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ilmarint-my.sharepoint.com/personal/shaktheeshwari_silvaraju_sg_wilmar-intl_com/Documents/Desktop/BSF new/Manuscript/"/>
    </mc:Choice>
  </mc:AlternateContent>
  <xr:revisionPtr revIDLastSave="168" documentId="8_{3C000496-50B4-4559-A69B-9D4F69334F66}" xr6:coauthVersionLast="47" xr6:coauthVersionMax="47" xr10:uidLastSave="{7760F7B3-BC45-4121-BFFE-1FFAA330E1B1}"/>
  <bookViews>
    <workbookView xWindow="-120" yWindow="-120" windowWidth="20730" windowHeight="11160" activeTab="4" xr2:uid="{20773FD1-E142-4A0D-B314-E10CE4411EA0}"/>
  </bookViews>
  <sheets>
    <sheet name="Level6 raw_Goods coverage" sheetId="7" r:id="rId1"/>
    <sheet name="Normalised 100%" sheetId="1" r:id="rId2"/>
    <sheet name="WT" sheetId="2" r:id="rId3"/>
    <sheet name="LD" sheetId="6" r:id="rId4"/>
    <sheet name="Core" sheetId="11" r:id="rId5"/>
    <sheet name="WT-SK" sheetId="12" r:id="rId6"/>
    <sheet name="LD-SK" sheetId="13" r:id="rId7"/>
    <sheet name="SK summary" sheetId="15" r:id="rId8"/>
  </sheets>
  <definedNames>
    <definedName name="_xlnm._FilterDatabase" localSheetId="6" hidden="1">'LD-SK'!$A$1:$BP$1</definedName>
    <definedName name="_xlnm._FilterDatabase" localSheetId="7" hidden="1">'SK summary'!$A$2:$F$266</definedName>
    <definedName name="_xlnm._FilterDatabase" localSheetId="5" hidden="1">'WT-SK'!$A$1:$BO$1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" i="15" l="1"/>
  <c r="H46" i="15"/>
  <c r="H40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3" i="15"/>
  <c r="G3" i="15"/>
  <c r="G126" i="15"/>
  <c r="G46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3" i="15"/>
  <c r="BU2" i="2"/>
  <c r="BT2" i="2"/>
  <c r="BS2" i="2"/>
  <c r="BR2" i="2"/>
  <c r="BQ2" i="2"/>
  <c r="BP2" i="2"/>
  <c r="BV2" i="6"/>
  <c r="BU2" i="6"/>
  <c r="BT2" i="6"/>
  <c r="BS2" i="6"/>
  <c r="BR2" i="6"/>
  <c r="BQ2" i="6"/>
  <c r="BP173" i="13"/>
  <c r="BP265" i="13"/>
  <c r="BP88" i="13"/>
  <c r="BP28" i="13"/>
  <c r="BP148" i="13"/>
  <c r="BP10" i="13"/>
  <c r="BP124" i="13"/>
  <c r="BP264" i="13"/>
  <c r="BP223" i="13"/>
  <c r="BP22" i="13"/>
  <c r="BP172" i="13"/>
  <c r="BP123" i="13"/>
  <c r="BP147" i="13"/>
  <c r="BP222" i="13"/>
  <c r="BP221" i="13"/>
  <c r="BP75" i="13"/>
  <c r="BP122" i="13"/>
  <c r="BP263" i="13"/>
  <c r="BP220" i="13"/>
  <c r="BP39" i="13"/>
  <c r="BP262" i="13"/>
  <c r="BP146" i="13"/>
  <c r="BP261" i="13"/>
  <c r="BP51" i="13"/>
  <c r="BP113" i="13"/>
  <c r="BP7" i="13"/>
  <c r="BP219" i="13"/>
  <c r="BP260" i="13"/>
  <c r="BP171" i="13"/>
  <c r="BP170" i="13"/>
  <c r="BP259" i="13"/>
  <c r="BP218" i="13"/>
  <c r="BP258" i="13"/>
  <c r="BP257" i="13"/>
  <c r="BP112" i="13"/>
  <c r="BP169" i="13"/>
  <c r="BP145" i="13"/>
  <c r="BP256" i="13"/>
  <c r="BP38" i="13"/>
  <c r="BP217" i="13"/>
  <c r="BP168" i="13"/>
  <c r="BP102" i="13"/>
  <c r="BP61" i="13"/>
  <c r="BP5" i="13"/>
  <c r="BP6" i="13"/>
  <c r="BP167" i="13"/>
  <c r="BP166" i="13"/>
  <c r="BP216" i="13"/>
  <c r="BP21" i="13"/>
  <c r="BP165" i="13"/>
  <c r="BP45" i="13"/>
  <c r="BP215" i="13"/>
  <c r="BP214" i="13"/>
  <c r="BP164" i="13"/>
  <c r="BP70" i="13"/>
  <c r="BP255" i="13"/>
  <c r="BP163" i="13"/>
  <c r="BP57" i="13"/>
  <c r="BP87" i="13"/>
  <c r="BP111" i="13"/>
  <c r="BP213" i="13"/>
  <c r="BP144" i="13"/>
  <c r="BP143" i="13"/>
  <c r="BP212" i="13"/>
  <c r="BP18" i="13"/>
  <c r="BP254" i="13"/>
  <c r="BP97" i="13"/>
  <c r="BP121" i="13"/>
  <c r="BP162" i="13"/>
  <c r="BP24" i="13"/>
  <c r="BP211" i="13"/>
  <c r="BP74" i="13"/>
  <c r="BP44" i="13"/>
  <c r="BP210" i="13"/>
  <c r="BP142" i="13"/>
  <c r="BP209" i="13"/>
  <c r="BP253" i="13"/>
  <c r="BP161" i="13"/>
  <c r="BP252" i="13"/>
  <c r="BP208" i="13"/>
  <c r="BP251" i="13"/>
  <c r="BP207" i="13"/>
  <c r="BP4" i="13"/>
  <c r="BP250" i="13"/>
  <c r="BP110" i="13"/>
  <c r="BP249" i="13"/>
  <c r="BP248" i="13"/>
  <c r="BP206" i="13"/>
  <c r="BP12" i="13"/>
  <c r="BP60" i="13"/>
  <c r="BP86" i="13"/>
  <c r="BP78" i="13"/>
  <c r="BP27" i="13"/>
  <c r="BP11" i="13"/>
  <c r="BP34" i="13"/>
  <c r="BP48" i="13"/>
  <c r="BP120" i="13"/>
  <c r="BP205" i="13"/>
  <c r="BP77" i="13"/>
  <c r="BP247" i="13"/>
  <c r="BP20" i="13"/>
  <c r="BP160" i="13"/>
  <c r="BP101" i="13"/>
  <c r="BP119" i="13"/>
  <c r="BP159" i="13"/>
  <c r="BP37" i="13"/>
  <c r="BP14" i="13"/>
  <c r="BP73" i="13"/>
  <c r="BP32" i="13"/>
  <c r="BP96" i="13"/>
  <c r="BP84" i="13"/>
  <c r="BP246" i="13"/>
  <c r="BP15" i="13"/>
  <c r="BP245" i="13"/>
  <c r="BP141" i="13"/>
  <c r="BP140" i="13"/>
  <c r="BP204" i="13"/>
  <c r="BP203" i="13"/>
  <c r="BP244" i="13"/>
  <c r="BP42" i="13"/>
  <c r="BP109" i="13"/>
  <c r="BP202" i="13"/>
  <c r="BP201" i="13"/>
  <c r="BP118" i="13"/>
  <c r="BP117" i="13"/>
  <c r="BP243" i="13"/>
  <c r="BP200" i="13"/>
  <c r="BP199" i="13"/>
  <c r="BP139" i="13"/>
  <c r="BP83" i="13"/>
  <c r="BP43" i="13"/>
  <c r="BP198" i="13"/>
  <c r="BP33" i="13"/>
  <c r="BP242" i="13"/>
  <c r="BP108" i="13"/>
  <c r="BP138" i="13"/>
  <c r="BP241" i="13"/>
  <c r="BP59" i="13"/>
  <c r="BP240" i="13"/>
  <c r="BP3" i="13"/>
  <c r="BP239" i="13"/>
  <c r="BP69" i="13"/>
  <c r="BP82" i="13"/>
  <c r="BP68" i="13"/>
  <c r="BP13" i="13"/>
  <c r="BP197" i="13"/>
  <c r="BP137" i="13"/>
  <c r="BP136" i="13"/>
  <c r="BP47" i="13"/>
  <c r="BP238" i="13"/>
  <c r="BP23" i="13"/>
  <c r="BP196" i="13"/>
  <c r="BP158" i="13"/>
  <c r="BP195" i="13"/>
  <c r="BP194" i="13"/>
  <c r="BP8" i="13"/>
  <c r="BP193" i="13"/>
  <c r="BP192" i="13"/>
  <c r="BP135" i="13"/>
  <c r="BP67" i="13"/>
  <c r="BP26" i="13"/>
  <c r="BP157" i="13"/>
  <c r="BP65" i="13"/>
  <c r="BP66" i="13"/>
  <c r="BP95" i="13"/>
  <c r="BP134" i="13"/>
  <c r="BP116" i="13"/>
  <c r="BP72" i="13"/>
  <c r="BP115" i="13"/>
  <c r="BP156" i="13"/>
  <c r="BP191" i="13"/>
  <c r="BP81" i="13"/>
  <c r="BP94" i="13"/>
  <c r="BP100" i="13"/>
  <c r="BP58" i="13"/>
  <c r="BP190" i="13"/>
  <c r="BP31" i="13"/>
  <c r="BP189" i="13"/>
  <c r="BP237" i="13"/>
  <c r="BP188" i="13"/>
  <c r="BP107" i="13"/>
  <c r="BP41" i="13"/>
  <c r="BP36" i="13"/>
  <c r="BP53" i="13"/>
  <c r="BP64" i="13"/>
  <c r="BP106" i="13"/>
  <c r="BP236" i="13"/>
  <c r="BP93" i="13"/>
  <c r="BP63" i="13"/>
  <c r="BP9" i="13"/>
  <c r="BP155" i="13"/>
  <c r="BP56" i="13"/>
  <c r="BP40" i="13"/>
  <c r="BP80" i="13"/>
  <c r="BP79" i="13"/>
  <c r="BP52" i="13"/>
  <c r="BP235" i="13"/>
  <c r="BP17" i="13"/>
  <c r="BP154" i="13"/>
  <c r="BP234" i="13"/>
  <c r="BP233" i="13"/>
  <c r="BP35" i="13"/>
  <c r="BP29" i="13"/>
  <c r="BP30" i="13"/>
  <c r="BP232" i="13"/>
  <c r="BP187" i="13"/>
  <c r="BP153" i="13"/>
  <c r="BP186" i="13"/>
  <c r="BP133" i="13"/>
  <c r="BP152" i="13"/>
  <c r="BP99" i="13"/>
  <c r="BP231" i="13"/>
  <c r="BP230" i="13"/>
  <c r="BP185" i="13"/>
  <c r="BP184" i="13"/>
  <c r="BP183" i="13"/>
  <c r="BP229" i="13"/>
  <c r="BP182" i="13"/>
  <c r="BP181" i="13"/>
  <c r="BP132" i="13"/>
  <c r="BP180" i="13"/>
  <c r="BP179" i="13"/>
  <c r="BP178" i="13"/>
  <c r="BP177" i="13"/>
  <c r="BP176" i="13"/>
  <c r="BP105" i="13"/>
  <c r="BP175" i="13"/>
  <c r="BP228" i="13"/>
  <c r="BP151" i="13"/>
  <c r="BP227" i="13"/>
  <c r="BP131" i="13"/>
  <c r="BP174" i="13"/>
  <c r="BP226" i="13"/>
  <c r="BP130" i="13"/>
  <c r="BP129" i="13"/>
  <c r="BP225" i="13"/>
  <c r="BP150" i="13"/>
  <c r="BP128" i="13"/>
  <c r="BP62" i="13"/>
  <c r="BP92" i="13"/>
  <c r="BP46" i="13"/>
  <c r="BP98" i="13"/>
  <c r="BP127" i="13"/>
  <c r="BP91" i="13"/>
  <c r="BP114" i="13"/>
  <c r="BP224" i="13"/>
  <c r="BP126" i="13"/>
  <c r="BP104" i="13"/>
  <c r="BP90" i="13"/>
  <c r="BP125" i="13"/>
  <c r="BP76" i="13"/>
  <c r="BP85" i="13"/>
  <c r="BP103" i="13"/>
  <c r="BP50" i="13"/>
  <c r="BP89" i="13"/>
  <c r="BP55" i="13"/>
  <c r="BP54" i="13"/>
  <c r="BP71" i="13"/>
  <c r="BP25" i="13"/>
  <c r="BP19" i="13"/>
  <c r="BP49" i="13"/>
  <c r="BP149" i="13"/>
  <c r="BP16" i="13"/>
  <c r="BP2" i="13"/>
  <c r="BM266" i="12"/>
  <c r="BL266" i="12"/>
  <c r="BK266" i="12"/>
  <c r="BJ266" i="12"/>
  <c r="BI266" i="12"/>
  <c r="BH266" i="12"/>
  <c r="BG266" i="12"/>
  <c r="BF266" i="12"/>
  <c r="BE266" i="12"/>
  <c r="BD266" i="12"/>
  <c r="BC266" i="12"/>
  <c r="BB266" i="12"/>
  <c r="BA266" i="12"/>
  <c r="AZ266" i="12"/>
  <c r="AY266" i="12"/>
  <c r="AX266" i="12"/>
  <c r="AW266" i="12"/>
  <c r="AV266" i="12"/>
  <c r="AU266" i="12"/>
  <c r="AT266" i="12"/>
  <c r="AS266" i="12"/>
  <c r="AR266" i="12"/>
  <c r="AQ266" i="12"/>
  <c r="AP266" i="12"/>
  <c r="AO266" i="12"/>
  <c r="AN266" i="12"/>
  <c r="AM266" i="12"/>
  <c r="AL266" i="12"/>
  <c r="AK266" i="12"/>
  <c r="AJ266" i="12"/>
  <c r="AI266" i="12"/>
  <c r="AH266" i="12"/>
  <c r="AG266" i="12"/>
  <c r="AF266" i="12"/>
  <c r="AE266" i="12"/>
  <c r="AD266" i="12"/>
  <c r="AC266" i="12"/>
  <c r="AB266" i="12"/>
  <c r="AA266" i="12"/>
  <c r="Z266" i="12"/>
  <c r="Y266" i="12"/>
  <c r="X266" i="12"/>
  <c r="W266" i="12"/>
  <c r="V266" i="12"/>
  <c r="U266" i="12"/>
  <c r="T266" i="12"/>
  <c r="S266" i="12"/>
  <c r="R266" i="12"/>
  <c r="Q266" i="12"/>
  <c r="P266" i="12"/>
  <c r="O266" i="12"/>
  <c r="N266" i="12"/>
  <c r="M266" i="12"/>
  <c r="L266" i="12"/>
  <c r="K266" i="12"/>
  <c r="J266" i="12"/>
  <c r="I266" i="12"/>
  <c r="H266" i="12"/>
  <c r="G266" i="12"/>
  <c r="F266" i="12"/>
  <c r="E266" i="12"/>
  <c r="D266" i="12"/>
  <c r="BO216" i="12"/>
  <c r="BO215" i="12"/>
  <c r="BO78" i="12"/>
  <c r="BO38" i="12"/>
  <c r="BO126" i="12"/>
  <c r="BO43" i="12"/>
  <c r="BO110" i="12"/>
  <c r="BO214" i="12"/>
  <c r="BO213" i="12"/>
  <c r="BO125" i="12"/>
  <c r="BO167" i="12"/>
  <c r="BO143" i="12"/>
  <c r="BO212" i="12"/>
  <c r="BO265" i="12"/>
  <c r="BO264" i="12"/>
  <c r="BO51" i="12"/>
  <c r="BO263" i="12"/>
  <c r="BO166" i="12"/>
  <c r="BO211" i="12"/>
  <c r="BO24" i="12"/>
  <c r="BO142" i="12"/>
  <c r="BO262" i="12"/>
  <c r="BO210" i="12"/>
  <c r="BO77" i="12"/>
  <c r="BO100" i="12"/>
  <c r="BO15" i="12"/>
  <c r="BO165" i="12"/>
  <c r="BO124" i="12"/>
  <c r="BO87" i="12"/>
  <c r="BO209" i="12"/>
  <c r="BO164" i="12"/>
  <c r="BO208" i="12"/>
  <c r="BO141" i="12"/>
  <c r="BO207" i="12"/>
  <c r="BO140" i="12"/>
  <c r="BO261" i="12"/>
  <c r="BO139" i="12"/>
  <c r="BO206" i="12"/>
  <c r="BO76" i="12"/>
  <c r="BO205" i="12"/>
  <c r="BO163" i="12"/>
  <c r="BO123" i="12"/>
  <c r="BO37" i="12"/>
  <c r="BO3" i="12"/>
  <c r="BO8" i="12"/>
  <c r="BO204" i="12"/>
  <c r="BO138" i="12"/>
  <c r="BO122" i="12"/>
  <c r="BO18" i="12"/>
  <c r="BO260" i="12"/>
  <c r="BO27" i="12"/>
  <c r="BO137" i="12"/>
  <c r="BO121" i="12"/>
  <c r="BO203" i="12"/>
  <c r="BO82" i="12"/>
  <c r="BO202" i="12"/>
  <c r="BO162" i="12"/>
  <c r="BO50" i="12"/>
  <c r="BO92" i="12"/>
  <c r="BO99" i="12"/>
  <c r="BO259" i="12"/>
  <c r="BO120" i="12"/>
  <c r="BO161" i="12"/>
  <c r="BO201" i="12"/>
  <c r="BO6" i="12"/>
  <c r="BO200" i="12"/>
  <c r="BO86" i="12"/>
  <c r="BO258" i="12"/>
  <c r="BO257" i="12"/>
  <c r="BO57" i="12"/>
  <c r="BO199" i="12"/>
  <c r="BO256" i="12"/>
  <c r="BO49" i="12"/>
  <c r="BO198" i="12"/>
  <c r="BO98" i="12"/>
  <c r="BO255" i="12"/>
  <c r="BO160" i="12"/>
  <c r="BO254" i="12"/>
  <c r="BO197" i="12"/>
  <c r="BO196" i="12"/>
  <c r="BO136" i="12"/>
  <c r="BO253" i="12"/>
  <c r="BO4" i="12"/>
  <c r="BO195" i="12"/>
  <c r="BO119" i="12"/>
  <c r="BO109" i="12"/>
  <c r="BO159" i="12"/>
  <c r="BO194" i="12"/>
  <c r="BO36" i="12"/>
  <c r="BO44" i="12"/>
  <c r="BO135" i="12"/>
  <c r="BO118" i="12"/>
  <c r="BO16" i="12"/>
  <c r="BO13" i="12"/>
  <c r="BO74" i="12"/>
  <c r="BO56" i="12"/>
  <c r="BO108" i="12"/>
  <c r="BO252" i="12"/>
  <c r="BO73" i="12"/>
  <c r="BO134" i="12"/>
  <c r="BO25" i="12"/>
  <c r="BO193" i="12"/>
  <c r="BO117" i="12"/>
  <c r="BO158" i="12"/>
  <c r="BO251" i="12"/>
  <c r="BO192" i="12"/>
  <c r="BO12" i="12"/>
  <c r="BO35" i="12"/>
  <c r="BO20" i="12"/>
  <c r="BO81" i="12"/>
  <c r="BO48" i="12"/>
  <c r="BO80" i="12"/>
  <c r="BO14" i="12"/>
  <c r="BO191" i="12"/>
  <c r="BO157" i="12"/>
  <c r="BO250" i="12"/>
  <c r="BO190" i="12"/>
  <c r="BO249" i="12"/>
  <c r="BO189" i="12"/>
  <c r="BO28" i="12"/>
  <c r="BO248" i="12"/>
  <c r="BO133" i="12"/>
  <c r="BO97" i="12"/>
  <c r="BO156" i="12"/>
  <c r="BO155" i="12"/>
  <c r="BO188" i="12"/>
  <c r="BO187" i="12"/>
  <c r="BO186" i="12"/>
  <c r="BO247" i="12"/>
  <c r="BO85" i="12"/>
  <c r="BO42" i="12"/>
  <c r="BO132" i="12"/>
  <c r="BO30" i="12"/>
  <c r="BO185" i="12"/>
  <c r="BO154" i="12"/>
  <c r="BO246" i="12"/>
  <c r="BO153" i="12"/>
  <c r="BO47" i="12"/>
  <c r="BO152" i="12"/>
  <c r="BO5" i="12"/>
  <c r="BO184" i="12"/>
  <c r="BO55" i="12"/>
  <c r="BO107" i="12"/>
  <c r="BO41" i="12"/>
  <c r="BO46" i="12"/>
  <c r="BO183" i="12"/>
  <c r="BO26" i="12"/>
  <c r="BO182" i="12"/>
  <c r="BO29" i="12"/>
  <c r="BO131" i="12"/>
  <c r="BO22" i="12"/>
  <c r="BO245" i="12"/>
  <c r="BO116" i="12"/>
  <c r="BO244" i="12"/>
  <c r="BO243" i="12"/>
  <c r="BO21" i="12"/>
  <c r="BO242" i="12"/>
  <c r="BO181" i="12"/>
  <c r="BO115" i="12"/>
  <c r="BO72" i="12"/>
  <c r="BO19" i="12"/>
  <c r="BO241" i="12"/>
  <c r="BO71" i="12"/>
  <c r="BO240" i="12"/>
  <c r="BO67" i="12"/>
  <c r="BO239" i="12"/>
  <c r="BO64" i="12"/>
  <c r="BO70" i="12"/>
  <c r="BO58" i="12"/>
  <c r="BO238" i="12"/>
  <c r="BO237" i="12"/>
  <c r="BO84" i="12"/>
  <c r="BO61" i="12"/>
  <c r="BO91" i="12"/>
  <c r="BO83" i="12"/>
  <c r="BO180" i="12"/>
  <c r="BO33" i="12"/>
  <c r="BO151" i="12"/>
  <c r="BO150" i="12"/>
  <c r="BO149" i="12"/>
  <c r="BO106" i="12"/>
  <c r="BO40" i="12"/>
  <c r="BO9" i="12"/>
  <c r="BO60" i="12"/>
  <c r="BO69" i="12"/>
  <c r="BO179" i="12"/>
  <c r="BO178" i="12"/>
  <c r="BO79" i="12"/>
  <c r="BO54" i="12"/>
  <c r="BO11" i="12"/>
  <c r="BO236" i="12"/>
  <c r="BO66" i="12"/>
  <c r="BO45" i="12"/>
  <c r="BO90" i="12"/>
  <c r="BO105" i="12"/>
  <c r="BO235" i="12"/>
  <c r="BO96" i="12"/>
  <c r="BO39" i="12"/>
  <c r="BO148" i="12"/>
  <c r="BO130" i="12"/>
  <c r="BO177" i="12"/>
  <c r="BO23" i="12"/>
  <c r="BO89" i="12"/>
  <c r="BO34" i="12"/>
  <c r="BO147" i="12"/>
  <c r="BO234" i="12"/>
  <c r="BO233" i="12"/>
  <c r="BO146" i="12"/>
  <c r="BO232" i="12"/>
  <c r="BO114" i="12"/>
  <c r="BO113" i="12"/>
  <c r="BO176" i="12"/>
  <c r="BO175" i="12"/>
  <c r="BO231" i="12"/>
  <c r="BO230" i="12"/>
  <c r="BO229" i="12"/>
  <c r="BO174" i="12"/>
  <c r="BO228" i="12"/>
  <c r="BO227" i="12"/>
  <c r="BO173" i="12"/>
  <c r="BO226" i="12"/>
  <c r="BO225" i="12"/>
  <c r="BO224" i="12"/>
  <c r="BO223" i="12"/>
  <c r="BO172" i="12"/>
  <c r="BO145" i="12"/>
  <c r="BO222" i="12"/>
  <c r="BO171" i="12"/>
  <c r="BO170" i="12"/>
  <c r="BO129" i="12"/>
  <c r="BO169" i="12"/>
  <c r="BO128" i="12"/>
  <c r="BO168" i="12"/>
  <c r="BO112" i="12"/>
  <c r="BO144" i="12"/>
  <c r="BO104" i="12"/>
  <c r="BO221" i="12"/>
  <c r="BO220" i="12"/>
  <c r="BO59" i="12"/>
  <c r="BO95" i="12"/>
  <c r="BO75" i="12"/>
  <c r="BO94" i="12"/>
  <c r="BO219" i="12"/>
  <c r="BO88" i="12"/>
  <c r="BO127" i="12"/>
  <c r="BO63" i="12"/>
  <c r="BO218" i="12"/>
  <c r="BO217" i="12"/>
  <c r="BO68" i="12"/>
  <c r="BO111" i="12"/>
  <c r="BO93" i="12"/>
  <c r="BO103" i="12"/>
  <c r="BO102" i="12"/>
  <c r="BO65" i="12"/>
  <c r="BO53" i="12"/>
  <c r="BO101" i="12"/>
  <c r="BO52" i="12"/>
  <c r="BO62" i="12"/>
  <c r="BO17" i="12"/>
  <c r="BO10" i="12"/>
  <c r="BO31" i="12"/>
  <c r="BO32" i="12"/>
  <c r="BO7" i="12"/>
  <c r="BO2" i="12"/>
  <c r="BO3" i="2"/>
  <c r="BO2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BF266" i="2"/>
  <c r="BG266" i="2"/>
  <c r="BH266" i="2"/>
  <c r="BI266" i="2"/>
  <c r="BJ266" i="2"/>
  <c r="BK266" i="2"/>
  <c r="BL266" i="2"/>
  <c r="BM266" i="2"/>
  <c r="D266" i="2"/>
  <c r="I49" i="11"/>
  <c r="H49" i="11"/>
  <c r="G49" i="11"/>
  <c r="F49" i="11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AN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BB270" i="7"/>
  <c r="BC270" i="7"/>
  <c r="BD270" i="7"/>
  <c r="BE270" i="7"/>
  <c r="BF270" i="7"/>
  <c r="BG270" i="7"/>
  <c r="BH270" i="7"/>
  <c r="BI270" i="7"/>
  <c r="BJ270" i="7"/>
  <c r="BK270" i="7"/>
  <c r="BL270" i="7"/>
  <c r="BM270" i="7"/>
  <c r="BN270" i="7"/>
  <c r="BO270" i="7"/>
  <c r="BP270" i="7"/>
  <c r="BQ270" i="7"/>
  <c r="BR270" i="7"/>
  <c r="BS270" i="7"/>
  <c r="BT270" i="7"/>
  <c r="BU270" i="7"/>
  <c r="BV270" i="7"/>
  <c r="BW270" i="7"/>
  <c r="BX270" i="7"/>
  <c r="BY270" i="7"/>
  <c r="BZ270" i="7"/>
  <c r="CA270" i="7"/>
  <c r="CB270" i="7"/>
  <c r="CC270" i="7"/>
  <c r="CD270" i="7"/>
  <c r="CE270" i="7"/>
  <c r="CF270" i="7"/>
  <c r="CG270" i="7"/>
  <c r="CH270" i="7"/>
  <c r="CI270" i="7"/>
  <c r="CJ270" i="7"/>
  <c r="CK270" i="7"/>
  <c r="CL270" i="7"/>
  <c r="CM270" i="7"/>
  <c r="CN270" i="7"/>
  <c r="CO270" i="7"/>
  <c r="CP270" i="7"/>
  <c r="CQ270" i="7"/>
  <c r="CR270" i="7"/>
  <c r="CS270" i="7"/>
  <c r="CT270" i="7"/>
  <c r="CU270" i="7"/>
  <c r="CV270" i="7"/>
  <c r="CW270" i="7"/>
  <c r="CX270" i="7"/>
  <c r="CY270" i="7"/>
  <c r="CZ270" i="7"/>
  <c r="DA270" i="7"/>
  <c r="DB270" i="7"/>
  <c r="DC270" i="7"/>
  <c r="DD270" i="7"/>
  <c r="DE270" i="7"/>
  <c r="DF270" i="7"/>
  <c r="DG270" i="7"/>
  <c r="DH270" i="7"/>
  <c r="DI270" i="7"/>
  <c r="DJ270" i="7"/>
  <c r="DK270" i="7"/>
  <c r="DL270" i="7"/>
  <c r="DM270" i="7"/>
  <c r="DN270" i="7"/>
  <c r="DO270" i="7"/>
  <c r="DP270" i="7"/>
  <c r="DQ270" i="7"/>
  <c r="DR270" i="7"/>
  <c r="DS270" i="7"/>
  <c r="DT270" i="7"/>
  <c r="DU270" i="7"/>
  <c r="DV270" i="7"/>
  <c r="B270" i="7"/>
  <c r="B269" i="7"/>
  <c r="AH271" i="7" s="1"/>
  <c r="DS271" i="7" l="1"/>
  <c r="CE271" i="7"/>
  <c r="AY271" i="7"/>
  <c r="AI271" i="7"/>
  <c r="S271" i="7"/>
  <c r="DQ271" i="7"/>
  <c r="DI271" i="7"/>
  <c r="DA271" i="7"/>
  <c r="CS271" i="7"/>
  <c r="CK271" i="7"/>
  <c r="CC271" i="7"/>
  <c r="BU271" i="7"/>
  <c r="BM271" i="7"/>
  <c r="BE271" i="7"/>
  <c r="AW271" i="7"/>
  <c r="AO271" i="7"/>
  <c r="AG271" i="7"/>
  <c r="Y271" i="7"/>
  <c r="Q271" i="7"/>
  <c r="I271" i="7"/>
  <c r="H271" i="7"/>
  <c r="CM271" i="7"/>
  <c r="DP271" i="7"/>
  <c r="CJ271" i="7"/>
  <c r="BD271" i="7"/>
  <c r="X271" i="7"/>
  <c r="B271" i="7"/>
  <c r="DO271" i="7"/>
  <c r="DG271" i="7"/>
  <c r="CY271" i="7"/>
  <c r="CQ271" i="7"/>
  <c r="CI271" i="7"/>
  <c r="CA271" i="7"/>
  <c r="BS271" i="7"/>
  <c r="BK271" i="7"/>
  <c r="BC271" i="7"/>
  <c r="AU271" i="7"/>
  <c r="AM271" i="7"/>
  <c r="AE271" i="7"/>
  <c r="W271" i="7"/>
  <c r="O271" i="7"/>
  <c r="G271" i="7"/>
  <c r="CU271" i="7"/>
  <c r="BG271" i="7"/>
  <c r="CZ271" i="7"/>
  <c r="BT271" i="7"/>
  <c r="AV271" i="7"/>
  <c r="P271" i="7"/>
  <c r="DV271" i="7"/>
  <c r="DN271" i="7"/>
  <c r="DF271" i="7"/>
  <c r="CX271" i="7"/>
  <c r="CP271" i="7"/>
  <c r="CH271" i="7"/>
  <c r="BZ271" i="7"/>
  <c r="BR271" i="7"/>
  <c r="BJ271" i="7"/>
  <c r="BB271" i="7"/>
  <c r="AT271" i="7"/>
  <c r="AL271" i="7"/>
  <c r="AD271" i="7"/>
  <c r="V271" i="7"/>
  <c r="N271" i="7"/>
  <c r="F271" i="7"/>
  <c r="DK271" i="7"/>
  <c r="BW271" i="7"/>
  <c r="DH271" i="7"/>
  <c r="CB271" i="7"/>
  <c r="AN271" i="7"/>
  <c r="DU271" i="7"/>
  <c r="DM271" i="7"/>
  <c r="DE271" i="7"/>
  <c r="CW271" i="7"/>
  <c r="CO271" i="7"/>
  <c r="CG271" i="7"/>
  <c r="BY271" i="7"/>
  <c r="BQ271" i="7"/>
  <c r="BI271" i="7"/>
  <c r="BA271" i="7"/>
  <c r="AS271" i="7"/>
  <c r="AK271" i="7"/>
  <c r="AC271" i="7"/>
  <c r="U271" i="7"/>
  <c r="M271" i="7"/>
  <c r="E271" i="7"/>
  <c r="CR271" i="7"/>
  <c r="BL271" i="7"/>
  <c r="AF271" i="7"/>
  <c r="DT271" i="7"/>
  <c r="DL271" i="7"/>
  <c r="DD271" i="7"/>
  <c r="CV271" i="7"/>
  <c r="CN271" i="7"/>
  <c r="CF271" i="7"/>
  <c r="BX271" i="7"/>
  <c r="BP271" i="7"/>
  <c r="BH271" i="7"/>
  <c r="AZ271" i="7"/>
  <c r="AR271" i="7"/>
  <c r="AJ271" i="7"/>
  <c r="AB271" i="7"/>
  <c r="T271" i="7"/>
  <c r="L271" i="7"/>
  <c r="D271" i="7"/>
  <c r="C271" i="7"/>
  <c r="DC271" i="7"/>
  <c r="BO271" i="7"/>
  <c r="AQ271" i="7"/>
  <c r="AA271" i="7"/>
  <c r="K271" i="7"/>
  <c r="CT271" i="7"/>
  <c r="CD271" i="7"/>
  <c r="AX271" i="7"/>
  <c r="J271" i="7"/>
  <c r="DB271" i="7"/>
  <c r="BN271" i="7"/>
  <c r="R271" i="7"/>
  <c r="DR271" i="7"/>
  <c r="BV271" i="7"/>
  <c r="Z271" i="7"/>
  <c r="DJ271" i="7"/>
  <c r="CL271" i="7"/>
  <c r="BF271" i="7"/>
  <c r="AP271" i="7"/>
  <c r="B273" i="7"/>
  <c r="B272" i="7" l="1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O259" i="2"/>
  <c r="BO260" i="2"/>
  <c r="BO261" i="2"/>
  <c r="BO262" i="2"/>
  <c r="BO263" i="2"/>
  <c r="BO264" i="2"/>
  <c r="BO265" i="2"/>
  <c r="BP3" i="6"/>
  <c r="BP4" i="6"/>
  <c r="BP5" i="6"/>
  <c r="BP6" i="6"/>
  <c r="BP7" i="6"/>
  <c r="BP8" i="6"/>
  <c r="BP9" i="6"/>
  <c r="BP10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75" i="6"/>
  <c r="BP76" i="6"/>
  <c r="BP77" i="6"/>
  <c r="BP78" i="6"/>
  <c r="BP79" i="6"/>
  <c r="BP80" i="6"/>
  <c r="BP81" i="6"/>
  <c r="BP82" i="6"/>
  <c r="BP83" i="6"/>
  <c r="BP84" i="6"/>
  <c r="BP85" i="6"/>
  <c r="BP86" i="6"/>
  <c r="BP87" i="6"/>
  <c r="BP88" i="6"/>
  <c r="BP89" i="6"/>
  <c r="BP90" i="6"/>
  <c r="BP91" i="6"/>
  <c r="BP92" i="6"/>
  <c r="BP93" i="6"/>
  <c r="BP94" i="6"/>
  <c r="BP95" i="6"/>
  <c r="BP96" i="6"/>
  <c r="BP97" i="6"/>
  <c r="BP98" i="6"/>
  <c r="BP99" i="6"/>
  <c r="BP100" i="6"/>
  <c r="BP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25" i="6"/>
  <c r="BP126" i="6"/>
  <c r="BP127" i="6"/>
  <c r="BP128" i="6"/>
  <c r="BP129" i="6"/>
  <c r="BP130" i="6"/>
  <c r="BP131" i="6"/>
  <c r="BP132" i="6"/>
  <c r="BP133" i="6"/>
  <c r="BP134" i="6"/>
  <c r="BP135" i="6"/>
  <c r="BP136" i="6"/>
  <c r="BP137" i="6"/>
  <c r="BP138" i="6"/>
  <c r="BP139" i="6"/>
  <c r="BP140" i="6"/>
  <c r="BP141" i="6"/>
  <c r="BP142" i="6"/>
  <c r="BP143" i="6"/>
  <c r="BP144" i="6"/>
  <c r="BP145" i="6"/>
  <c r="BP146" i="6"/>
  <c r="BP147" i="6"/>
  <c r="BP148" i="6"/>
  <c r="BP149" i="6"/>
  <c r="BP150" i="6"/>
  <c r="BP151" i="6"/>
  <c r="BP152" i="6"/>
  <c r="BP153" i="6"/>
  <c r="BP154" i="6"/>
  <c r="BP155" i="6"/>
  <c r="BP156" i="6"/>
  <c r="BP157" i="6"/>
  <c r="BP158" i="6"/>
  <c r="BP159" i="6"/>
  <c r="BP160" i="6"/>
  <c r="BP161" i="6"/>
  <c r="BP162" i="6"/>
  <c r="BP163" i="6"/>
  <c r="BP164" i="6"/>
  <c r="BP165" i="6"/>
  <c r="BP166" i="6"/>
  <c r="BP167" i="6"/>
  <c r="BP168" i="6"/>
  <c r="BP169" i="6"/>
  <c r="BP170" i="6"/>
  <c r="BP171" i="6"/>
  <c r="BP172" i="6"/>
  <c r="BP173" i="6"/>
  <c r="BP174" i="6"/>
  <c r="BP175" i="6"/>
  <c r="BP176" i="6"/>
  <c r="BP177" i="6"/>
  <c r="BP178" i="6"/>
  <c r="BP179" i="6"/>
  <c r="BP180" i="6"/>
  <c r="BP181" i="6"/>
  <c r="BP182" i="6"/>
  <c r="BP183" i="6"/>
  <c r="BP184" i="6"/>
  <c r="BP185" i="6"/>
  <c r="BP186" i="6"/>
  <c r="BP187" i="6"/>
  <c r="BP188" i="6"/>
  <c r="BP189" i="6"/>
  <c r="BP190" i="6"/>
  <c r="BP191" i="6"/>
  <c r="BP192" i="6"/>
  <c r="BP193" i="6"/>
  <c r="BP194" i="6"/>
  <c r="BP195" i="6"/>
  <c r="BP196" i="6"/>
  <c r="BP197" i="6"/>
  <c r="BP198" i="6"/>
  <c r="BP199" i="6"/>
  <c r="BP200" i="6"/>
  <c r="BP201" i="6"/>
  <c r="BP202" i="6"/>
  <c r="BP203" i="6"/>
  <c r="BP204" i="6"/>
  <c r="BP205" i="6"/>
  <c r="BP206" i="6"/>
  <c r="BP207" i="6"/>
  <c r="BP208" i="6"/>
  <c r="BP209" i="6"/>
  <c r="BP210" i="6"/>
  <c r="BP211" i="6"/>
  <c r="BP212" i="6"/>
  <c r="BP213" i="6"/>
  <c r="BP214" i="6"/>
  <c r="BP215" i="6"/>
  <c r="BP216" i="6"/>
  <c r="BP217" i="6"/>
  <c r="BP218" i="6"/>
  <c r="BP219" i="6"/>
  <c r="BP220" i="6"/>
  <c r="BP221" i="6"/>
  <c r="BP222" i="6"/>
  <c r="BP223" i="6"/>
  <c r="BP224" i="6"/>
  <c r="BP225" i="6"/>
  <c r="BP226" i="6"/>
  <c r="BP227" i="6"/>
  <c r="BP228" i="6"/>
  <c r="BP229" i="6"/>
  <c r="BP230" i="6"/>
  <c r="BP231" i="6"/>
  <c r="BP232" i="6"/>
  <c r="BP233" i="6"/>
  <c r="BP234" i="6"/>
  <c r="BP235" i="6"/>
  <c r="BP236" i="6"/>
  <c r="BP237" i="6"/>
  <c r="BP238" i="6"/>
  <c r="BP239" i="6"/>
  <c r="BP240" i="6"/>
  <c r="BP241" i="6"/>
  <c r="BP242" i="6"/>
  <c r="BP243" i="6"/>
  <c r="BP244" i="6"/>
  <c r="BP245" i="6"/>
  <c r="BP246" i="6"/>
  <c r="BP247" i="6"/>
  <c r="BP248" i="6"/>
  <c r="BP249" i="6"/>
  <c r="BP250" i="6"/>
  <c r="BP251" i="6"/>
  <c r="BP252" i="6"/>
  <c r="BP253" i="6"/>
  <c r="BP254" i="6"/>
  <c r="BP255" i="6"/>
  <c r="BP256" i="6"/>
  <c r="BP257" i="6"/>
  <c r="BP258" i="6"/>
  <c r="BP259" i="6"/>
  <c r="BP260" i="6"/>
  <c r="BP261" i="6"/>
  <c r="BP262" i="6"/>
  <c r="BP263" i="6"/>
  <c r="BP264" i="6"/>
  <c r="BP265" i="6"/>
  <c r="BP2" i="6"/>
</calcChain>
</file>

<file path=xl/sharedStrings.xml><?xml version="1.0" encoding="utf-8"?>
<sst xmlns="http://schemas.openxmlformats.org/spreadsheetml/2006/main" count="5144" uniqueCount="716">
  <si>
    <t>LDD0R1</t>
  </si>
  <si>
    <t>LDD0R2</t>
  </si>
  <si>
    <t>LDD0R3</t>
  </si>
  <si>
    <t>LDD10CF70R1</t>
  </si>
  <si>
    <t>LDD10CF70R2</t>
  </si>
  <si>
    <t>LDD10CF70R3</t>
  </si>
  <si>
    <t>LDD10MHPR1</t>
  </si>
  <si>
    <t>LDD10MHPR2</t>
  </si>
  <si>
    <t>LDD10MHPR3</t>
  </si>
  <si>
    <t>LDD10MLPR1</t>
  </si>
  <si>
    <t>LDD10MLPR2</t>
  </si>
  <si>
    <t>LDD10MLPR3</t>
  </si>
  <si>
    <t>LDD10MR1</t>
  </si>
  <si>
    <t>LDD10MR2</t>
  </si>
  <si>
    <t>LDD10MR3</t>
  </si>
  <si>
    <t>LDD10NUSR1</t>
  </si>
  <si>
    <t>LDD10NUSR2</t>
  </si>
  <si>
    <t>LDD10NUSR3</t>
  </si>
  <si>
    <t>LDD10OKAR1</t>
  </si>
  <si>
    <t>LDD10OKAR2</t>
  </si>
  <si>
    <t>LDD10OKAR3</t>
  </si>
  <si>
    <t>LDD10PKMR1</t>
  </si>
  <si>
    <t>LDD10PKMR2</t>
  </si>
  <si>
    <t>LDD10PKMR3</t>
  </si>
  <si>
    <t>LDD10PR1</t>
  </si>
  <si>
    <t>LDD10PR2</t>
  </si>
  <si>
    <t>LDD10PR3</t>
  </si>
  <si>
    <t>LDD10RIBR1</t>
  </si>
  <si>
    <t>LDD10RIBR2</t>
  </si>
  <si>
    <t>LDD10RIBR3</t>
  </si>
  <si>
    <t>LDD10SBMR1</t>
  </si>
  <si>
    <t>LDD10SBMR2</t>
  </si>
  <si>
    <t>LDD10SBMR3</t>
  </si>
  <si>
    <t>LDD5CF70R1</t>
  </si>
  <si>
    <t>LDD5CF70R2</t>
  </si>
  <si>
    <t>LDD5CF70R3</t>
  </si>
  <si>
    <t>LDD5MHPR1</t>
  </si>
  <si>
    <t>LDD5MHPR2</t>
  </si>
  <si>
    <t>LDD5MHPR3</t>
  </si>
  <si>
    <t>LDD5MLPR1</t>
  </si>
  <si>
    <t>LDD5MLPR2</t>
  </si>
  <si>
    <t>LDD5MLPR3</t>
  </si>
  <si>
    <t>LDD5MR1</t>
  </si>
  <si>
    <t>LDD5MR2</t>
  </si>
  <si>
    <t>LDD5MR3</t>
  </si>
  <si>
    <t>LDD5NUSR1</t>
  </si>
  <si>
    <t>LDD5NUSR2</t>
  </si>
  <si>
    <t>LDD5NUSR3</t>
  </si>
  <si>
    <t>LDD5OKAR1</t>
  </si>
  <si>
    <t>LDD5OKAR2</t>
  </si>
  <si>
    <t>LDD5OKAR3</t>
  </si>
  <si>
    <t>LDD5PKMR1</t>
  </si>
  <si>
    <t>LDD5PKMR2</t>
  </si>
  <si>
    <t>LDD5PKMR3</t>
  </si>
  <si>
    <t>LDD5PR1</t>
  </si>
  <si>
    <t>LDD5PR2</t>
  </si>
  <si>
    <t>LDD5PR3</t>
  </si>
  <si>
    <t>LDD5RIBR1</t>
  </si>
  <si>
    <t>LDD5RIBR2</t>
  </si>
  <si>
    <t>LDD5RIBR3</t>
  </si>
  <si>
    <t>LDD5SBMR1</t>
  </si>
  <si>
    <t>LDD5SBMR2</t>
  </si>
  <si>
    <t>LDD5SBMR3</t>
  </si>
  <si>
    <t>WTD0R1</t>
  </si>
  <si>
    <t>WTD0R2</t>
  </si>
  <si>
    <t>WTD0R3</t>
  </si>
  <si>
    <t>WTD10CF70R1</t>
  </si>
  <si>
    <t>WTD10CF70R2</t>
  </si>
  <si>
    <t>WTD10CF70R3</t>
  </si>
  <si>
    <t>WTD10MHPR1</t>
  </si>
  <si>
    <t>WTD10MHPR2</t>
  </si>
  <si>
    <t>WTD10MHPR3</t>
  </si>
  <si>
    <t>WTD10MLPR1</t>
  </si>
  <si>
    <t>WTD10MLPR2</t>
  </si>
  <si>
    <t>WTD10MLPR3</t>
  </si>
  <si>
    <t>WTD10MR1</t>
  </si>
  <si>
    <t>WTD10MR2</t>
  </si>
  <si>
    <t>WTD10MR3</t>
  </si>
  <si>
    <t>WTD10NUSR1</t>
  </si>
  <si>
    <t>WTD10NUSR2</t>
  </si>
  <si>
    <t>WTD10NUSR3</t>
  </si>
  <si>
    <t>WTD10OKAR1</t>
  </si>
  <si>
    <t>WTD10OKAR2</t>
  </si>
  <si>
    <t>WTD10OKAR3</t>
  </si>
  <si>
    <t>WTD10PKMR1</t>
  </si>
  <si>
    <t>WTD10PKMR2</t>
  </si>
  <si>
    <t>WTD10PKMR3</t>
  </si>
  <si>
    <t>WTD10PR1</t>
  </si>
  <si>
    <t>WTD10PR2</t>
  </si>
  <si>
    <t>WTD10PR3</t>
  </si>
  <si>
    <t>WTD10RIBR1</t>
  </si>
  <si>
    <t>WTD10RIBR2</t>
  </si>
  <si>
    <t>WTD10RIBR3</t>
  </si>
  <si>
    <t>WTD10SBMR1</t>
  </si>
  <si>
    <t>WTD10SBMR2</t>
  </si>
  <si>
    <t>WTD10SBMR3</t>
  </si>
  <si>
    <t>WTD5CF70R2</t>
  </si>
  <si>
    <t>WTD5CF70R3</t>
  </si>
  <si>
    <t>WTD5MHPR1</t>
  </si>
  <si>
    <t>WTD5MHPR2</t>
  </si>
  <si>
    <t>WTD5MHPR3</t>
  </si>
  <si>
    <t>WTD5MLPR1</t>
  </si>
  <si>
    <t>WTD5MLPR2</t>
  </si>
  <si>
    <t>WTD5MLPR3</t>
  </si>
  <si>
    <t>WTD5MR1</t>
  </si>
  <si>
    <t>WTD5MR2</t>
  </si>
  <si>
    <t>WTD5MR3</t>
  </si>
  <si>
    <t>WTD5NUSR1</t>
  </si>
  <si>
    <t>WTD5NUSR2</t>
  </si>
  <si>
    <t>WTD5NUSR3</t>
  </si>
  <si>
    <t>WTD5OKAR1</t>
  </si>
  <si>
    <t>WTD5OKAR2</t>
  </si>
  <si>
    <t>WTD5OKAR3</t>
  </si>
  <si>
    <t>WTD5PKMR1</t>
  </si>
  <si>
    <t>WTD5PKMR2</t>
  </si>
  <si>
    <t>WTD5PKMR3</t>
  </si>
  <si>
    <t>WTD5PR1</t>
  </si>
  <si>
    <t>WTD5PR2</t>
  </si>
  <si>
    <t>WTD5PR3</t>
  </si>
  <si>
    <t>WTD5RIBR1</t>
  </si>
  <si>
    <t>WTD5RIBR2</t>
  </si>
  <si>
    <t>WTD5RIBR3</t>
  </si>
  <si>
    <t>WTD5SBMR1</t>
  </si>
  <si>
    <t>WTD5SBMR2</t>
  </si>
  <si>
    <t>WTD5SBMR3</t>
  </si>
  <si>
    <t>d__Bacteria;p__Firmicutes_D;c__Bacilli;o__Lactobacillales;f__Enterococcaceae;__</t>
  </si>
  <si>
    <t>d__Bacteria;p__Proteobacteria;c__Gammaproteobacteria;o__Enterobacterales_A_737866;f__Enterobacteriaceae_A;g__Providencia_A_732258</t>
  </si>
  <si>
    <t>d__Bacteria;p__Actinobacteriota;c__Actinomycetia;o__Actinomycetales;f__Actinomycetaceae;g__Scrofimicrobium</t>
  </si>
  <si>
    <t>d__Bacteria;p__Firmicutes_D;c__Bacilli;o__Lactobacillales;f__Lactobacillaceae;g__Lactiplantibacillus</t>
  </si>
  <si>
    <t>d__Bacteria;p__Proteobacteria;c__Gammaproteobacteria;o__Enterobacterales_A_737866;f__Enterobacteriaceae_A;g__Morganella</t>
  </si>
  <si>
    <t>d__Bacteria;p__Firmicutes_D;c__Bacilli;o__Lactobacillales;f__Lactobacillaceae;g__Levilactobacillus</t>
  </si>
  <si>
    <t>d__Bacteria;p__Firmicutes_D;c__Bacilli;o__Lactobacillales;f__Enterococcaceae;g__Enterococcus_H_360604</t>
  </si>
  <si>
    <t>d__Bacteria;p__Firmicutes_A;c__Clostridia_258483;o__Peptostreptococcales;f__Peptostreptococcaceae_256921;g__Peptostreptococcus</t>
  </si>
  <si>
    <t>d__Bacteria;p__Firmicutes_A;c__Clostridia_258483;o__Lachnospirales;f__Lachnospiraceae;__</t>
  </si>
  <si>
    <t>d__Bacteria;p__Firmicutes_A;c__Clostridia_258483;o__Lachnospirales;f__Lachnospiraceae;g__Lacrimispora</t>
  </si>
  <si>
    <t>d__Bacteria;p__Firmicutes_D;c__Bacilli;o__Bacillales_B_306089;f__Bacillaceae_H_294103;g__Bacillus_P_294101</t>
  </si>
  <si>
    <t>d__Bacteria;p__Firmicutes_A;c__Clostridia_258483;o__Tissierellales;f__Peptoniphilaceae;g__Anaerosphaera_226805</t>
  </si>
  <si>
    <t>d__Bacteria;p__Proteobacteria;c__Gammaproteobacteria;o__Enterobacterales_A_737866;f__Enterobacteriaceae_A;g__Klebsiella_724518</t>
  </si>
  <si>
    <t>d__Bacteria;p__Firmicutes_D;c__Bacilli;o__Lactobacillales;f__Lactobacillaceae;g__Ligilactobacillus</t>
  </si>
  <si>
    <t>d__Bacteria;p__Bacteroidota;c__Bacteroidia;o__Bacteroidales;f__Dysgonomonadaceae;g__Dysgonomonas</t>
  </si>
  <si>
    <t>d__Bacteria;p__Firmicutes_D;c__Bacilli;o__Paenibacillales;f__Paenibacillaceae_367444;g__Paenibacillus_J_366884</t>
  </si>
  <si>
    <t>d__Bacteria;p__Firmicutes_D;c__Bacilli;o__Bacillales_A;f__Planococcaceae;g__Lysinibacillus_304693</t>
  </si>
  <si>
    <t>d__Bacteria;p__Proteobacteria;c__Gammaproteobacteria;o__Enterobacterales_A_737866;f__Enterobacteriaceae_A;g__Proteus</t>
  </si>
  <si>
    <t>d__Bacteria;p__Firmicutes_A;c__Clostridia_258483;o__Lachnospirales;f__Lachnospiraceae;g__Blautia_A_142742</t>
  </si>
  <si>
    <t>d__Bacteria;p__Proteobacteria;c__Gammaproteobacteria;o__Cardiobacteriales;f__Wohlfahrtiimonadaceae;g__Ignatzschineria</t>
  </si>
  <si>
    <t>d__Bacteria;p__Actinobacteriota;c__Actinomycetia;o__Mycobacteriales;f__Mycobacteriaceae;g__Corynebacterium</t>
  </si>
  <si>
    <t>d__Bacteria;p__Firmicutes_D;c__Bacilli;o__Lactobacillales;f__Lactobacillaceae;g__Pediococcus</t>
  </si>
  <si>
    <t>d__Bacteria;p__Firmicutes_D;c__Bacilli;o__Lactobacillales;f__Lactobacillaceae;g__Weissella_A_338544</t>
  </si>
  <si>
    <t>d__Bacteria;p__Proteobacteria;c__Gammaproteobacteria;o__Burkholderiales_595422;f__Burkholderiaceae_A_595422;g__Alcaligenes</t>
  </si>
  <si>
    <t>d__Bacteria;p__Firmicutes_D;c__Bacilli;o__Paenibacillales;f__Paenibacillaceae_367444;g__Paenibacillus_C</t>
  </si>
  <si>
    <t>d__Bacteria;p__Firmicutes_D;c__Bacilli;o__Lactobacillales;f__Lactobacillaceae;g__Lapidilactobacillus</t>
  </si>
  <si>
    <t>d__Bacteria;p__Bacteroidota;c__Bacteroidia;o__Flavobacteriales_877923;f__Weeksellaceae;g__Empedobacter_790298</t>
  </si>
  <si>
    <t>d__Bacteria;p__Proteobacteria;c__Alphaproteobacteria;o__Acetobacterales;f__Acetobacteraceae;g__Acetobacter</t>
  </si>
  <si>
    <t>d__Bacteria;p__Proteobacteria;c__Gammaproteobacteria;o__Pseudomonadales_650611;f__Pseudomonadaceae;g__Pseudomonas_E_647464</t>
  </si>
  <si>
    <t>d__Bacteria;p__Firmicutes_A;c__Clostridia_258483;o__Tissierellales;f__Tissierellaceae;g__Tissierella_B_224124</t>
  </si>
  <si>
    <t>d__Bacteria;p__Firmicutes_D;c__Bacilli;o__Bacillales_D_310495;f__Amphibacillaceae;g__Amphibacillus_B_287853</t>
  </si>
  <si>
    <t>d__Bacteria;p__Firmicutes_D;c__Bacilli;o__Lactobacillales;f__Enterococcaceae;g__Enterococcus_A</t>
  </si>
  <si>
    <t>d__Bacteria;p__Fusobacteriota;c__Fusobacteriia;o__Fusobacteriales_993521;f__Fusobacteriaceae_993521;g__Fusobacterium_A</t>
  </si>
  <si>
    <t>d__Bacteria;p__Firmicutes_D;c__Bacilli;o__Lactobacillales;f__Enterococcaceae;g__Enterococcus_B</t>
  </si>
  <si>
    <t>d__Bacteria;p__Proteobacteria;c__Gammaproteobacteria;o__Burkholderiales_595422;f__Burkholderiaceae_A_595422;g__Achromobacter</t>
  </si>
  <si>
    <t>d__Bacteria;p__Proteobacteria;c__Gammaproteobacteria;o__Burkholderiales_592522;f__Burkholderiaceae_A_592522;__</t>
  </si>
  <si>
    <t>d__Bacteria;p__Firmicutes_D;c__Bacilli;o__Bacillales_A;f__Planococcaceae;__</t>
  </si>
  <si>
    <t>d__Bacteria;p__Proteobacteria;c__Alphaproteobacteria;o__Rhizobiales_A_501396;f__Rhizobiaceae_A_499470;g__Pseudochrobactrum</t>
  </si>
  <si>
    <t>d__Bacteria;p__Firmicutes_A;c__Clostridia_258483;o__Clostridiales;f__Clostridiaceae_222000;g__Clostridium_T</t>
  </si>
  <si>
    <t>d__Bacteria;p__Bacteroidota;c__Bacteroidia;o__Flavobacteriales_877923;f__Weeksellaceae;g__Empedobacter_790330</t>
  </si>
  <si>
    <t>d__Bacteria;p__Firmicutes_A;c__Clostridia_258483;o__Lachnospirales;f__Lachnospiraceae;g__Anaerosporobacter</t>
  </si>
  <si>
    <t>d__Bacteria;p__Proteobacteria;c__Gammaproteobacteria;o__Enterobacterales_A_737866;f__Enterobacteriaceae_A;__</t>
  </si>
  <si>
    <t>d__Bacteria;p__Firmicutes_D;c__Bacilli;o__Lactobacillales;f__Vagococcaceae;g__Vagococcus_B</t>
  </si>
  <si>
    <t>d__Bacteria;p__Bacteroidota;c__Bacteroidia;o__Bacteroidales;f__Bacteroidaceae;g__Bacteroides_E</t>
  </si>
  <si>
    <t>d__Bacteria;p__Firmicutes_D;c__Bacilli;o__Lactobacillales;f__Lactobacillaceae;g__Leuconostoc_B</t>
  </si>
  <si>
    <t>d__Bacteria;p__Proteobacteria;c__Gammaproteobacteria;o__Burkholderiales_595422;f__Burkholderiaceae_A_595422;g__Paenalcaligenes</t>
  </si>
  <si>
    <t>d__Bacteria;p__Bacteroidota;c__Bacteroidia;o__Sphingobacteriales;f__Sphingobacteriaceae;g__Sphingobacterium</t>
  </si>
  <si>
    <t>d__Bacteria;p__Proteobacteria;c__Alphaproteobacteria;o__Rhizobiales_A_501396;f__Rhizobiaceae_A_499470;g__Paenochrobactrum</t>
  </si>
  <si>
    <t>d__Bacteria;p__Firmicutes_A;c__Clostridia_258483;o__Lachnospirales;f__Lachnospiraceae;g__Anaerocolumna</t>
  </si>
  <si>
    <t>d__Bacteria;p__Firmicutes_A;c__Clostridia_258483;o__Lachnospirales;f__Lachnospiraceae;g__Lachnoclostridium_A_184689</t>
  </si>
  <si>
    <t>d__Bacteria;p__Bacteroidota;c__Bacteroidia;o__Flavobacteriales_877923;f__Flavobacteriaceae;g__Flavobacterium</t>
  </si>
  <si>
    <t>d__Bacteria;__;__;__;__;__</t>
  </si>
  <si>
    <t>d__Bacteria;p__Firmicutes_D;c__Bacilli;o__Bacillales_B_302584;f__Bacillaceae_C;g__Lederbergia_302195</t>
  </si>
  <si>
    <t>d__Bacteria;p__Firmicutes_D;c__Bacilli;o__Lactobacillales;f__Lactobacillaceae;g__Lacticaseibacillus</t>
  </si>
  <si>
    <t>d__Bacteria;p__Proteobacteria;c__Gammaproteobacteria;o__Pseudomonadales_660879;f__Moraxellaceae;g__Acinetobacter</t>
  </si>
  <si>
    <t>d__Bacteria;p__Firmicutes_A;c__Clostridia_258483;o__Tissierellales;f__Sedimentibacteraceae;g__Sedimentibacter</t>
  </si>
  <si>
    <t>d__Bacteria;p__Proteobacteria;c__Alphaproteobacteria;o__Caulobacterales;f__Caulobacteraceae;g__Brevundimonas</t>
  </si>
  <si>
    <t>d__Bacteria;p__Campylobacterota;c__Campylobacteria;o__Campylobacterales;f__Arcobacteraceae;g__Aliarcobacter</t>
  </si>
  <si>
    <t>d__Bacteria;p__Firmicutes_D;c__Bacilli;o__Lactobacillales;f__Lactobacillaceae;g__Lactobacillus</t>
  </si>
  <si>
    <t>d__Bacteria;p__Firmicutes_D;c__Bacilli;o__Bacillales_A;f__Planococcaceae;g__Kurthia</t>
  </si>
  <si>
    <t>d__Bacteria;p__Firmicutes_A;c__Clostridia_258483;o__Clostridiales;f__Clostridiaceae_222000;g__Clostridium_J</t>
  </si>
  <si>
    <t>d__Bacteria;p__Firmicutes_A;c__Clostridia_258483;o__Tissierellales;f__Peptoniphilaceae;__</t>
  </si>
  <si>
    <t>d__Bacteria;p__Firmicutes_D;c__Bacilli;o__Bacillales_B_310392;f__Bacillaceae_G_310392;g__Bacillus_A</t>
  </si>
  <si>
    <t>d__Bacteria;p__Firmicutes_D;c__Bacilli;o__Lactobacillales;f__Lactobacillaceae;g__Loigolactobacillus</t>
  </si>
  <si>
    <t>d__Bacteria;p__Firmicutes_D;c__Bacilli;o__Lactobacillales;f__Enterococcaceae;g__Enterococcus_D</t>
  </si>
  <si>
    <t>d__Bacteria;p__Firmicutes_D;c__Bacilli;o__Lactobacillales;f__Lactobacillaceae;g__Lentilactobacillus</t>
  </si>
  <si>
    <t>d__Bacteria;p__Proteobacteria;c__Alphaproteobacteria;o__Rhizobiales_A_501396;f__Rhizobiaceae_A_499470;__</t>
  </si>
  <si>
    <t>d__Bacteria;p__Proteobacteria;c__Gammaproteobacteria;o__Burkholderiales_592522;f__Burkholderiaceae_A_592522;g__Comamonas_F_589250</t>
  </si>
  <si>
    <t>d__Bacteria;p__Firmicutes_A;c__Clostridia_258483;o__Peptostreptococcales;f__Peptostreptococcaceae_256921;g__Paraclostridium</t>
  </si>
  <si>
    <t>d__Bacteria;p__Firmicutes_D;c__Bacilli;o__Brevibacillales;f__Brevibacillaceae;g__Brevibacillus_D</t>
  </si>
  <si>
    <t>d__Bacteria;p__Bacteroidota;c__Bacteroidia;o__Flavobacteriales_877923;f__Weeksellaceae;g__Chryseobacterium_796614</t>
  </si>
  <si>
    <t>d__Bacteria;p__Firmicutes_D;c__Bacilli;o__Erysipelotrichales;f__Erysipelotrichaceae;g__Erysipelothrix</t>
  </si>
  <si>
    <t>d__Bacteria;p__Firmicutes_D;c__Bacilli;o__Lactobacillales;f__Lactobacillaceae;g__Secundilactobacillus</t>
  </si>
  <si>
    <t>d__Bacteria;p__Firmicutes_A;c__Clostridia_258483;o__Clostridiales;f__Clostridiaceae_222000;g__Clostridium_H</t>
  </si>
  <si>
    <t>d__Bacteria;p__Firmicutes_A;c__Clostridia_258483;o__Tissierellales;f__Tissierellaceae;g__CABMKH01</t>
  </si>
  <si>
    <t>d__Bacteria;p__Bacteroidota;c__Bacteroidia;o__Flavobacteriales_877923;f__Weeksellaceae;__</t>
  </si>
  <si>
    <t>d__Bacteria;p__Firmicutes_D;c__Bacilli;o__Bacillales_A;f__Planococcaceae;g__Paenisporosarcina_303918</t>
  </si>
  <si>
    <t>d__Bacteria;p__Firmicutes_D;c__Bacilli;__;__;__</t>
  </si>
  <si>
    <t>d__Bacteria;p__Firmicutes_D;c__Bacilli;o__Paenibacillales;f__Paenibacillaceae_367444;__</t>
  </si>
  <si>
    <t>d__Bacteria;p__Firmicutes_A;c__Clostridia_258483;o__Tissierellales;f__Tissierellaceae;g__</t>
  </si>
  <si>
    <t>d__Bacteria;p__Actinobacteriota;c__Actinomycetia;o__Actinomycetales;f__Microbacteriaceae;g__Leucobacter</t>
  </si>
  <si>
    <t>d__Bacteria;p__Firmicutes_D;c__Bacilli;o__Paenibacillales;f__Paenibacillaceae_367444;g__Paenibacillus_T</t>
  </si>
  <si>
    <t>d__Bacteria;p__Proteobacteria;c__Alphaproteobacteria;o__Acetobacterales;f__Acetobacteraceae;g__Gluconobacter_A_506042</t>
  </si>
  <si>
    <t>d__Bacteria;p__Proteobacteria;c__Gammaproteobacteria;o__Xanthomonadales_616009;f__Xanthomonadaceae_616009;__</t>
  </si>
  <si>
    <t>d__Bacteria;p__Firmicutes_D;c__Bacilli;o__Paenibacillales;f__Paenibacillaceae_367444;g__Paenibacillus_D_364450</t>
  </si>
  <si>
    <t>d__Bacteria;p__Firmicutes_A;c__Clostridia_258483;o__Peptostreptococcales;f__Natronincolaceae;g__Alkaliphilus_B</t>
  </si>
  <si>
    <t>d__Bacteria;p__Firmicutes_D;c__Bacilli;o__Lactobacillales;f__Lactobacillaceae;g__Paucilactobacillus</t>
  </si>
  <si>
    <t>d__Bacteria;p__Proteobacteria;c__Gammaproteobacteria;o__Cardiobacteriales;f__Wohlfahrtiimonadaceae;g__Wohlfahrtiimonas</t>
  </si>
  <si>
    <t>d__Bacteria;p__Firmicutes_D;c__Bacilli;o__Lactobacillales;f__Carnobacteriaceae;g__Atopostipes</t>
  </si>
  <si>
    <t>d__Bacteria;p__Proteobacteria;c__Gammaproteobacteria;o__Xanthomonadales_616009;f__Xanthomonadaceae_616009;g__Stenotrophomonas_A_615274</t>
  </si>
  <si>
    <t>d__Bacteria;p__Proteobacteria;c__Gammaproteobacteria;o__Pseudomonadales_650611;f__Pseudomonadaceae;g__Pseudomonas_E_650326</t>
  </si>
  <si>
    <t>d__Bacteria;p__Firmicutes_A;c__Clostridia_258483;o__Oscillospirales;f__Acutalibacteraceae;g__Clostridium_E</t>
  </si>
  <si>
    <t>d__Bacteria;p__Firmicutes_D;c__Bacilli;o__Paenibacillales;f__Paenibacillaceae_367444;g__Paenibacillus_A</t>
  </si>
  <si>
    <t>d__Bacteria;p__Desulfobacterota_I;c__Desulfovibrionia;o__Desulfovibrionales;f__Desulfovibrionaceae;g__Desulfovibrio_R_446353</t>
  </si>
  <si>
    <t>d__Bacteria;p__Firmicutes_D;c__Bacilli;o__Bacillales_D_310495;f__Amphibacillaceae;__</t>
  </si>
  <si>
    <t>d__Bacteria;p__Firmicutes_D;c__Bacilli;o__Lactobacillales;f__Vagococcaceae;g__Vagococcus_C</t>
  </si>
  <si>
    <t>d__Bacteria;p__Firmicutes_D;c__Bacilli;o__Lactobacillales;f__Aerococcaceae;g__Globicatella</t>
  </si>
  <si>
    <t>d__Bacteria;p__Actinobacteriota;c__Actinomycetia;o__Actinomycetales;f__Microbacteriaceae;g__Pseudoclavibacter_A_383750</t>
  </si>
  <si>
    <t>d__Bacteria;p__Firmicutes_A;c__Clostridia_258483;o__Peptostreptococcales;f__Peptostreptococcaceae_256921;g__Clostridioides_A</t>
  </si>
  <si>
    <t>d__Bacteria;p__Firmicutes_A;c__Clostridia_258483;o__Peptostreptococcales;f__Peptostreptococcaceae_256921;__</t>
  </si>
  <si>
    <t>d__Bacteria;p__Proteobacteria;c__Alphaproteobacteria;o__Rhodobacterales;f__Rhodobacteraceae;g__Paenirhodobacter_493297</t>
  </si>
  <si>
    <t>d__Bacteria;p__Firmicutes_D;c__Bacilli;o__Lactobacillales;f__Lactobacillaceae;g__Companilactobacillus</t>
  </si>
  <si>
    <t>d__Bacteria;p__Firmicutes_A;c__Clostridia_258483;o__Lachnospirales;f__Lachnospiraceae;g__Lachnotalea</t>
  </si>
  <si>
    <t>d__Bacteria;p__Proteobacteria;c__Gammaproteobacteria;o__Pseudomonadales_650611;f__Pseudomonadaceae;g__Halopseudomonas_641337</t>
  </si>
  <si>
    <t>d__Bacteria;p__Proteobacteria;c__Alphaproteobacteria;o__Rhodobacterales;f__Rhodobacteraceae;__</t>
  </si>
  <si>
    <t>d__Bacteria;p__Proteobacteria;c__Gammaproteobacteria;o__Enterobacterales_A_737866;__;__</t>
  </si>
  <si>
    <t>d__Bacteria;p__Proteobacteria;c__Gammaproteobacteria;o__Enterobacterales_A_737866;f__Enterobacteriaceae_A;g__Citrobacter_A_692098</t>
  </si>
  <si>
    <t>d__Bacteria;p__Proteobacteria;c__Alphaproteobacteria;o__Rhizobiales_A_504705;f__Xanthobacteraceae_503485;g__Aquabacter</t>
  </si>
  <si>
    <t>d__Bacteria;p__Proteobacteria;c__Gammaproteobacteria;o__Pseudomonadales_660905;f__Alcanivoracaceae;g__Alcanivorax_A</t>
  </si>
  <si>
    <t>d__Bacteria;p__Proteobacteria;c__Alphaproteobacteria;o__Sphingomonadales;f__Sphingomonadaceae;g__Novosphingobium_485351</t>
  </si>
  <si>
    <t>d__Bacteria;p__Firmicutes_A;c__Clostridia_258483;o__Oscillospirales;f__Acutalibacteraceae;g__UBA945</t>
  </si>
  <si>
    <t>d__Bacteria;p__Proteobacteria;c__Alphaproteobacteria;o__Rhizobiales_A_504705;f__Xanthobacteraceae_503485;g__Xanthobacter_502409</t>
  </si>
  <si>
    <t>d__Bacteria;p__Firmicutes_D;c__Bacilli;o__Lactobacillales;f__Enterococcaceae;g__Enterococcus_C</t>
  </si>
  <si>
    <t>d__Bacteria;p__Firmicutes_D;c__Bacilli;o__Lactobacillales;f__Lactobacillaceae;g__Liquorilactobacillus</t>
  </si>
  <si>
    <t>d__Bacteria;p__Firmicutes_D;c__Bacilli;o__Staphylococcales;f__Staphylococcaceae;g__Staphylococcus</t>
  </si>
  <si>
    <t>d__Bacteria;p__Firmicutes_A;c__Clostridia_258483;o__Lachnospirales;f__Anaerotignaceae;g__Anaerotignum_189125</t>
  </si>
  <si>
    <t>d__Bacteria;p__Firmicutes_D;c__Bacilli;o__Bacillales_A;f__Planococcaceae;g__Metasolibacillus_304750</t>
  </si>
  <si>
    <t>d__Bacteria;p__Proteobacteria;c__Gammaproteobacteria;o__Enterobacterales_A_737866;f__Enterobacteriaceae_A;g__Franconibacter</t>
  </si>
  <si>
    <t>d__Bacteria;p__Firmicutes_D;c__Bacilli;o__Lactobacillales;f__Lactobacillaceae;g__Latilactobacillus</t>
  </si>
  <si>
    <t>d__Bacteria;p__Desulfobacterota_I;c__Desulfovibrionia;o__Desulfovibrionales;f__Desulfovibrionaceae;g__Bilophila</t>
  </si>
  <si>
    <t>d__Bacteria;p__Firmicutes_A;c__Clostridia_258483;o__Oscillospirales;f__Ruminococcaceae;g__Fimivivens</t>
  </si>
  <si>
    <t>d__Bacteria;p__Firmicutes_A;c__Clostridia_258483;o__Peptostreptococcales;f__Anaerovoracaceae;g__Aminipila</t>
  </si>
  <si>
    <t>d__Bacteria;p__Proteobacteria;c__Alphaproteobacteria;o__Rhizobiales_A_501396;f__Rhizobiaceae_A_499470;g__Ochrobactrum_A_499075</t>
  </si>
  <si>
    <t>d__Bacteria;p__Firmicutes_D;c__Bacilli;o__Lactobacillales;f__Lactobacillaceae;g__Limosilactobacillus</t>
  </si>
  <si>
    <t>d__Bacteria;p__Proteobacteria;c__Alphaproteobacteria;o__Acetobacterales;f__Acetobacteraceae;__</t>
  </si>
  <si>
    <t>d__Bacteria;p__Actinobacteriota;c__Actinomycetia;o__Actinomycetales;f__Actinomycetaceae;g__Pauljensenia</t>
  </si>
  <si>
    <t>d__Bacteria;p__Proteobacteria;c__Gammaproteobacteria;o__Burkholderiales_592524;__;__</t>
  </si>
  <si>
    <t>d__Bacteria;p__Firmicutes_D;c__Bacilli;o__Paenibacillales;f__Paenibacillaceae_367444;g__Paenibacillus_D_364430</t>
  </si>
  <si>
    <t>d__Bacteria;p__Bacteroidota;c__Bacteroidia;o__Bacteroidales;__;__</t>
  </si>
  <si>
    <t>d__Bacteria;p__Firmicutes_D;c__Bacilli;o__Bacillales_D_310495;__;__</t>
  </si>
  <si>
    <t>d__Bacteria;p__Firmicutes_D;c__Bacilli;o__Lactobacillales;f__Streptococcaceae;g__Lactococcus_A_346120</t>
  </si>
  <si>
    <t>d__Bacteria;p__Firmicutes_D;c__Bacilli;o__Bacillales_D_310495;f__Amphibacillaceae;g__Ornithinibacillus_287146</t>
  </si>
  <si>
    <t>d__Bacteria;p__Proteobacteria;c__Gammaproteobacteria;o__Pseudomonadales_660879;f__Moraxellaceae;g__Psychrobacter</t>
  </si>
  <si>
    <t>d__Bacteria;p__Firmicutes_A;c__Clostridia_258483;o__Oscillospirales;__;__</t>
  </si>
  <si>
    <t>d__Bacteria;p__Proteobacteria;c__Alphaproteobacteria;o__Rhizobiales_A_500471;f__Rhizobiaceae_A_500471;g__Agrobacterium</t>
  </si>
  <si>
    <t>d__Bacteria;p__Firmicutes_A;c__Clostridia_258483;o__Lachnospirales;f__Lachnospiraceae;g__Eubacterium_J</t>
  </si>
  <si>
    <t>d__Bacteria;p__Bacteroidota;c__Bacteroidia;o__Flavobacteriales_877923;f__Weeksellaceae;g__Empedobacter_790305</t>
  </si>
  <si>
    <t>d__Bacteria;p__Firmicutes_A;c__Clostridia_258483;o__Lachnospirales;__;__</t>
  </si>
  <si>
    <t>d__Bacteria;p__Bacteroidota;c__Bacteroidia;o__Chitinophagales;f__Chitinophagaceae_966727;g__QFOI01</t>
  </si>
  <si>
    <t>d__Bacteria;p__Firmicutes_D;c__Bacilli;o__Bacillales_A;f__Planococcaceae;g__Rummeliibacillus</t>
  </si>
  <si>
    <t>d__Bacteria;p__Firmicutes_A;c__Clostridia_258483;o__Lachnospirales;f__Lachnospiraceae;g__Robinsoniella</t>
  </si>
  <si>
    <t>d__Bacteria;p__Firmicutes_A;c__Clostridia_258483;o__Tissierellales;f__Tissierellaceae;__</t>
  </si>
  <si>
    <t>Unassigned;__;__;__;__;__</t>
  </si>
  <si>
    <t>d__Bacteria;p__Proteobacteria;c__Gammaproteobacteria;o__Burkholderiales_592524;f__Burkholderiaceae_A_580492;g__Pandoraea</t>
  </si>
  <si>
    <t>d__Bacteria;p__Firmicutes_D;c__Bacilli;o__Bacillales_A;f__Planococcaceae;g__Sporosarcina</t>
  </si>
  <si>
    <t>d__Bacteria;p__Firmicutes_C;c__Negativicutes;o__Acidaminococcales;f__Acidaminococcaceae;g__Phascolarctobacterium_A</t>
  </si>
  <si>
    <t>d__Bacteria;p__Firmicutes_A;c__Clostridia_258483;o__Tissierellales;f__Tissierellaceae;g__Tissierella_A</t>
  </si>
  <si>
    <t>d__Bacteria;p__Firmicutes_D;c__Bacilli;o__Bacillales_A;f__Planococcaceae;g__Savagea</t>
  </si>
  <si>
    <t>d__Bacteria;p__Firmicutes_D;c__Bacilli;o__Staphylococcales;f__Staphylococcaceae;g__Macrococcus_B</t>
  </si>
  <si>
    <t>d__Bacteria;p__Firmicutes_A;c__Clostridia_258483;o__Oscillospirales;f__Ruminococcaceae;__</t>
  </si>
  <si>
    <t>d__Bacteria;p__Firmicutes_A;c__Clostridia_258483;o__Tissierellales;f__Tissierellaceae;g__Tissierella_B_224123</t>
  </si>
  <si>
    <t>d__Bacteria;p__Proteobacteria;c__Gammaproteobacteria;o__Enterobacterales_A_737866;f__Enterobacteriaceae_A;g__Klebsiella_711353</t>
  </si>
  <si>
    <t>d__Bacteria;p__Firmicutes_D;c__Bacilli;o__Bacillales_B_302584;f__Bacillaceae_C;g__Heyndrickxia</t>
  </si>
  <si>
    <t>d__Bacteria;p__Bacteroidota;c__Bacteroidia;o__Bacteroidales;f__Bacteroidaceae;g__Bacteroides_H</t>
  </si>
  <si>
    <t>d__Bacteria;p__Proteobacteria;c__Gammaproteobacteria;o__Enterobacterales_A_737866;f__Enterobacteriaceae_A;g__Phytobacter</t>
  </si>
  <si>
    <t>d__Bacteria;p__Proteobacteria;c__Alphaproteobacteria;o__Rhodobacterales;f__Rhodobacteraceae;g__Ketogulonicigenium</t>
  </si>
  <si>
    <t>d__Bacteria;p__Actinobacteriota;c__Actinomycetia;o__Actinomycetales;f__Microbacteriaceae;g__Gulosibacter</t>
  </si>
  <si>
    <t>d__Bacteria;p__Firmicutes_A;c__Clostridia_258483;o__Clostridiales;f__Clostridiaceae_222000;g__Clostridium_L</t>
  </si>
  <si>
    <t>d__Bacteria;p__Actinobacteriota;c__Actinomycetia;o__Actinomycetales;f__Brevibacteriaceae;g__Brevibacterium</t>
  </si>
  <si>
    <t>d__Bacteria;p__Proteobacteria;c__Gammaproteobacteria;o__Burkholderiales_595422;f__Burkholderiaceae_A_595422;g__Kerstersia</t>
  </si>
  <si>
    <t>d__Bacteria;p__Firmicutes_D;c__Bacilli;o__Lactobacillales;f__Lactobacillaceae;__</t>
  </si>
  <si>
    <t>d__Bacteria;p__Firmicutes_D;c__Bacilli;o__Lactobacillales;f__Streptococcaceae;g__Lactococcus_A_343473</t>
  </si>
  <si>
    <t>d__Bacteria;p__Firmicutes_D;c__Bacilli;o__Bacillales_D_310495;f__Amphibacillaceae;g__Pseudogracilibacillus</t>
  </si>
  <si>
    <t>d__Bacteria;p__Firmicutes_A;c__Clostridia_258483;o__Tissierellales;f__Peptoniphilaceae;g__Peptoniphilus_B_226804</t>
  </si>
  <si>
    <t>d__Bacteria;p__Firmicutes_D;c__Bacilli;o__Paenibacillales;__;__</t>
  </si>
  <si>
    <t>d__Bacteria;p__Proteobacteria;c__Gammaproteobacteria;o__Enterobacterales_A_737866;f__Enterobacteriaceae_A;g__Serratia_D_727363</t>
  </si>
  <si>
    <t>d__Bacteria;p__Firmicutes_D;c__Bacilli;o__Paenibacillales;f__NBRC-103111;g__Paenibacillus_S_363727</t>
  </si>
  <si>
    <t>d__Bacteria;p__Firmicutes_A;c__Clostridia_258483;o__Peptostreptococcales;f__Anaerovoracaceae;g__Anaerovorax</t>
  </si>
  <si>
    <t>d__Bacteria;p__Proteobacteria;c__Gammaproteobacteria;o__Pseudomonadales_650611;f__Pseudomonadaceae;g__Pseudomonas_F</t>
  </si>
  <si>
    <t>d__Bacteria;p__Bacteroidota;c__Bacteroidia;__;__;__</t>
  </si>
  <si>
    <t>d__Bacteria;p__Actinobacteriota;c__Actinomycetia;o__Actinomycetales;f__Cellulomonadaceae;g__Populibacterium</t>
  </si>
  <si>
    <t>d__Bacteria;p__Firmicutes_A;c__Clostridia_258483;o__Clostridiales;f__Clostridiaceae_222000;g__Clostridium_B</t>
  </si>
  <si>
    <t>d__Bacteria;p__Actinobacteriota;c__Actinomycetia;o__Actinomycetales;f__Actinomycetaceae;g__</t>
  </si>
  <si>
    <t>d__Bacteria;p__Actinobacteriota;c__Actinomycetia;o__Actinomycetales;f__Micrococcaceae;__</t>
  </si>
  <si>
    <t>d__Bacteria;p__Proteobacteria;c__Gammaproteobacteria;o__Enterobacterales_A_737866;f__Enterobacteriaceae_A;g__Leminorella</t>
  </si>
  <si>
    <t>d__Bacteria;p__Firmicutes_D;c__Bacilli;o__Paenibacillales;f__NBRC-103111;g__Paenibacillus_V</t>
  </si>
  <si>
    <t>d__Bacteria;p__Firmicutes_A;c__Clostridia_258483;o__Lachnospirales;f__;g__</t>
  </si>
  <si>
    <t>d__Bacteria;p__Proteobacteria;c__Gammaproteobacteria;o__Pseudomonadales_650611;f__Pseudomonadaceae;g__Pseudomonas_A</t>
  </si>
  <si>
    <t>d__Bacteria;p__Firmicutes_D;c__Bacilli;o__Lactobacillales;__;__</t>
  </si>
  <si>
    <t>d__Bacteria;p__Proteobacteria;c__Gammaproteobacteria;o__Burkholderiales_595422;f__Burkholderiaceae_A_595422;g__</t>
  </si>
  <si>
    <t>d__Bacteria;p__Actinobacteriota;c__Actinomycetia;o__Actinomycetales;f__Microbacteriaceae;__</t>
  </si>
  <si>
    <t>d__Bacteria;p__Proteobacteria;c__Gammaproteobacteria;o__Legionellales_A;f__Legionellaceae_A;__</t>
  </si>
  <si>
    <t>d__Bacteria;p__Firmicutes_D;c__Bacilli;o__Lactobacillales;f__Enterococcaceae;g__Enterococcus_G</t>
  </si>
  <si>
    <t>d__Bacteria;p__Actinobacteriota;c__Actinomycetia;o__Actinomycetales;f__Cellulomonadaceae;g__Cellulosimicrobium</t>
  </si>
  <si>
    <t>d__Bacteria;p__Firmicutes_D;c__Bacilli;o__Staphylococcales;f__Paenibacillaceae_310525;g__Oxalophagus</t>
  </si>
  <si>
    <t>d__Bacteria;p__Proteobacteria;c__Gammaproteobacteria;o__Xanthomonadales_616009;f__Xanthomonadaceae_616009;g__Xanthomonas_B</t>
  </si>
  <si>
    <t>d__Bacteria;p__Proteobacteria;c__Gammaproteobacteria;o__Enterobacterales_A_737866;f__Enterobacteriaceae_A;g__Rouxiella_729010</t>
  </si>
  <si>
    <t>d__Bacteria;p__Firmicutes_D;c__Bacilli;o__Lactobacillales;f__Lactobacillaceae;g__Schleiferilactobacillus</t>
  </si>
  <si>
    <t>d__Bacteria;p__Actinobacteriota;c__Actinomycetia;o__Actinomycetales;f__Cellulomonadaceae;g__Rarobacter</t>
  </si>
  <si>
    <t>d__Bacteria;p__Proteobacteria;c__Gammaproteobacteria;o__Burkholderiales_595427;f__Burkholderiaceae_A_595427;g__Sutterella</t>
  </si>
  <si>
    <t>d__Bacteria;p__Proteobacteria;c__Gammaproteobacteria;o__Enterobacterales_A_737866;f__Enterobacteriaceae_A;g__Serratia_D_727245</t>
  </si>
  <si>
    <t>d__Bacteria;p__Firmicutes_D;c__Bacilli;o__Thermoactinomycetales_367745;f__Thermoactinomycetaceae;g__Thermoactinomyces_A</t>
  </si>
  <si>
    <t>d__Bacteria;p__Proteobacteria;c__Gammaproteobacteria;o__Pseudomonadales_650611;f__Pseudomonadaceae;__</t>
  </si>
  <si>
    <t>d__Bacteria;p__Firmicutes_D;c__Bacilli;o__Erysipelotrichales;f__Coprobacillaceae;g__Erysipelatoclostridium</t>
  </si>
  <si>
    <t>d__Bacteria;p__Firmicutes_A;c__Clostridia_258483;__;__;__</t>
  </si>
  <si>
    <t>d__Bacteria;p__Bacteroidota;c__Bacteroidia;o__Flavobacteriales_877923;f__Weeksellaceae;g__Elizabethkingia</t>
  </si>
  <si>
    <t>d__Bacteria;p__Proteobacteria;c__Alphaproteobacteria;o__Rhodobacterales;f__Rhodobacteraceae;g__Paracoccus</t>
  </si>
  <si>
    <t>d__Bacteria;p__Proteobacteria;c__Gammaproteobacteria;o__Burkholderiales_592524;f__Burkholderiaceae_A_574934;g__Herbaspirillum</t>
  </si>
  <si>
    <t>d__Bacteria;p__Firmicutes_D;c__Bacilli;o__Paenibacillales;f__Paenibacillaceae_367444;g__Paenibacillus_D_363757</t>
  </si>
  <si>
    <t>d__Bacteria;p__Actinobacteriota;c__Actinomycetia;o__Actinomycetales;f__Microbacteriaceae;g__Agromyces_B_382064</t>
  </si>
  <si>
    <t>d__Bacteria;p__Firmicutes_D;c__Bacilli;o__Erysipelotrichales;__;__</t>
  </si>
  <si>
    <t>d__Bacteria;p__Proteobacteria;c__Alphaproteobacteria;o__Rhizobiales_A_502138;f__Devosiaceae;__</t>
  </si>
  <si>
    <t>d__Bacteria;p__Firmicutes_D;c__Bacilli;o__Staphylococcales;f__Staphylococcaceae;g__Mammaliicoccus_319276</t>
  </si>
  <si>
    <t>d__Bacteria;p__Proteobacteria;c__Alphaproteobacteria;o__Sphingomonadales;f__Sphingomonadaceae;g__Sphingobium_A_485959</t>
  </si>
  <si>
    <t>d__Bacteria;p__Proteobacteria;c__Alphaproteobacteria;o__Acetobacterales;f__Acetobacteraceae;g__Gluconobacter_C</t>
  </si>
  <si>
    <t>d__Bacteria;p__Firmicutes_D;c__Bacilli;o__Paenibacillales;f__NBRC-103111;g__Paenibacillus_AB</t>
  </si>
  <si>
    <t>d__Bacteria;p__Proteobacteria;c__Gammaproteobacteria;o__Burkholderiales_592522;f__Burkholderiaceae_A_592522;g__Lampropedia</t>
  </si>
  <si>
    <t>d__Bacteria;p__Proteobacteria;c__Alphaproteobacteria;o__Rhizobiales_A_501396;f__Rhizobiaceae_A_499470;g__Ochrobactrum_A_499084</t>
  </si>
  <si>
    <t>d__Bacteria;p__Actinobacteriota;c__Actinomycetia;o__Actinomycetales;f__Dermabacteraceae;g__Brachybacterium</t>
  </si>
  <si>
    <t>d__Bacteria;p__Proteobacteria;c__Alphaproteobacteria;o__Rhodobacterales;f__Rhodobacteraceae;g__Paenirhodobacter_493197</t>
  </si>
  <si>
    <t>d__Bacteria;p__Patescibacteria;c__Paceibacteria;o__Paceibacterales;f__Staskawiczbacteraceae;g__GWA2-37-10</t>
  </si>
  <si>
    <t>d__Bacteria;p__Firmicutes_A;c__Clostridia_258483;o__Lachnospirales;f__Lachnospiraceae;g__Fimimorpha</t>
  </si>
  <si>
    <t>d__Bacteria;p__Actinobacteriota;c__Actinomycetia;o__Mycobacteriales;f__Mycobacteriaceae;g__Dietzia</t>
  </si>
  <si>
    <t>d__Bacteria;p__Firmicutes_D;c__Bacilli;o__Bacillales_B_302584;f__DSM-18226_301387;g__Cytobacillus_298193</t>
  </si>
  <si>
    <t>d__Bacteria;p__Proteobacteria;c__Alphaproteobacteria;o__Rhizobiales_A_501396;f__Rhizobiaceae_A_499470;g__Ochrobactrum_A_499024</t>
  </si>
  <si>
    <t>d__Bacteria;p__Firmicutes_D;c__Bacilli;o__RF39;f__UBA660;__</t>
  </si>
  <si>
    <t>d__Bacteria;p__Actinobacteriota;c__Coriobacteriia;o__Coriobacteriales;f__Atopobiaceae;__</t>
  </si>
  <si>
    <t>d__Bacteria;p__Actinobacteriota;c__Actinomycetia;__;__;__</t>
  </si>
  <si>
    <t>d__Bacteria;p__Actinobacteriota;c__Actinomycetia;o__Mycobacteriales;f__Mycobacteriaceae;g__Rhodococcus_C_375578</t>
  </si>
  <si>
    <t>d__Bacteria;p__Proteobacteria;c__Alphaproteobacteria;o__Rhizobiales_A_501396;f__Rhizobiaceae_A_499470;g__Ochrobactrum_A_499060</t>
  </si>
  <si>
    <t>d__Bacteria;p__Firmicutes_A;c__Clostridia_258483;o__Peptostreptococcales;f__Anaerovoracaceae;__</t>
  </si>
  <si>
    <t>d__Bacteria;p__Actinobacteriota;c__Actinomycetia;o__Actinomycetales;f__Bifidobacteriaceae;g__Bifidobacterium_388775</t>
  </si>
  <si>
    <t>d__Bacteria;p__Actinobacteriota;c__Actinomycetia;o__Actinomycetales;__;__</t>
  </si>
  <si>
    <t>d__Bacteria;p__Actinobacteriota;c__Actinomycetia;o__Actinomycetales;f__Bifidobacteriaceae;g__Bifidobacterium_387352</t>
  </si>
  <si>
    <t>d__Bacteria;p__Firmicutes_C;c__Negativicutes;o__Selenomonadales;f__Massilibacillaceae;g__Massilibacillus</t>
  </si>
  <si>
    <t>d__Bacteria;p__Proteobacteria;c__Gammaproteobacteria;o__Enterobacterales_A_737866;f__Enterobacteriaceae_A;g__Serratia_B</t>
  </si>
  <si>
    <t>d__Bacteria;p__Actinobacteriota;c__Actinomycetia;o__Actinomycetales;f__Micrococcaceae;g__Glutamicibacter</t>
  </si>
  <si>
    <t>d__Bacteria;p__Actinobacteriota;c__Actinomycetia;o__Actinomycetales;f__Cellulomonadaceae;g__Cellulomonas</t>
  </si>
  <si>
    <t>d__Bacteria;p__Actinobacteriota;c__Actinomycetia;o__Mycobacteriales;f__Mycobacteriaceae;g__Gordonia_B_376796</t>
  </si>
  <si>
    <t>d__Bacteria;p__Firmicutes_D;c__Bacilli;o__Haloplasmatales_A;f__Turicibacteraceae;g__Turicibacter</t>
  </si>
  <si>
    <t>d__Bacteria;p__Proteobacteria;c__Gammaproteobacteria;o__Burkholderiales_595422;f__Burkholderiaceae_A_595422;g__Corticimicrobacter</t>
  </si>
  <si>
    <t>d__Bacteria;p__Firmicutes_D;c__Bacilli;o__Paenibacillales;f__NBRC-103111;g__Paenibacillus_G_363720</t>
  </si>
  <si>
    <t>d__Bacteria;p__Firmicutes_A;c__Clostridia_258483;o__Tissierellales;f__Sporanaerobacteraceae;g__Anaerosalibacter</t>
  </si>
  <si>
    <t>d__Bacteria;p__Firmicutes_D;c__Bacilli;o__Bacillales_B_302584;f__DSM-18226_301387;__</t>
  </si>
  <si>
    <t>d__Bacteria;p__Actinobacteriota;c__Actinomycetia;o__Actinomycetales;f__Micrococcaceae;g__Enteractinococcus</t>
  </si>
  <si>
    <t>d__Bacteria;p__Actinobacteriota;c__Actinomycetia;o__Actinomycetales;f__Actinomycetaceae;__</t>
  </si>
  <si>
    <t>d__Bacteria;p__Bacteroidota;c__Bacteroidia;o__Bacteroidales;f__Marinilabiliaceae;g__JC017</t>
  </si>
  <si>
    <t>d__Bacteria;p__Firmicutes_D;c__Bacilli;o__RF39;f__UBA660;g__Coprosoma</t>
  </si>
  <si>
    <t>d__Bacteria;p__Actinobacteriota;c__Actinomycetia;o__Actinomycetales;f__Actinomycetaceae;g__Flaviflexus</t>
  </si>
  <si>
    <t>d__Bacteria;p__Bacteroidota;c__Bacteroidia;o__Bacteroidales;f__Bacteroidaceae;__</t>
  </si>
  <si>
    <t>d__Bacteria;p__Firmicutes_D;c__Bacilli;o__Bacillales_D_310495;f__Amphibacillaceae;g__Oceanobacillus</t>
  </si>
  <si>
    <t>d__Bacteria;p__Firmicutes_D;c__Bacilli;o__Lactobacillales;f__Streptococcaceae;g__Lactococcus_A_343306</t>
  </si>
  <si>
    <t>d__Bacteria;p__Firmicutes_A;c__Clostridia_258483;o__Clostridiales;f__Clostridiaceae_222000;g__</t>
  </si>
  <si>
    <t>d__Bacteria;p__Firmicutes_A;c__Clostridia_258483;o__Lachnospirales;f__Lachnospiraceae;g__UBA1258</t>
  </si>
  <si>
    <t>d__Bacteria;p__Firmicutes_A;c__Clostridia_258483;o__Oscillospirales;f__Butyricicoccaceae;g__Agathobaculum</t>
  </si>
  <si>
    <t>d__Bacteria;p__Proteobacteria;c__Gammaproteobacteria;__;__;__</t>
  </si>
  <si>
    <t>d__Bacteria;p__Proteobacteria;c__Gammaproteobacteria;o__Pseudomonadales_650611;f__Pseudomonadaceae;g__Pseudomonas_E_650325</t>
  </si>
  <si>
    <t>d__Bacteria;p__Proteobacteria;c__Alphaproteobacteria;o__Rhizobiales_A_504705;f__Beijerinckiaceae;g__Methylobacterium</t>
  </si>
  <si>
    <t>d__Bacteria;p__Firmicutes_A;c__Clostridia_258483;o__Lachnospirales;f__JAAYNZ01;g__JAAYNZ01</t>
  </si>
  <si>
    <t>d__Bacteria;p__Actinobacteriota;c__Actinomycetia;o__Streptosporangiales;f__Streptosporangiaceae;g__Nocardiopsis_A_393323</t>
  </si>
  <si>
    <t>d__Bacteria;p__Proteobacteria;c__Gammaproteobacteria;o__Burkholderiales_592524;f__Burkholderiaceae_A_580492;g__Cupriavidus</t>
  </si>
  <si>
    <t>d__Bacteria;p__Firmicutes_A;c__Clostridia_258483;o__Lachnospirales;f__Anaerotignaceae;__</t>
  </si>
  <si>
    <t>d__Bacteria;p__Firmicutes_C;c__Negativicutes;o__Veillonellales;__;__</t>
  </si>
  <si>
    <t>d__Bacteria;p__Chloroflexota;c__Chloroflexia;o__Thermomicrobiales;f__;g__</t>
  </si>
  <si>
    <t>d__Bacteria;p__Firmicutes_D;c__Bacilli;o__Bacillales_H;__;__</t>
  </si>
  <si>
    <t>d__Bacteria;p__Proteobacteria;c__Alphaproteobacteria;o__Paracaedibacterales;f__Paracaedibacteraceae;g__Paracaedibacter_A_512622</t>
  </si>
  <si>
    <t>d__Bacteria;p__Firmicutes_D;c__Bacilli;o__;f__;g__</t>
  </si>
  <si>
    <t>d__Bacteria;p__Firmicutes_D;c__Bacilli;o__Lactobacillales;f__Streptococcaceae;g__Streptococcus</t>
  </si>
  <si>
    <t>d__Bacteria;p__Firmicutes_A;c__Clostridia_258483;o__Eubacteriales_258471;f__Eubacteriaceae_258464;g__Irregularibacter</t>
  </si>
  <si>
    <t>d__Bacteria;p__Proteobacteria;c__Gammaproteobacteria;o__Pseudomonadales_660879;f__Moraxellaceae;__</t>
  </si>
  <si>
    <t>d__Bacteria;p__Firmicutes_A;c__Clostridia_258483;o__Oscillospirales;f__Oscillospiraceae_88309;__</t>
  </si>
  <si>
    <t>d__Bacteria;p__Firmicutes_D;c__Bacilli;o__Brevibacillales;f__Brevibacillaceae;__</t>
  </si>
  <si>
    <t>d__Bacteria;p__Firmicutes_A;c__Clostridia_258483;o__Oscillospirales;f__Acutalibacteraceae;__</t>
  </si>
  <si>
    <t>d__Bacteria;p__Proteobacteria;c__Gammaproteobacteria;o__Burkholderiales_597441;f__Neisseriaceae_563222;__</t>
  </si>
  <si>
    <t>p__Firmicutes_D</t>
  </si>
  <si>
    <t>f__Enterococcaceae</t>
  </si>
  <si>
    <t>__</t>
  </si>
  <si>
    <t>p__Proteobacteria</t>
  </si>
  <si>
    <t>f__Enterobacteriaceae_A</t>
  </si>
  <si>
    <t>g__Providencia_A_732258</t>
  </si>
  <si>
    <t>p__Actinobacteriota</t>
  </si>
  <si>
    <t>f__Actinomycetaceae</t>
  </si>
  <si>
    <t>g__Scrofimicrobium</t>
  </si>
  <si>
    <t>f__Lactobacillaceae</t>
  </si>
  <si>
    <t>g__Lactiplantibacillus</t>
  </si>
  <si>
    <t>g__Morganella</t>
  </si>
  <si>
    <t>g__Levilactobacillus</t>
  </si>
  <si>
    <t>g__Enterococcus_H_360604</t>
  </si>
  <si>
    <t>p__Firmicutes_A</t>
  </si>
  <si>
    <t>f__Peptostreptococcaceae_256921</t>
  </si>
  <si>
    <t>g__Peptostreptococcus</t>
  </si>
  <si>
    <t>f__Lachnospiraceae</t>
  </si>
  <si>
    <t>g__Lacrimispora</t>
  </si>
  <si>
    <t>f__Bacillaceae_H_294103</t>
  </si>
  <si>
    <t>g__Bacillus_P_294101</t>
  </si>
  <si>
    <t>f__Peptoniphilaceae</t>
  </si>
  <si>
    <t>g__Anaerosphaera_226805</t>
  </si>
  <si>
    <t>g__Klebsiella_724518</t>
  </si>
  <si>
    <t>g__Ligilactobacillus</t>
  </si>
  <si>
    <t>p__Bacteroidota</t>
  </si>
  <si>
    <t>f__Dysgonomonadaceae</t>
  </si>
  <si>
    <t>g__Dysgonomonas</t>
  </si>
  <si>
    <t>f__Paenibacillaceae_367444</t>
  </si>
  <si>
    <t>g__Paenibacillus_J_366884</t>
  </si>
  <si>
    <t>f__Planococcaceae</t>
  </si>
  <si>
    <t>g__Lysinibacillus_304693</t>
  </si>
  <si>
    <t>g__Proteus</t>
  </si>
  <si>
    <t>g__Blautia_A_142742</t>
  </si>
  <si>
    <t>f__Wohlfahrtiimonadaceae</t>
  </si>
  <si>
    <t>g__Ignatzschineria</t>
  </si>
  <si>
    <t>f__Mycobacteriaceae</t>
  </si>
  <si>
    <t>g__Corynebacterium</t>
  </si>
  <si>
    <t>g__Pediococcus</t>
  </si>
  <si>
    <t>g__Weissella_A_338544</t>
  </si>
  <si>
    <t>f__Burkholderiaceae_A_595422</t>
  </si>
  <si>
    <t>g__Alcaligenes</t>
  </si>
  <si>
    <t>g__Paenibacillus_C</t>
  </si>
  <si>
    <t>g__Lapidilactobacillus</t>
  </si>
  <si>
    <t>f__Weeksellaceae</t>
  </si>
  <si>
    <t>g__Empedobacter_790298</t>
  </si>
  <si>
    <t>f__Acetobacteraceae</t>
  </si>
  <si>
    <t>g__Acetobacter</t>
  </si>
  <si>
    <t>f__Pseudomonadaceae</t>
  </si>
  <si>
    <t>g__Pseudomonas_E_647464</t>
  </si>
  <si>
    <t>f__Tissierellaceae</t>
  </si>
  <si>
    <t>g__Tissierella_B_224124</t>
  </si>
  <si>
    <t>f__Amphibacillaceae</t>
  </si>
  <si>
    <t>g__Amphibacillus_B_287853</t>
  </si>
  <si>
    <t>g__Enterococcus_A</t>
  </si>
  <si>
    <t>p__Fusobacteriota</t>
  </si>
  <si>
    <t>f__Fusobacteriaceae_993521</t>
  </si>
  <si>
    <t>g__Fusobacterium_A</t>
  </si>
  <si>
    <t>g__Enterococcus_B</t>
  </si>
  <si>
    <t>g__Achromobacter</t>
  </si>
  <si>
    <t>f__Burkholderiaceae_A_592522</t>
  </si>
  <si>
    <t>f__Rhizobiaceae_A_499470</t>
  </si>
  <si>
    <t>g__Pseudochrobactrum</t>
  </si>
  <si>
    <t>f__Clostridiaceae_222000</t>
  </si>
  <si>
    <t>g__Clostridium_T</t>
  </si>
  <si>
    <t>g__Empedobacter_790330</t>
  </si>
  <si>
    <t>g__Anaerosporobacter</t>
  </si>
  <si>
    <t>f__Vagococcaceae</t>
  </si>
  <si>
    <t>g__Vagococcus_B</t>
  </si>
  <si>
    <t>f__Bacteroidaceae</t>
  </si>
  <si>
    <t>g__Bacteroides_E</t>
  </si>
  <si>
    <t>g__Leuconostoc_B</t>
  </si>
  <si>
    <t>g__Paenalcaligenes</t>
  </si>
  <si>
    <t>f__Sphingobacteriaceae</t>
  </si>
  <si>
    <t>g__Sphingobacterium</t>
  </si>
  <si>
    <t>g__Paenochrobactrum</t>
  </si>
  <si>
    <t>g__Anaerocolumna</t>
  </si>
  <si>
    <t>g__Lachnoclostridium_A_184689</t>
  </si>
  <si>
    <t>f__Flavobacteriaceae</t>
  </si>
  <si>
    <t>g__Flavobacterium</t>
  </si>
  <si>
    <t>f__Bacillaceae_C</t>
  </si>
  <si>
    <t>g__Lederbergia_302195</t>
  </si>
  <si>
    <t>g__Lacticaseibacillus</t>
  </si>
  <si>
    <t>f__Moraxellaceae</t>
  </si>
  <si>
    <t>g__Acinetobacter</t>
  </si>
  <si>
    <t>f__Sedimentibacteraceae</t>
  </si>
  <si>
    <t>g__Sedimentibacter</t>
  </si>
  <si>
    <t>f__Caulobacteraceae</t>
  </si>
  <si>
    <t>g__Brevundimonas</t>
  </si>
  <si>
    <t>p__Campylobacterota</t>
  </si>
  <si>
    <t>f__Arcobacteraceae</t>
  </si>
  <si>
    <t>g__Aliarcobacter</t>
  </si>
  <si>
    <t>g__Lactobacillus</t>
  </si>
  <si>
    <t>g__Kurthia</t>
  </si>
  <si>
    <t>g__Clostridium_J</t>
  </si>
  <si>
    <t>f__Bacillaceae_G_310392</t>
  </si>
  <si>
    <t>g__Bacillus_A</t>
  </si>
  <si>
    <t>g__Loigolactobacillus</t>
  </si>
  <si>
    <t>g__Enterococcus_D</t>
  </si>
  <si>
    <t>g__Lentilactobacillus</t>
  </si>
  <si>
    <t>g__Comamonas_F_589250</t>
  </si>
  <si>
    <t>g__Paraclostridium</t>
  </si>
  <si>
    <t>f__Brevibacillaceae</t>
  </si>
  <si>
    <t>g__Brevibacillus_D</t>
  </si>
  <si>
    <t>g__Chryseobacterium_796614</t>
  </si>
  <si>
    <t>f__Erysipelotrichaceae</t>
  </si>
  <si>
    <t>g__Erysipelothrix</t>
  </si>
  <si>
    <t>g__Secundilactobacillus</t>
  </si>
  <si>
    <t>g__Clostridium_H</t>
  </si>
  <si>
    <t>g__CABMKH01</t>
  </si>
  <si>
    <t>g__Paenisporosarcina_303918</t>
  </si>
  <si>
    <t>f__Microbacteriaceae</t>
  </si>
  <si>
    <t>g__Leucobacter</t>
  </si>
  <si>
    <t>g__Paenibacillus_T</t>
  </si>
  <si>
    <t>g__Gluconobacter_A_506042</t>
  </si>
  <si>
    <t>f__Xanthomonadaceae_616009</t>
  </si>
  <si>
    <t>g__Paenibacillus_D_364450</t>
  </si>
  <si>
    <t>f__Natronincolaceae</t>
  </si>
  <si>
    <t>g__Alkaliphilus_B</t>
  </si>
  <si>
    <t>g__Paucilactobacillus</t>
  </si>
  <si>
    <t>g__Wohlfahrtiimonas</t>
  </si>
  <si>
    <t>f__Carnobacteriaceae</t>
  </si>
  <si>
    <t>g__Atopostipes</t>
  </si>
  <si>
    <t>g__Stenotrophomonas_A_615274</t>
  </si>
  <si>
    <t>g__Pseudomonas_E_650326</t>
  </si>
  <si>
    <t>f__Acutalibacteraceae</t>
  </si>
  <si>
    <t>g__Clostridium_E</t>
  </si>
  <si>
    <t>g__Paenibacillus_A</t>
  </si>
  <si>
    <t>p__Desulfobacterota_I</t>
  </si>
  <si>
    <t>f__Desulfovibrionaceae</t>
  </si>
  <si>
    <t>g__Desulfovibrio_R_446353</t>
  </si>
  <si>
    <t>g__Vagococcus_C</t>
  </si>
  <si>
    <t>f__Aerococcaceae</t>
  </si>
  <si>
    <t>g__Globicatella</t>
  </si>
  <si>
    <t>g__Pseudoclavibacter_A_383750</t>
  </si>
  <si>
    <t>g__Clostridioides_A</t>
  </si>
  <si>
    <t>f__Rhodobacteraceae</t>
  </si>
  <si>
    <t>g__Paenirhodobacter_493297</t>
  </si>
  <si>
    <t>g__Companilactobacillus</t>
  </si>
  <si>
    <t>g__Lachnotalea</t>
  </si>
  <si>
    <t>g__Halopseudomonas_641337</t>
  </si>
  <si>
    <t>g__Citrobacter_A_692098</t>
  </si>
  <si>
    <t>f__Xanthobacteraceae_503485</t>
  </si>
  <si>
    <t>g__Aquabacter</t>
  </si>
  <si>
    <t>f__Alcanivoracaceae</t>
  </si>
  <si>
    <t>g__Alcanivorax_A</t>
  </si>
  <si>
    <t>f__Sphingomonadaceae</t>
  </si>
  <si>
    <t>g__Novosphingobium_485351</t>
  </si>
  <si>
    <t>g__UBA945</t>
  </si>
  <si>
    <t>g__Xanthobacter_502409</t>
  </si>
  <si>
    <t>g__Enterococcus_C</t>
  </si>
  <si>
    <t>g__Liquorilactobacillus</t>
  </si>
  <si>
    <t>f__Staphylococcaceae</t>
  </si>
  <si>
    <t>g__Staphylococcus</t>
  </si>
  <si>
    <t>f__Anaerotignaceae</t>
  </si>
  <si>
    <t>g__Anaerotignum_189125</t>
  </si>
  <si>
    <t>g__Metasolibacillus_304750</t>
  </si>
  <si>
    <t>g__Franconibacter</t>
  </si>
  <si>
    <t>g__Latilactobacillus</t>
  </si>
  <si>
    <t>g__Bilophila</t>
  </si>
  <si>
    <t>f__Ruminococcaceae</t>
  </si>
  <si>
    <t>g__Fimivivens</t>
  </si>
  <si>
    <t>f__Anaerovoracaceae</t>
  </si>
  <si>
    <t>g__Aminipila</t>
  </si>
  <si>
    <t>g__Ochrobactrum_A_499075</t>
  </si>
  <si>
    <t>g__Limosilactobacillus</t>
  </si>
  <si>
    <t>g__Pauljensenia</t>
  </si>
  <si>
    <t>g__Paenibacillus_D_364430</t>
  </si>
  <si>
    <t>f__Streptococcaceae</t>
  </si>
  <si>
    <t>g__Lactococcus_A_346120</t>
  </si>
  <si>
    <t>g__Ornithinibacillus_287146</t>
  </si>
  <si>
    <t>g__Psychrobacter</t>
  </si>
  <si>
    <t>f__Rhizobiaceae_A_500471</t>
  </si>
  <si>
    <t>g__Agrobacterium</t>
  </si>
  <si>
    <t>g__Eubacterium_J</t>
  </si>
  <si>
    <t>g__Empedobacter_790305</t>
  </si>
  <si>
    <t>f__Chitinophagaceae_966727</t>
  </si>
  <si>
    <t>g__QFOI01</t>
  </si>
  <si>
    <t>g__Rummeliibacillus</t>
  </si>
  <si>
    <t>g__Robinsoniella</t>
  </si>
  <si>
    <t>f__Burkholderiaceae_A_580492</t>
  </si>
  <si>
    <t>g__Pandoraea</t>
  </si>
  <si>
    <t>g__Sporosarcina</t>
  </si>
  <si>
    <t>p__Firmicutes_C</t>
  </si>
  <si>
    <t>f__Acidaminococcaceae</t>
  </si>
  <si>
    <t>g__Phascolarctobacterium_A</t>
  </si>
  <si>
    <t>g__Tissierella_A</t>
  </si>
  <si>
    <t>g__Savagea</t>
  </si>
  <si>
    <t>g__Macrococcus_B</t>
  </si>
  <si>
    <t>g__Tissierella_B_224123</t>
  </si>
  <si>
    <t>g__Klebsiella_711353</t>
  </si>
  <si>
    <t>g__Heyndrickxia</t>
  </si>
  <si>
    <t>g__Bacteroides_H</t>
  </si>
  <si>
    <t>g__Phytobacter</t>
  </si>
  <si>
    <t>g__Ketogulonicigenium</t>
  </si>
  <si>
    <t>g__Gulosibacter</t>
  </si>
  <si>
    <t>g__Clostridium_L</t>
  </si>
  <si>
    <t>f__Brevibacteriaceae</t>
  </si>
  <si>
    <t>g__Brevibacterium</t>
  </si>
  <si>
    <t>g__Kerstersia</t>
  </si>
  <si>
    <t>g__Lactococcus_A_343473</t>
  </si>
  <si>
    <t>g__Pseudogracilibacillus</t>
  </si>
  <si>
    <t>g__Peptoniphilus_B_226804</t>
  </si>
  <si>
    <t>g__Serratia_D_727363</t>
  </si>
  <si>
    <t>f__NBRC-103111</t>
  </si>
  <si>
    <t>g__Paenibacillus_S_363727</t>
  </si>
  <si>
    <t>g__Anaerovorax</t>
  </si>
  <si>
    <t>g__Pseudomonas_F</t>
  </si>
  <si>
    <t>f__Cellulomonadaceae</t>
  </si>
  <si>
    <t>g__Populibacterium</t>
  </si>
  <si>
    <t>g__Clostridium_B</t>
  </si>
  <si>
    <t>f__Micrococcaceae</t>
  </si>
  <si>
    <t>g__Leminorella</t>
  </si>
  <si>
    <t>g__Paenibacillus_V</t>
  </si>
  <si>
    <t>f__</t>
  </si>
  <si>
    <t>g__Pseudomonas_A</t>
  </si>
  <si>
    <t>f__Legionellaceae_A</t>
  </si>
  <si>
    <t>g__Enterococcus_G</t>
  </si>
  <si>
    <t>g__Cellulosimicrobium</t>
  </si>
  <si>
    <t>f__Paenibacillaceae_310525</t>
  </si>
  <si>
    <t>g__Oxalophagus</t>
  </si>
  <si>
    <t>g__Xanthomonas_B</t>
  </si>
  <si>
    <t>g__Rouxiella_729010</t>
  </si>
  <si>
    <t>g__Schleiferilactobacillus</t>
  </si>
  <si>
    <t>g__Rarobacter</t>
  </si>
  <si>
    <t>f__Burkholderiaceae_A_595427</t>
  </si>
  <si>
    <t>g__Sutterella</t>
  </si>
  <si>
    <t>g__Serratia_D_727245</t>
  </si>
  <si>
    <t>f__Thermoactinomycetaceae</t>
  </si>
  <si>
    <t>g__Thermoactinomyces_A</t>
  </si>
  <si>
    <t>f__Coprobacillaceae</t>
  </si>
  <si>
    <t>g__Erysipelatoclostridium</t>
  </si>
  <si>
    <t>g__Elizabethkingia</t>
  </si>
  <si>
    <t>g__Paracoccus</t>
  </si>
  <si>
    <t>f__Burkholderiaceae_A_574934</t>
  </si>
  <si>
    <t>g__Herbaspirillum</t>
  </si>
  <si>
    <t>g__Paenibacillus_D_363757</t>
  </si>
  <si>
    <t>g__Agromyces_B_382064</t>
  </si>
  <si>
    <t>f__Devosiaceae</t>
  </si>
  <si>
    <t>g__Mammaliicoccus_319276</t>
  </si>
  <si>
    <t>g__Sphingobium_A_485959</t>
  </si>
  <si>
    <t>g__Gluconobacter_C</t>
  </si>
  <si>
    <t>g__Paenibacillus_AB</t>
  </si>
  <si>
    <t>g__Lampropedia</t>
  </si>
  <si>
    <t>g__Ochrobactrum_A_499084</t>
  </si>
  <si>
    <t>f__Dermabacteraceae</t>
  </si>
  <si>
    <t>g__Brachybacterium</t>
  </si>
  <si>
    <t>g__Paenirhodobacter_493197</t>
  </si>
  <si>
    <t>p__Patescibacteria</t>
  </si>
  <si>
    <t>f__Staskawiczbacteraceae</t>
  </si>
  <si>
    <t>g__GWA2-37-10</t>
  </si>
  <si>
    <t>g__Fimimorpha</t>
  </si>
  <si>
    <t>g__Dietzia</t>
  </si>
  <si>
    <t>f__DSM-18226_301387</t>
  </si>
  <si>
    <t>g__Cytobacillus_298193</t>
  </si>
  <si>
    <t>g__Ochrobactrum_A_499024</t>
  </si>
  <si>
    <t>f__UBA660</t>
  </si>
  <si>
    <t>f__Atopobiaceae</t>
  </si>
  <si>
    <t>g__Rhodococcus_C_375578</t>
  </si>
  <si>
    <t>g__Ochrobactrum_A_499060</t>
  </si>
  <si>
    <t>f__Bifidobacteriaceae</t>
  </si>
  <si>
    <t>g__Bifidobacterium_388775</t>
  </si>
  <si>
    <t>g__Bifidobacterium_387352</t>
  </si>
  <si>
    <t>f__Massilibacillaceae</t>
  </si>
  <si>
    <t>g__Massilibacillus</t>
  </si>
  <si>
    <t>g__Serratia_B</t>
  </si>
  <si>
    <t>g__Glutamicibacter</t>
  </si>
  <si>
    <t>g__Cellulomonas</t>
  </si>
  <si>
    <t>g__Gordonia_B_376796</t>
  </si>
  <si>
    <t>f__Turicibacteraceae</t>
  </si>
  <si>
    <t>g__Turicibacter</t>
  </si>
  <si>
    <t>g__Corticimicrobacter</t>
  </si>
  <si>
    <t>g__Paenibacillus_G_363720</t>
  </si>
  <si>
    <t>f__Sporanaerobacteraceae</t>
  </si>
  <si>
    <t>g__Anaerosalibacter</t>
  </si>
  <si>
    <t>g__Enteractinococcus</t>
  </si>
  <si>
    <t>f__Marinilabiliaceae</t>
  </si>
  <si>
    <t>g__JC017</t>
  </si>
  <si>
    <t>g__Coprosoma</t>
  </si>
  <si>
    <t>g__Flaviflexus</t>
  </si>
  <si>
    <t>g__Oceanobacillus</t>
  </si>
  <si>
    <t>g__Lactococcus_A_343306</t>
  </si>
  <si>
    <t>g__UBA1258</t>
  </si>
  <si>
    <t>f__Butyricicoccaceae</t>
  </si>
  <si>
    <t>g__Agathobaculum</t>
  </si>
  <si>
    <t>g__Pseudomonas_E_650325</t>
  </si>
  <si>
    <t>f__Beijerinckiaceae</t>
  </si>
  <si>
    <t>g__Methylobacterium</t>
  </si>
  <si>
    <t>f__JAAYNZ01</t>
  </si>
  <si>
    <t>g__JAAYNZ01</t>
  </si>
  <si>
    <t>f__Streptosporangiaceae</t>
  </si>
  <si>
    <t>g__Nocardiopsis_A_393323</t>
  </si>
  <si>
    <t>g__Cupriavidus</t>
  </si>
  <si>
    <t>p__Chloroflexota</t>
  </si>
  <si>
    <t>f__Paracaedibacteraceae</t>
  </si>
  <si>
    <t>g__Paracaedibacter_A_512622</t>
  </si>
  <si>
    <t>g__Streptococcus</t>
  </si>
  <si>
    <t>f__Eubacteriaceae_258464</t>
  </si>
  <si>
    <t>g__Irregularibacter</t>
  </si>
  <si>
    <t>f__Oscillospiraceae_88309</t>
  </si>
  <si>
    <t>f__Neisseriaceae_563222</t>
  </si>
  <si>
    <t>Taxa</t>
  </si>
  <si>
    <t>Unclassified</t>
  </si>
  <si>
    <t>sum</t>
  </si>
  <si>
    <t>goods coverage for each sample</t>
  </si>
  <si>
    <t>stdev</t>
  </si>
  <si>
    <t>#OTU ID</t>
  </si>
  <si>
    <t>number of cells that contain more than 1</t>
  </si>
  <si>
    <t>averag goods coverage for all</t>
  </si>
  <si>
    <t xml:space="preserve">f__Enterococcaceae_Unclassified </t>
  </si>
  <si>
    <t>Providencia_A_732258</t>
  </si>
  <si>
    <t>Enterococcus_H_360604</t>
  </si>
  <si>
    <t>Morganella</t>
  </si>
  <si>
    <t># Constructed from biom file</t>
  </si>
  <si>
    <t>WTD5CF70R1</t>
  </si>
  <si>
    <t>LDD0R1+B2:DO2</t>
  </si>
  <si>
    <t>LD</t>
  </si>
  <si>
    <t>WT</t>
  </si>
  <si>
    <t>shared between lines</t>
  </si>
  <si>
    <t>threshhold</t>
  </si>
  <si>
    <t>WT only</t>
  </si>
  <si>
    <t>LD only</t>
  </si>
  <si>
    <t>count&gt;31</t>
  </si>
  <si>
    <t>f__Enterococcaceae;g__Uncl</t>
  </si>
  <si>
    <t>f__Lachnospiraceae;g__Uncl</t>
  </si>
  <si>
    <t>f__Enterobacteriaceae_A;g__Uncl</t>
  </si>
  <si>
    <t>d__Bacteria;g__Uncl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</si>
</sst>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D0D0D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10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'SK summary'!$G$2</c:f>
              <c:strCache>
                <c:ptCount val="1"/>
                <c:pt idx="0">
                  <c:v>LD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'SK summary'!$C$3:$C$126</c:f>
              <c:strCache>
                <c:ptCount val="40"/>
                <c:pt idx="0">
                  <c:v>g__Providencia_A_732258</c:v>
                </c:pt>
                <c:pt idx="1">
                  <c:v>f__Enterococcaceae;g__Uncl</c:v>
                </c:pt>
                <c:pt idx="2">
                  <c:v>g__Morganella</c:v>
                </c:pt>
                <c:pt idx="3">
                  <c:v>g__Enterococcus_H_360604</c:v>
                </c:pt>
                <c:pt idx="4">
                  <c:v>g__Proteus</c:v>
                </c:pt>
                <c:pt idx="5">
                  <c:v>g__Scrofimicrobium</c:v>
                </c:pt>
                <c:pt idx="6">
                  <c:v>g__Corynebacterium</c:v>
                </c:pt>
                <c:pt idx="7">
                  <c:v>g__Anaerosphaera_226805</c:v>
                </c:pt>
                <c:pt idx="8">
                  <c:v>g__Vagococcus_B</c:v>
                </c:pt>
                <c:pt idx="9">
                  <c:v>g__Levilactobacillus</c:v>
                </c:pt>
                <c:pt idx="10">
                  <c:v>g__Lysinibacillus_304693</c:v>
                </c:pt>
                <c:pt idx="11">
                  <c:v>g__Enterococcus_A</c:v>
                </c:pt>
                <c:pt idx="12">
                  <c:v>g__Lactiplantibacillus</c:v>
                </c:pt>
                <c:pt idx="13">
                  <c:v>g__Klebsiella_724518</c:v>
                </c:pt>
                <c:pt idx="14">
                  <c:v>f__Lachnospiraceae;g__Uncl</c:v>
                </c:pt>
                <c:pt idx="15">
                  <c:v>g__Alcaligenes</c:v>
                </c:pt>
                <c:pt idx="16">
                  <c:v>g__Paenibacillus_J_366884</c:v>
                </c:pt>
                <c:pt idx="17">
                  <c:v>f__Enterobacteriaceae_A;g__Uncl</c:v>
                </c:pt>
                <c:pt idx="18">
                  <c:v>g__Peptostreptococcus</c:v>
                </c:pt>
                <c:pt idx="19">
                  <c:v>g__Lapidilactobacillus</c:v>
                </c:pt>
                <c:pt idx="20">
                  <c:v>g__Tissierella_B_224124</c:v>
                </c:pt>
                <c:pt idx="21">
                  <c:v>g__Dysgonomonas</c:v>
                </c:pt>
                <c:pt idx="22">
                  <c:v>g__Paenibacillus_C</c:v>
                </c:pt>
                <c:pt idx="23">
                  <c:v>d__Bacteria;g__Uncl</c:v>
                </c:pt>
                <c:pt idx="24">
                  <c:v>g__Ligilactobacillus</c:v>
                </c:pt>
                <c:pt idx="25">
                  <c:v>g__Clostridium_T</c:v>
                </c:pt>
                <c:pt idx="26">
                  <c:v>g__Weissella_A_338544</c:v>
                </c:pt>
                <c:pt idx="27">
                  <c:v>g__Achromobacter</c:v>
                </c:pt>
                <c:pt idx="28">
                  <c:v>g__Acetobacter</c:v>
                </c:pt>
                <c:pt idx="29">
                  <c:v>g__Lacrimispora</c:v>
                </c:pt>
                <c:pt idx="30">
                  <c:v>g__Blautia_A_142742</c:v>
                </c:pt>
                <c:pt idx="31">
                  <c:v>g__Flavobacterium</c:v>
                </c:pt>
                <c:pt idx="32">
                  <c:v>g__Leuconostoc_B</c:v>
                </c:pt>
                <c:pt idx="33">
                  <c:v>g__Bacillus_P_294101</c:v>
                </c:pt>
                <c:pt idx="34">
                  <c:v>g__Acinetobacter</c:v>
                </c:pt>
                <c:pt idx="35">
                  <c:v>g__Pseudomonas_E_647464</c:v>
                </c:pt>
                <c:pt idx="36">
                  <c:v>g__Lactobacillus</c:v>
                </c:pt>
                <c:pt idx="37">
                  <c:v>g__Sphingobacterium</c:v>
                </c:pt>
                <c:pt idx="38">
                  <c:v>g__Pediococcus</c:v>
                </c:pt>
                <c:pt idx="39">
                  <c:v>g__Empedobacter_790330</c:v>
                </c:pt>
              </c:strCache>
            </c:strRef>
          </c:cat>
          <c:val>
            <c:numRef>
              <c:f>'SK summary'!$G$3:$G$126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98.412698412698418</c:v>
                </c:pt>
                <c:pt idx="5">
                  <c:v>98.412698412698418</c:v>
                </c:pt>
                <c:pt idx="6">
                  <c:v>93.650793650793645</c:v>
                </c:pt>
                <c:pt idx="7">
                  <c:v>92.063492063492063</c:v>
                </c:pt>
                <c:pt idx="8">
                  <c:v>92.063492063492063</c:v>
                </c:pt>
                <c:pt idx="9">
                  <c:v>90.476190476190482</c:v>
                </c:pt>
                <c:pt idx="10">
                  <c:v>90.476190476190482</c:v>
                </c:pt>
                <c:pt idx="11">
                  <c:v>88.888888888888886</c:v>
                </c:pt>
                <c:pt idx="12">
                  <c:v>87.301587301587304</c:v>
                </c:pt>
                <c:pt idx="13">
                  <c:v>85.714285714285708</c:v>
                </c:pt>
                <c:pt idx="14">
                  <c:v>80.952380952380949</c:v>
                </c:pt>
                <c:pt idx="15">
                  <c:v>80.952380952380949</c:v>
                </c:pt>
                <c:pt idx="16">
                  <c:v>77.777777777777771</c:v>
                </c:pt>
                <c:pt idx="17">
                  <c:v>74.603174603174608</c:v>
                </c:pt>
                <c:pt idx="18">
                  <c:v>74.603174603174608</c:v>
                </c:pt>
                <c:pt idx="19">
                  <c:v>74.603174603174608</c:v>
                </c:pt>
                <c:pt idx="20">
                  <c:v>71.428571428571431</c:v>
                </c:pt>
                <c:pt idx="21">
                  <c:v>66.666666666666671</c:v>
                </c:pt>
                <c:pt idx="22">
                  <c:v>66.666666666666671</c:v>
                </c:pt>
                <c:pt idx="23">
                  <c:v>65.079365079365076</c:v>
                </c:pt>
                <c:pt idx="24">
                  <c:v>61.904761904761905</c:v>
                </c:pt>
                <c:pt idx="25">
                  <c:v>61.904761904761905</c:v>
                </c:pt>
                <c:pt idx="26">
                  <c:v>61.904761904761905</c:v>
                </c:pt>
                <c:pt idx="27">
                  <c:v>58.730158730158728</c:v>
                </c:pt>
                <c:pt idx="28">
                  <c:v>57.142857142857146</c:v>
                </c:pt>
                <c:pt idx="29">
                  <c:v>53.968253968253968</c:v>
                </c:pt>
                <c:pt idx="30">
                  <c:v>53.968253968253968</c:v>
                </c:pt>
                <c:pt idx="31">
                  <c:v>52.38095238095238</c:v>
                </c:pt>
                <c:pt idx="32">
                  <c:v>52.38095238095238</c:v>
                </c:pt>
                <c:pt idx="33">
                  <c:v>50.793650793650791</c:v>
                </c:pt>
                <c:pt idx="34">
                  <c:v>50.793650793650791</c:v>
                </c:pt>
                <c:pt idx="35">
                  <c:v>50.793650793650791</c:v>
                </c:pt>
                <c:pt idx="36">
                  <c:v>50.793650793650791</c:v>
                </c:pt>
                <c:pt idx="37">
                  <c:v>46.031746031746032</c:v>
                </c:pt>
                <c:pt idx="38">
                  <c:v>34.920634920634917</c:v>
                </c:pt>
                <c:pt idx="39">
                  <c:v>4.7619047619047619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F-42D7-B6EB-4A97785EB31F}"/>
            </c:ext>
          </c:extLst>
        </c:ser>
        <c:ser>
          <c:idx val="1"/>
          <c:order val="1"/>
          <c:tx>
            <c:strRef>
              <c:f>'SK summary'!$H$2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'SK summary'!$C$3:$C$126</c:f>
              <c:strCache>
                <c:ptCount val="40"/>
                <c:pt idx="0">
                  <c:v>g__Providencia_A_732258</c:v>
                </c:pt>
                <c:pt idx="1">
                  <c:v>f__Enterococcaceae;g__Uncl</c:v>
                </c:pt>
                <c:pt idx="2">
                  <c:v>g__Morganella</c:v>
                </c:pt>
                <c:pt idx="3">
                  <c:v>g__Enterococcus_H_360604</c:v>
                </c:pt>
                <c:pt idx="4">
                  <c:v>g__Proteus</c:v>
                </c:pt>
                <c:pt idx="5">
                  <c:v>g__Scrofimicrobium</c:v>
                </c:pt>
                <c:pt idx="6">
                  <c:v>g__Corynebacterium</c:v>
                </c:pt>
                <c:pt idx="7">
                  <c:v>g__Anaerosphaera_226805</c:v>
                </c:pt>
                <c:pt idx="8">
                  <c:v>g__Vagococcus_B</c:v>
                </c:pt>
                <c:pt idx="9">
                  <c:v>g__Levilactobacillus</c:v>
                </c:pt>
                <c:pt idx="10">
                  <c:v>g__Lysinibacillus_304693</c:v>
                </c:pt>
                <c:pt idx="11">
                  <c:v>g__Enterococcus_A</c:v>
                </c:pt>
                <c:pt idx="12">
                  <c:v>g__Lactiplantibacillus</c:v>
                </c:pt>
                <c:pt idx="13">
                  <c:v>g__Klebsiella_724518</c:v>
                </c:pt>
                <c:pt idx="14">
                  <c:v>f__Lachnospiraceae;g__Uncl</c:v>
                </c:pt>
                <c:pt idx="15">
                  <c:v>g__Alcaligenes</c:v>
                </c:pt>
                <c:pt idx="16">
                  <c:v>g__Paenibacillus_J_366884</c:v>
                </c:pt>
                <c:pt idx="17">
                  <c:v>f__Enterobacteriaceae_A;g__Uncl</c:v>
                </c:pt>
                <c:pt idx="18">
                  <c:v>g__Peptostreptococcus</c:v>
                </c:pt>
                <c:pt idx="19">
                  <c:v>g__Lapidilactobacillus</c:v>
                </c:pt>
                <c:pt idx="20">
                  <c:v>g__Tissierella_B_224124</c:v>
                </c:pt>
                <c:pt idx="21">
                  <c:v>g__Dysgonomonas</c:v>
                </c:pt>
                <c:pt idx="22">
                  <c:v>g__Paenibacillus_C</c:v>
                </c:pt>
                <c:pt idx="23">
                  <c:v>d__Bacteria;g__Uncl</c:v>
                </c:pt>
                <c:pt idx="24">
                  <c:v>g__Ligilactobacillus</c:v>
                </c:pt>
                <c:pt idx="25">
                  <c:v>g__Clostridium_T</c:v>
                </c:pt>
                <c:pt idx="26">
                  <c:v>g__Weissella_A_338544</c:v>
                </c:pt>
                <c:pt idx="27">
                  <c:v>g__Achromobacter</c:v>
                </c:pt>
                <c:pt idx="28">
                  <c:v>g__Acetobacter</c:v>
                </c:pt>
                <c:pt idx="29">
                  <c:v>g__Lacrimispora</c:v>
                </c:pt>
                <c:pt idx="30">
                  <c:v>g__Blautia_A_142742</c:v>
                </c:pt>
                <c:pt idx="31">
                  <c:v>g__Flavobacterium</c:v>
                </c:pt>
                <c:pt idx="32">
                  <c:v>g__Leuconostoc_B</c:v>
                </c:pt>
                <c:pt idx="33">
                  <c:v>g__Bacillus_P_294101</c:v>
                </c:pt>
                <c:pt idx="34">
                  <c:v>g__Acinetobacter</c:v>
                </c:pt>
                <c:pt idx="35">
                  <c:v>g__Pseudomonas_E_647464</c:v>
                </c:pt>
                <c:pt idx="36">
                  <c:v>g__Lactobacillus</c:v>
                </c:pt>
                <c:pt idx="37">
                  <c:v>g__Sphingobacterium</c:v>
                </c:pt>
                <c:pt idx="38">
                  <c:v>g__Pediococcus</c:v>
                </c:pt>
                <c:pt idx="39">
                  <c:v>g__Empedobacter_790330</c:v>
                </c:pt>
              </c:strCache>
            </c:strRef>
          </c:cat>
          <c:val>
            <c:numRef>
              <c:f>'SK summary'!$H$3:$H$126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96.774193548387103</c:v>
                </c:pt>
                <c:pt idx="3">
                  <c:v>95.161290322580641</c:v>
                </c:pt>
                <c:pt idx="4">
                  <c:v>88.709677419354833</c:v>
                </c:pt>
                <c:pt idx="5">
                  <c:v>74.193548387096769</c:v>
                </c:pt>
                <c:pt idx="6">
                  <c:v>66.129032258064512</c:v>
                </c:pt>
                <c:pt idx="7">
                  <c:v>82.258064516129039</c:v>
                </c:pt>
                <c:pt idx="8">
                  <c:v>35.483870967741936</c:v>
                </c:pt>
                <c:pt idx="9">
                  <c:v>82.258064516129039</c:v>
                </c:pt>
                <c:pt idx="10">
                  <c:v>41.935483870967744</c:v>
                </c:pt>
                <c:pt idx="11">
                  <c:v>32.258064516129032</c:v>
                </c:pt>
                <c:pt idx="12">
                  <c:v>82.258064516129039</c:v>
                </c:pt>
                <c:pt idx="13">
                  <c:v>74.193548387096769</c:v>
                </c:pt>
                <c:pt idx="14">
                  <c:v>88.709677419354833</c:v>
                </c:pt>
                <c:pt idx="15">
                  <c:v>37.096774193548384</c:v>
                </c:pt>
                <c:pt idx="16">
                  <c:v>90.322580645161295</c:v>
                </c:pt>
                <c:pt idx="17">
                  <c:v>82.258064516129039</c:v>
                </c:pt>
                <c:pt idx="18">
                  <c:v>69.354838709677423</c:v>
                </c:pt>
                <c:pt idx="19">
                  <c:v>53.225806451612904</c:v>
                </c:pt>
                <c:pt idx="20">
                  <c:v>6.4516129032258061</c:v>
                </c:pt>
                <c:pt idx="21">
                  <c:v>62.903225806451616</c:v>
                </c:pt>
                <c:pt idx="22">
                  <c:v>29.032258064516128</c:v>
                </c:pt>
                <c:pt idx="23">
                  <c:v>70.967741935483872</c:v>
                </c:pt>
                <c:pt idx="24">
                  <c:v>72.58064516129032</c:v>
                </c:pt>
                <c:pt idx="25">
                  <c:v>67.741935483870961</c:v>
                </c:pt>
                <c:pt idx="26">
                  <c:v>40.322580645161288</c:v>
                </c:pt>
                <c:pt idx="27">
                  <c:v>11.290322580645162</c:v>
                </c:pt>
                <c:pt idx="28">
                  <c:v>41.935483870967744</c:v>
                </c:pt>
                <c:pt idx="29">
                  <c:v>67.741935483870961</c:v>
                </c:pt>
                <c:pt idx="30">
                  <c:v>43.548387096774192</c:v>
                </c:pt>
                <c:pt idx="31">
                  <c:v>48.387096774193552</c:v>
                </c:pt>
                <c:pt idx="32">
                  <c:v>19.35483870967742</c:v>
                </c:pt>
                <c:pt idx="33">
                  <c:v>85.483870967741936</c:v>
                </c:pt>
                <c:pt idx="34">
                  <c:v>58.064516129032256</c:v>
                </c:pt>
                <c:pt idx="35">
                  <c:v>17.741935483870968</c:v>
                </c:pt>
                <c:pt idx="36">
                  <c:v>1.6129032258064515</c:v>
                </c:pt>
                <c:pt idx="37">
                  <c:v>56.451612903225808</c:v>
                </c:pt>
                <c:pt idx="38">
                  <c:v>51.612903225806448</c:v>
                </c:pt>
                <c:pt idx="39">
                  <c:v>51.612903225806448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F-42D7-B6EB-4A97785EB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522279023"/>
        <c:axId val="522280463"/>
      </c:barChart>
      <c:catAx>
        <c:axId val="52227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2280463"/>
        <c:crosses val="autoZero"/>
        <c:auto val="1"/>
        <c:lblAlgn val="ctr"/>
        <c:lblOffset val="100"/>
        <c:noMultiLvlLbl val="0"/>
      </c:catAx>
      <c:valAx>
        <c:axId val="5222804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Prevalence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790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222664</xdr:colOff>
      <xdr:row>2</xdr:row>
      <xdr:rowOff>185551</xdr:rowOff>
    </xdr:from>
    <xdr:to>
      <xdr:col>24</xdr:col>
      <xdr:colOff>197923</xdr:colOff>
      <xdr:row>34</xdr:row>
      <xdr:rowOff>111331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DC4C8-8C32-0A03-38D4-628222549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104D-7613-4F76-8ED8-B0310E3F14C4}">
  <dimension ref="A1:DV273"/>
  <sheetViews>
    <sheetView topLeftCell="A252" workbookViewId="0">
      <selection activeCell="A273" sqref="A273"/>
    </sheetView>
  </sheetViews>
  <sheetFormatPr defaultRowHeight="15" x14ac:dyDescent="0.25"/>
  <cols>
    <col min="1" max="1" width="85.140625" customWidth="1"/>
    <col min="2" max="2" width="11" bestFit="1" customWidth="1"/>
  </cols>
  <sheetData>
    <row r="1" spans="1:126" x14ac:dyDescent="0.25">
      <c r="A1" t="s">
        <v>702</v>
      </c>
    </row>
    <row r="2" spans="1:126" x14ac:dyDescent="0.25">
      <c r="A2" t="s">
        <v>695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</row>
    <row r="3" spans="1:126" x14ac:dyDescent="0.25">
      <c r="A3" t="s">
        <v>125</v>
      </c>
      <c r="B3">
        <v>3177</v>
      </c>
      <c r="C3">
        <v>1534</v>
      </c>
      <c r="D3">
        <v>2395</v>
      </c>
      <c r="E3">
        <v>4184</v>
      </c>
      <c r="F3">
        <v>2887</v>
      </c>
      <c r="G3">
        <v>2363</v>
      </c>
      <c r="H3">
        <v>2308</v>
      </c>
      <c r="I3">
        <v>492</v>
      </c>
      <c r="J3">
        <v>3538</v>
      </c>
      <c r="K3">
        <v>1124</v>
      </c>
      <c r="L3">
        <v>536</v>
      </c>
      <c r="M3">
        <v>784</v>
      </c>
      <c r="N3">
        <v>2828</v>
      </c>
      <c r="O3">
        <v>8324</v>
      </c>
      <c r="P3">
        <v>1978</v>
      </c>
      <c r="Q3">
        <v>708</v>
      </c>
      <c r="R3">
        <v>3381</v>
      </c>
      <c r="S3">
        <v>931</v>
      </c>
      <c r="T3">
        <v>3881</v>
      </c>
      <c r="U3">
        <v>2105</v>
      </c>
      <c r="V3">
        <v>3908</v>
      </c>
      <c r="W3">
        <v>2229</v>
      </c>
      <c r="X3">
        <v>2352</v>
      </c>
      <c r="Y3">
        <v>1397</v>
      </c>
      <c r="Z3">
        <v>1029</v>
      </c>
      <c r="AA3">
        <v>506</v>
      </c>
      <c r="AB3">
        <v>1364</v>
      </c>
      <c r="AC3">
        <v>2123</v>
      </c>
      <c r="AD3">
        <v>2679</v>
      </c>
      <c r="AE3">
        <v>2898</v>
      </c>
      <c r="AF3">
        <v>8866</v>
      </c>
      <c r="AG3">
        <v>13674</v>
      </c>
      <c r="AH3">
        <v>9065</v>
      </c>
      <c r="AI3">
        <v>1623</v>
      </c>
      <c r="AJ3">
        <v>2307</v>
      </c>
      <c r="AK3">
        <v>4130</v>
      </c>
      <c r="AL3">
        <v>5614</v>
      </c>
      <c r="AM3">
        <v>1483</v>
      </c>
      <c r="AN3">
        <v>4927</v>
      </c>
      <c r="AO3">
        <v>1317</v>
      </c>
      <c r="AP3">
        <v>1666</v>
      </c>
      <c r="AQ3">
        <v>1360</v>
      </c>
      <c r="AR3">
        <v>2498</v>
      </c>
      <c r="AS3">
        <v>2368</v>
      </c>
      <c r="AT3">
        <v>2225</v>
      </c>
      <c r="AU3">
        <v>1061</v>
      </c>
      <c r="AV3">
        <v>4286</v>
      </c>
      <c r="AW3">
        <v>2981</v>
      </c>
      <c r="AX3">
        <v>4453</v>
      </c>
      <c r="AY3">
        <v>1602</v>
      </c>
      <c r="AZ3">
        <v>5721</v>
      </c>
      <c r="BA3">
        <v>1004</v>
      </c>
      <c r="BB3">
        <v>935</v>
      </c>
      <c r="BC3">
        <v>1226</v>
      </c>
      <c r="BD3">
        <v>2470</v>
      </c>
      <c r="BE3">
        <v>2826</v>
      </c>
      <c r="BF3">
        <v>2261</v>
      </c>
      <c r="BG3">
        <v>4558</v>
      </c>
      <c r="BH3">
        <v>3749</v>
      </c>
      <c r="BI3">
        <v>2527</v>
      </c>
      <c r="BJ3">
        <v>2026</v>
      </c>
      <c r="BK3">
        <v>2922</v>
      </c>
      <c r="BL3">
        <v>1965</v>
      </c>
      <c r="BM3">
        <v>615</v>
      </c>
      <c r="BN3">
        <v>521</v>
      </c>
      <c r="BO3">
        <v>849</v>
      </c>
      <c r="BP3">
        <v>4529</v>
      </c>
      <c r="BQ3">
        <v>1109</v>
      </c>
      <c r="BR3">
        <v>1938</v>
      </c>
      <c r="BS3">
        <v>1025</v>
      </c>
      <c r="BT3">
        <v>2311</v>
      </c>
      <c r="BU3">
        <v>5475</v>
      </c>
      <c r="BV3">
        <v>747</v>
      </c>
      <c r="BW3">
        <v>1509</v>
      </c>
      <c r="BX3">
        <v>761</v>
      </c>
      <c r="BY3">
        <v>2522</v>
      </c>
      <c r="BZ3">
        <v>1484</v>
      </c>
      <c r="CA3">
        <v>7116</v>
      </c>
      <c r="CB3">
        <v>394</v>
      </c>
      <c r="CC3">
        <v>2044</v>
      </c>
      <c r="CD3">
        <v>575</v>
      </c>
      <c r="CE3">
        <v>3390</v>
      </c>
      <c r="CF3">
        <v>2851</v>
      </c>
      <c r="CG3">
        <v>7899</v>
      </c>
      <c r="CH3">
        <v>2684</v>
      </c>
      <c r="CI3">
        <v>712</v>
      </c>
      <c r="CJ3">
        <v>2266</v>
      </c>
      <c r="CK3">
        <v>658</v>
      </c>
      <c r="CL3">
        <v>580</v>
      </c>
      <c r="CM3">
        <v>249</v>
      </c>
      <c r="CN3">
        <v>1858</v>
      </c>
      <c r="CO3">
        <v>2918</v>
      </c>
      <c r="CP3">
        <v>875</v>
      </c>
      <c r="CQ3">
        <v>9850</v>
      </c>
      <c r="CR3">
        <v>12320</v>
      </c>
      <c r="CS3">
        <v>6389</v>
      </c>
      <c r="CT3">
        <v>1140</v>
      </c>
      <c r="CU3">
        <v>455</v>
      </c>
      <c r="CV3">
        <v>1935</v>
      </c>
      <c r="CW3">
        <v>3868</v>
      </c>
      <c r="CX3">
        <v>1875</v>
      </c>
      <c r="CY3">
        <v>906</v>
      </c>
      <c r="CZ3">
        <v>739</v>
      </c>
      <c r="DA3">
        <v>438</v>
      </c>
      <c r="DB3">
        <v>7206</v>
      </c>
      <c r="DC3">
        <v>2319</v>
      </c>
      <c r="DD3">
        <v>2823</v>
      </c>
      <c r="DE3">
        <v>369</v>
      </c>
      <c r="DF3">
        <v>963</v>
      </c>
      <c r="DG3">
        <v>322</v>
      </c>
      <c r="DH3">
        <v>1802</v>
      </c>
      <c r="DI3">
        <v>3348</v>
      </c>
      <c r="DJ3">
        <v>1590</v>
      </c>
      <c r="DK3">
        <v>5500</v>
      </c>
      <c r="DL3">
        <v>4746</v>
      </c>
      <c r="DM3">
        <v>10348</v>
      </c>
      <c r="DN3">
        <v>871</v>
      </c>
      <c r="DO3">
        <v>2161</v>
      </c>
      <c r="DP3">
        <v>1635</v>
      </c>
      <c r="DQ3">
        <v>2291</v>
      </c>
      <c r="DR3">
        <v>2010</v>
      </c>
      <c r="DS3">
        <v>3696</v>
      </c>
      <c r="DT3">
        <v>2145</v>
      </c>
      <c r="DU3">
        <v>840</v>
      </c>
      <c r="DV3">
        <v>954</v>
      </c>
    </row>
    <row r="4" spans="1:126" x14ac:dyDescent="0.25">
      <c r="A4" t="s">
        <v>126</v>
      </c>
      <c r="B4">
        <v>3381</v>
      </c>
      <c r="C4">
        <v>2657</v>
      </c>
      <c r="D4">
        <v>4068</v>
      </c>
      <c r="E4">
        <v>2007</v>
      </c>
      <c r="F4">
        <v>1555</v>
      </c>
      <c r="G4">
        <v>1100</v>
      </c>
      <c r="H4">
        <v>2307</v>
      </c>
      <c r="I4">
        <v>1464</v>
      </c>
      <c r="J4">
        <v>1649</v>
      </c>
      <c r="K4">
        <v>1955</v>
      </c>
      <c r="L4">
        <v>357</v>
      </c>
      <c r="M4">
        <v>1244</v>
      </c>
      <c r="N4">
        <v>3518</v>
      </c>
      <c r="O4">
        <v>2284</v>
      </c>
      <c r="P4">
        <v>1486</v>
      </c>
      <c r="Q4">
        <v>6601</v>
      </c>
      <c r="R4">
        <v>6428</v>
      </c>
      <c r="S4">
        <v>9036</v>
      </c>
      <c r="T4">
        <v>1304</v>
      </c>
      <c r="U4">
        <v>1132</v>
      </c>
      <c r="V4">
        <v>1654</v>
      </c>
      <c r="W4">
        <v>559</v>
      </c>
      <c r="X4">
        <v>440</v>
      </c>
      <c r="Y4">
        <v>129</v>
      </c>
      <c r="Z4">
        <v>386</v>
      </c>
      <c r="AA4">
        <v>152</v>
      </c>
      <c r="AB4">
        <v>285</v>
      </c>
      <c r="AC4">
        <v>119</v>
      </c>
      <c r="AD4">
        <v>104</v>
      </c>
      <c r="AE4">
        <v>122</v>
      </c>
      <c r="AF4">
        <v>324</v>
      </c>
      <c r="AG4">
        <v>252</v>
      </c>
      <c r="AH4">
        <v>273</v>
      </c>
      <c r="AI4">
        <v>991</v>
      </c>
      <c r="AJ4">
        <v>1116</v>
      </c>
      <c r="AK4">
        <v>2490</v>
      </c>
      <c r="AL4">
        <v>4765</v>
      </c>
      <c r="AM4">
        <v>6019</v>
      </c>
      <c r="AN4">
        <v>10248</v>
      </c>
      <c r="AO4">
        <v>1918</v>
      </c>
      <c r="AP4">
        <v>303</v>
      </c>
      <c r="AQ4">
        <v>2059</v>
      </c>
      <c r="AR4">
        <v>10906</v>
      </c>
      <c r="AS4">
        <v>7483</v>
      </c>
      <c r="AT4">
        <v>12786</v>
      </c>
      <c r="AU4">
        <v>1602</v>
      </c>
      <c r="AV4">
        <v>2655</v>
      </c>
      <c r="AW4">
        <v>2671</v>
      </c>
      <c r="AX4">
        <v>2991</v>
      </c>
      <c r="AY4">
        <v>4807</v>
      </c>
      <c r="AZ4">
        <v>1567</v>
      </c>
      <c r="BA4">
        <v>4564</v>
      </c>
      <c r="BB4">
        <v>7491</v>
      </c>
      <c r="BC4">
        <v>2506</v>
      </c>
      <c r="BD4">
        <v>1582</v>
      </c>
      <c r="BE4">
        <v>1854</v>
      </c>
      <c r="BF4">
        <v>1900</v>
      </c>
      <c r="BG4">
        <v>1910</v>
      </c>
      <c r="BH4">
        <v>747</v>
      </c>
      <c r="BI4">
        <v>1748</v>
      </c>
      <c r="BJ4">
        <v>1490</v>
      </c>
      <c r="BK4">
        <v>1553</v>
      </c>
      <c r="BL4">
        <v>675</v>
      </c>
      <c r="BM4">
        <v>1493</v>
      </c>
      <c r="BN4">
        <v>4950</v>
      </c>
      <c r="BO4">
        <v>2322</v>
      </c>
      <c r="BP4">
        <v>315</v>
      </c>
      <c r="BQ4">
        <v>724</v>
      </c>
      <c r="BR4">
        <v>455</v>
      </c>
      <c r="BS4">
        <v>471</v>
      </c>
      <c r="BT4">
        <v>3867</v>
      </c>
      <c r="BU4">
        <v>7484</v>
      </c>
      <c r="BV4">
        <v>756</v>
      </c>
      <c r="BW4">
        <v>1125</v>
      </c>
      <c r="BX4">
        <v>383</v>
      </c>
      <c r="BY4">
        <v>4299</v>
      </c>
      <c r="BZ4">
        <v>1452</v>
      </c>
      <c r="CA4">
        <v>4192</v>
      </c>
      <c r="CB4">
        <v>8023</v>
      </c>
      <c r="CC4">
        <v>11765</v>
      </c>
      <c r="CD4">
        <v>8155</v>
      </c>
      <c r="CE4">
        <v>1677</v>
      </c>
      <c r="CF4">
        <v>2230</v>
      </c>
      <c r="CG4">
        <v>1414</v>
      </c>
      <c r="CH4">
        <v>632</v>
      </c>
      <c r="CI4">
        <v>133</v>
      </c>
      <c r="CJ4">
        <v>148</v>
      </c>
      <c r="CK4">
        <v>572</v>
      </c>
      <c r="CL4">
        <v>507</v>
      </c>
      <c r="CM4">
        <v>516</v>
      </c>
      <c r="CN4">
        <v>158</v>
      </c>
      <c r="CO4">
        <v>1082</v>
      </c>
      <c r="CP4">
        <v>48</v>
      </c>
      <c r="CQ4">
        <v>246</v>
      </c>
      <c r="CR4">
        <v>2239</v>
      </c>
      <c r="CS4">
        <v>531</v>
      </c>
      <c r="CT4">
        <v>3685</v>
      </c>
      <c r="CU4">
        <v>160</v>
      </c>
      <c r="CV4">
        <v>1232</v>
      </c>
      <c r="CW4">
        <v>3447</v>
      </c>
      <c r="CX4">
        <v>538</v>
      </c>
      <c r="CY4">
        <v>304</v>
      </c>
      <c r="CZ4">
        <v>274</v>
      </c>
      <c r="DA4">
        <v>37</v>
      </c>
      <c r="DB4">
        <v>7639</v>
      </c>
      <c r="DC4">
        <v>4184</v>
      </c>
      <c r="DD4">
        <v>3983</v>
      </c>
      <c r="DE4">
        <v>1808</v>
      </c>
      <c r="DF4">
        <v>2426</v>
      </c>
      <c r="DG4">
        <v>306</v>
      </c>
      <c r="DH4">
        <v>2606</v>
      </c>
      <c r="DI4">
        <v>5039</v>
      </c>
      <c r="DJ4">
        <v>2139</v>
      </c>
      <c r="DK4">
        <v>1646</v>
      </c>
      <c r="DL4">
        <v>2431</v>
      </c>
      <c r="DM4">
        <v>2936</v>
      </c>
      <c r="DN4">
        <v>33</v>
      </c>
      <c r="DO4">
        <v>338</v>
      </c>
      <c r="DP4">
        <v>109</v>
      </c>
      <c r="DQ4">
        <v>530</v>
      </c>
      <c r="DR4">
        <v>2766</v>
      </c>
      <c r="DS4">
        <v>1922</v>
      </c>
      <c r="DT4">
        <v>6474</v>
      </c>
      <c r="DU4">
        <v>2471</v>
      </c>
      <c r="DV4">
        <v>2701</v>
      </c>
    </row>
    <row r="5" spans="1:126" x14ac:dyDescent="0.25">
      <c r="A5" t="s">
        <v>127</v>
      </c>
      <c r="B5">
        <v>40</v>
      </c>
      <c r="C5">
        <v>5</v>
      </c>
      <c r="D5">
        <v>7</v>
      </c>
      <c r="E5">
        <v>11183</v>
      </c>
      <c r="F5">
        <v>380</v>
      </c>
      <c r="G5">
        <v>1519</v>
      </c>
      <c r="H5">
        <v>60</v>
      </c>
      <c r="I5">
        <v>103</v>
      </c>
      <c r="J5">
        <v>85</v>
      </c>
      <c r="K5">
        <v>3211</v>
      </c>
      <c r="L5">
        <v>1825</v>
      </c>
      <c r="M5">
        <v>4740</v>
      </c>
      <c r="N5">
        <v>39</v>
      </c>
      <c r="O5">
        <v>86</v>
      </c>
      <c r="P5">
        <v>74</v>
      </c>
      <c r="Q5">
        <v>52</v>
      </c>
      <c r="R5">
        <v>152</v>
      </c>
      <c r="S5">
        <v>56</v>
      </c>
      <c r="T5">
        <v>1091</v>
      </c>
      <c r="U5">
        <v>1285</v>
      </c>
      <c r="V5">
        <v>1183</v>
      </c>
      <c r="W5">
        <v>3853</v>
      </c>
      <c r="X5">
        <v>3198</v>
      </c>
      <c r="Y5">
        <v>3189</v>
      </c>
      <c r="Z5">
        <v>2583</v>
      </c>
      <c r="AA5">
        <v>3006</v>
      </c>
      <c r="AB5">
        <v>2216</v>
      </c>
      <c r="AC5">
        <v>6172</v>
      </c>
      <c r="AD5">
        <v>5416</v>
      </c>
      <c r="AE5">
        <v>6083</v>
      </c>
      <c r="AF5">
        <v>731</v>
      </c>
      <c r="AG5">
        <v>1575</v>
      </c>
      <c r="AH5">
        <v>1117</v>
      </c>
      <c r="AI5">
        <v>8</v>
      </c>
      <c r="AJ5">
        <v>0</v>
      </c>
      <c r="AK5">
        <v>8</v>
      </c>
      <c r="AL5">
        <v>22</v>
      </c>
      <c r="AM5">
        <v>19</v>
      </c>
      <c r="AN5">
        <v>11</v>
      </c>
      <c r="AO5">
        <v>640</v>
      </c>
      <c r="AP5">
        <v>2073</v>
      </c>
      <c r="AQ5">
        <v>879</v>
      </c>
      <c r="AR5">
        <v>21</v>
      </c>
      <c r="AS5">
        <v>9</v>
      </c>
      <c r="AT5">
        <v>16</v>
      </c>
      <c r="AU5">
        <v>2</v>
      </c>
      <c r="AV5">
        <v>11</v>
      </c>
      <c r="AW5">
        <v>16</v>
      </c>
      <c r="AX5">
        <v>321</v>
      </c>
      <c r="AY5">
        <v>177</v>
      </c>
      <c r="AZ5">
        <v>413</v>
      </c>
      <c r="BA5">
        <v>8</v>
      </c>
      <c r="BB5">
        <v>8</v>
      </c>
      <c r="BC5">
        <v>12</v>
      </c>
      <c r="BD5">
        <v>110</v>
      </c>
      <c r="BE5">
        <v>1089</v>
      </c>
      <c r="BF5">
        <v>360</v>
      </c>
      <c r="BG5">
        <v>300</v>
      </c>
      <c r="BH5">
        <v>13</v>
      </c>
      <c r="BI5">
        <v>57</v>
      </c>
      <c r="BJ5">
        <v>8</v>
      </c>
      <c r="BK5">
        <v>8</v>
      </c>
      <c r="BL5">
        <v>15</v>
      </c>
      <c r="BM5">
        <v>3</v>
      </c>
      <c r="BN5">
        <v>4</v>
      </c>
      <c r="BO5">
        <v>0</v>
      </c>
      <c r="BP5">
        <v>2890</v>
      </c>
      <c r="BQ5">
        <v>662</v>
      </c>
      <c r="BR5">
        <v>2099</v>
      </c>
      <c r="BS5">
        <v>9</v>
      </c>
      <c r="BT5">
        <v>24</v>
      </c>
      <c r="BU5">
        <v>136</v>
      </c>
      <c r="BV5">
        <v>1111</v>
      </c>
      <c r="BW5">
        <v>1902</v>
      </c>
      <c r="BX5">
        <v>1990</v>
      </c>
      <c r="BY5">
        <v>218</v>
      </c>
      <c r="BZ5">
        <v>63</v>
      </c>
      <c r="CA5">
        <v>44</v>
      </c>
      <c r="CB5">
        <v>56</v>
      </c>
      <c r="CC5">
        <v>79</v>
      </c>
      <c r="CD5">
        <v>52</v>
      </c>
      <c r="CE5">
        <v>2583</v>
      </c>
      <c r="CF5">
        <v>677</v>
      </c>
      <c r="CG5">
        <v>2091</v>
      </c>
      <c r="CH5">
        <v>3116</v>
      </c>
      <c r="CI5">
        <v>2970</v>
      </c>
      <c r="CJ5">
        <v>2137</v>
      </c>
      <c r="CK5">
        <v>2630</v>
      </c>
      <c r="CL5">
        <v>2397</v>
      </c>
      <c r="CM5">
        <v>2742</v>
      </c>
      <c r="CN5">
        <v>9574</v>
      </c>
      <c r="CO5">
        <v>10586</v>
      </c>
      <c r="CP5">
        <v>3775</v>
      </c>
      <c r="CQ5">
        <v>956</v>
      </c>
      <c r="CR5">
        <v>876</v>
      </c>
      <c r="CS5">
        <v>76</v>
      </c>
      <c r="CT5">
        <v>0</v>
      </c>
      <c r="CU5">
        <v>0</v>
      </c>
      <c r="CV5">
        <v>0</v>
      </c>
      <c r="CW5">
        <v>0</v>
      </c>
      <c r="CX5">
        <v>3</v>
      </c>
      <c r="CY5">
        <v>0</v>
      </c>
      <c r="CZ5">
        <v>27</v>
      </c>
      <c r="DA5">
        <v>3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11</v>
      </c>
      <c r="DJ5">
        <v>0</v>
      </c>
      <c r="DK5">
        <v>0</v>
      </c>
      <c r="DL5">
        <v>235</v>
      </c>
      <c r="DM5">
        <v>122</v>
      </c>
      <c r="DN5">
        <v>29</v>
      </c>
      <c r="DO5">
        <v>86</v>
      </c>
      <c r="DP5">
        <v>21</v>
      </c>
      <c r="DQ5">
        <v>9</v>
      </c>
      <c r="DR5">
        <v>122</v>
      </c>
      <c r="DS5">
        <v>4</v>
      </c>
      <c r="DT5">
        <v>3</v>
      </c>
      <c r="DU5">
        <v>0</v>
      </c>
      <c r="DV5">
        <v>2</v>
      </c>
    </row>
    <row r="6" spans="1:126" x14ac:dyDescent="0.25">
      <c r="A6" t="s">
        <v>128</v>
      </c>
      <c r="B6">
        <v>4003</v>
      </c>
      <c r="C6">
        <v>3642</v>
      </c>
      <c r="D6">
        <v>2740</v>
      </c>
      <c r="E6">
        <v>16</v>
      </c>
      <c r="F6">
        <v>12</v>
      </c>
      <c r="G6">
        <v>109</v>
      </c>
      <c r="H6">
        <v>67</v>
      </c>
      <c r="I6">
        <v>15</v>
      </c>
      <c r="J6">
        <v>156</v>
      </c>
      <c r="K6">
        <v>0</v>
      </c>
      <c r="L6">
        <v>18</v>
      </c>
      <c r="M6">
        <v>6</v>
      </c>
      <c r="N6">
        <v>10</v>
      </c>
      <c r="O6">
        <v>159</v>
      </c>
      <c r="P6">
        <v>126</v>
      </c>
      <c r="Q6">
        <v>47</v>
      </c>
      <c r="R6">
        <v>877</v>
      </c>
      <c r="S6">
        <v>21</v>
      </c>
      <c r="T6">
        <v>0</v>
      </c>
      <c r="U6">
        <v>0</v>
      </c>
      <c r="V6">
        <v>0</v>
      </c>
      <c r="W6">
        <v>7</v>
      </c>
      <c r="X6">
        <v>0</v>
      </c>
      <c r="Y6">
        <v>8</v>
      </c>
      <c r="Z6">
        <v>0</v>
      </c>
      <c r="AA6">
        <v>0</v>
      </c>
      <c r="AB6">
        <v>7</v>
      </c>
      <c r="AC6">
        <v>90</v>
      </c>
      <c r="AD6">
        <v>236</v>
      </c>
      <c r="AE6">
        <v>228</v>
      </c>
      <c r="AF6">
        <v>5</v>
      </c>
      <c r="AG6">
        <v>7</v>
      </c>
      <c r="AH6">
        <v>0</v>
      </c>
      <c r="AI6">
        <v>6063</v>
      </c>
      <c r="AJ6">
        <v>90</v>
      </c>
      <c r="AK6">
        <v>4614</v>
      </c>
      <c r="AL6">
        <v>46</v>
      </c>
      <c r="AM6">
        <v>514</v>
      </c>
      <c r="AN6">
        <v>43</v>
      </c>
      <c r="AO6">
        <v>36</v>
      </c>
      <c r="AP6">
        <v>38</v>
      </c>
      <c r="AQ6">
        <v>37</v>
      </c>
      <c r="AR6">
        <v>604</v>
      </c>
      <c r="AS6">
        <v>431</v>
      </c>
      <c r="AT6">
        <v>805</v>
      </c>
      <c r="AU6">
        <v>436</v>
      </c>
      <c r="AV6">
        <v>1211</v>
      </c>
      <c r="AW6">
        <v>3949</v>
      </c>
      <c r="AX6">
        <v>603</v>
      </c>
      <c r="AY6">
        <v>119</v>
      </c>
      <c r="AZ6">
        <v>245</v>
      </c>
      <c r="BA6">
        <v>2702</v>
      </c>
      <c r="BB6">
        <v>1382</v>
      </c>
      <c r="BC6">
        <v>1360</v>
      </c>
      <c r="BD6">
        <v>49</v>
      </c>
      <c r="BE6">
        <v>72</v>
      </c>
      <c r="BF6">
        <v>41</v>
      </c>
      <c r="BG6">
        <v>2691</v>
      </c>
      <c r="BH6">
        <v>4719</v>
      </c>
      <c r="BI6">
        <v>6092</v>
      </c>
      <c r="BJ6">
        <v>667</v>
      </c>
      <c r="BK6">
        <v>854</v>
      </c>
      <c r="BL6">
        <v>394</v>
      </c>
      <c r="BM6">
        <v>8651</v>
      </c>
      <c r="BN6">
        <v>1394</v>
      </c>
      <c r="BO6">
        <v>7812</v>
      </c>
      <c r="BP6">
        <v>373</v>
      </c>
      <c r="BQ6">
        <v>0</v>
      </c>
      <c r="BR6">
        <v>30</v>
      </c>
      <c r="BS6">
        <v>0</v>
      </c>
      <c r="BT6">
        <v>0</v>
      </c>
      <c r="BU6">
        <v>13</v>
      </c>
      <c r="BV6">
        <v>0</v>
      </c>
      <c r="BW6">
        <v>0</v>
      </c>
      <c r="BX6">
        <v>0</v>
      </c>
      <c r="BY6">
        <v>67</v>
      </c>
      <c r="BZ6">
        <v>13</v>
      </c>
      <c r="CA6">
        <v>63</v>
      </c>
      <c r="CB6">
        <v>991</v>
      </c>
      <c r="CC6">
        <v>970</v>
      </c>
      <c r="CD6">
        <v>768</v>
      </c>
      <c r="CE6">
        <v>0</v>
      </c>
      <c r="CF6">
        <v>6</v>
      </c>
      <c r="CG6">
        <v>9</v>
      </c>
      <c r="CH6">
        <v>13</v>
      </c>
      <c r="CI6">
        <v>13</v>
      </c>
      <c r="CJ6">
        <v>6</v>
      </c>
      <c r="CK6">
        <v>0</v>
      </c>
      <c r="CL6">
        <v>0</v>
      </c>
      <c r="CM6">
        <v>0</v>
      </c>
      <c r="CN6">
        <v>184</v>
      </c>
      <c r="CO6">
        <v>127</v>
      </c>
      <c r="CP6">
        <v>40</v>
      </c>
      <c r="CQ6">
        <v>28</v>
      </c>
      <c r="CR6">
        <v>32</v>
      </c>
      <c r="CS6">
        <v>15</v>
      </c>
      <c r="CT6">
        <v>14729</v>
      </c>
      <c r="CU6">
        <v>8664</v>
      </c>
      <c r="CV6">
        <v>648</v>
      </c>
      <c r="CW6">
        <v>611</v>
      </c>
      <c r="CX6">
        <v>692</v>
      </c>
      <c r="CY6">
        <v>60</v>
      </c>
      <c r="CZ6">
        <v>33</v>
      </c>
      <c r="DA6">
        <v>20</v>
      </c>
      <c r="DB6">
        <v>2447</v>
      </c>
      <c r="DC6">
        <v>3224</v>
      </c>
      <c r="DD6">
        <v>1913</v>
      </c>
      <c r="DE6">
        <v>375</v>
      </c>
      <c r="DF6">
        <v>822</v>
      </c>
      <c r="DG6">
        <v>1234</v>
      </c>
      <c r="DH6">
        <v>112</v>
      </c>
      <c r="DI6">
        <v>336</v>
      </c>
      <c r="DJ6">
        <v>70</v>
      </c>
      <c r="DK6">
        <v>3351</v>
      </c>
      <c r="DL6">
        <v>1317</v>
      </c>
      <c r="DM6">
        <v>3998</v>
      </c>
      <c r="DN6">
        <v>14</v>
      </c>
      <c r="DO6">
        <v>87</v>
      </c>
      <c r="DP6">
        <v>0</v>
      </c>
      <c r="DQ6">
        <v>3166</v>
      </c>
      <c r="DR6">
        <v>4307</v>
      </c>
      <c r="DS6">
        <v>5504</v>
      </c>
      <c r="DT6">
        <v>2019</v>
      </c>
      <c r="DU6">
        <v>1708</v>
      </c>
      <c r="DV6">
        <v>1586</v>
      </c>
    </row>
    <row r="7" spans="1:126" x14ac:dyDescent="0.25">
      <c r="A7" t="s">
        <v>129</v>
      </c>
      <c r="B7">
        <v>56</v>
      </c>
      <c r="C7">
        <v>21</v>
      </c>
      <c r="D7">
        <v>34</v>
      </c>
      <c r="E7">
        <v>352</v>
      </c>
      <c r="F7">
        <v>250</v>
      </c>
      <c r="G7">
        <v>368</v>
      </c>
      <c r="H7">
        <v>3677</v>
      </c>
      <c r="I7">
        <v>3885</v>
      </c>
      <c r="J7">
        <v>6665</v>
      </c>
      <c r="K7">
        <v>196</v>
      </c>
      <c r="L7">
        <v>616</v>
      </c>
      <c r="M7">
        <v>426</v>
      </c>
      <c r="N7">
        <v>1665</v>
      </c>
      <c r="O7">
        <v>9865</v>
      </c>
      <c r="P7">
        <v>8140</v>
      </c>
      <c r="Q7">
        <v>342</v>
      </c>
      <c r="R7">
        <v>583</v>
      </c>
      <c r="S7">
        <v>516</v>
      </c>
      <c r="T7">
        <v>361</v>
      </c>
      <c r="U7">
        <v>1446</v>
      </c>
      <c r="V7">
        <v>388</v>
      </c>
      <c r="W7">
        <v>281</v>
      </c>
      <c r="X7">
        <v>95</v>
      </c>
      <c r="Y7">
        <v>199</v>
      </c>
      <c r="Z7">
        <v>4212</v>
      </c>
      <c r="AA7">
        <v>103</v>
      </c>
      <c r="AB7">
        <v>7070</v>
      </c>
      <c r="AC7">
        <v>4403</v>
      </c>
      <c r="AD7">
        <v>642</v>
      </c>
      <c r="AE7">
        <v>627</v>
      </c>
      <c r="AF7">
        <v>4467</v>
      </c>
      <c r="AG7">
        <v>5431</v>
      </c>
      <c r="AH7">
        <v>4538</v>
      </c>
      <c r="AI7">
        <v>603</v>
      </c>
      <c r="AJ7">
        <v>1696</v>
      </c>
      <c r="AK7">
        <v>2893</v>
      </c>
      <c r="AL7">
        <v>7931</v>
      </c>
      <c r="AM7">
        <v>615</v>
      </c>
      <c r="AN7">
        <v>108</v>
      </c>
      <c r="AO7">
        <v>127</v>
      </c>
      <c r="AP7">
        <v>70</v>
      </c>
      <c r="AQ7">
        <v>183</v>
      </c>
      <c r="AR7">
        <v>352</v>
      </c>
      <c r="AS7">
        <v>263</v>
      </c>
      <c r="AT7">
        <v>342</v>
      </c>
      <c r="AU7">
        <v>233</v>
      </c>
      <c r="AV7">
        <v>2796</v>
      </c>
      <c r="AW7">
        <v>2377</v>
      </c>
      <c r="AX7">
        <v>462</v>
      </c>
      <c r="AY7">
        <v>250</v>
      </c>
      <c r="AZ7">
        <v>766</v>
      </c>
      <c r="BA7">
        <v>88</v>
      </c>
      <c r="BB7">
        <v>144</v>
      </c>
      <c r="BC7">
        <v>158</v>
      </c>
      <c r="BD7">
        <v>70</v>
      </c>
      <c r="BE7">
        <v>297</v>
      </c>
      <c r="BF7">
        <v>134</v>
      </c>
      <c r="BG7">
        <v>466</v>
      </c>
      <c r="BH7">
        <v>345</v>
      </c>
      <c r="BI7">
        <v>957</v>
      </c>
      <c r="BJ7">
        <v>153</v>
      </c>
      <c r="BK7">
        <v>221</v>
      </c>
      <c r="BL7">
        <v>124</v>
      </c>
      <c r="BM7">
        <v>15</v>
      </c>
      <c r="BN7">
        <v>13</v>
      </c>
      <c r="BO7">
        <v>18</v>
      </c>
      <c r="BP7">
        <v>322</v>
      </c>
      <c r="BQ7">
        <v>1139</v>
      </c>
      <c r="BR7">
        <v>888</v>
      </c>
      <c r="BS7">
        <v>93</v>
      </c>
      <c r="BT7">
        <v>1304</v>
      </c>
      <c r="BU7">
        <v>1016</v>
      </c>
      <c r="BV7">
        <v>140</v>
      </c>
      <c r="BW7">
        <v>71</v>
      </c>
      <c r="BX7">
        <v>224</v>
      </c>
      <c r="BY7">
        <v>2859</v>
      </c>
      <c r="BZ7">
        <v>511</v>
      </c>
      <c r="CA7">
        <v>800</v>
      </c>
      <c r="CB7">
        <v>32</v>
      </c>
      <c r="CC7">
        <v>43</v>
      </c>
      <c r="CD7">
        <v>32</v>
      </c>
      <c r="CE7">
        <v>267</v>
      </c>
      <c r="CF7">
        <v>646</v>
      </c>
      <c r="CG7">
        <v>896</v>
      </c>
      <c r="CH7">
        <v>482</v>
      </c>
      <c r="CI7">
        <v>204</v>
      </c>
      <c r="CJ7">
        <v>517</v>
      </c>
      <c r="CK7">
        <v>103</v>
      </c>
      <c r="CL7">
        <v>55</v>
      </c>
      <c r="CM7">
        <v>169</v>
      </c>
      <c r="CN7">
        <v>2664</v>
      </c>
      <c r="CO7">
        <v>373</v>
      </c>
      <c r="CP7">
        <v>40</v>
      </c>
      <c r="CQ7">
        <v>1566</v>
      </c>
      <c r="CR7">
        <v>2263</v>
      </c>
      <c r="CS7">
        <v>1384</v>
      </c>
      <c r="CT7">
        <v>13</v>
      </c>
      <c r="CU7">
        <v>717</v>
      </c>
      <c r="CV7">
        <v>361</v>
      </c>
      <c r="CW7">
        <v>1112</v>
      </c>
      <c r="CX7">
        <v>278</v>
      </c>
      <c r="CY7">
        <v>32</v>
      </c>
      <c r="CZ7">
        <v>30</v>
      </c>
      <c r="DA7">
        <v>29</v>
      </c>
      <c r="DB7">
        <v>188</v>
      </c>
      <c r="DC7">
        <v>53</v>
      </c>
      <c r="DD7">
        <v>0</v>
      </c>
      <c r="DE7">
        <v>6</v>
      </c>
      <c r="DF7">
        <v>6</v>
      </c>
      <c r="DG7">
        <v>0</v>
      </c>
      <c r="DH7">
        <v>552</v>
      </c>
      <c r="DI7">
        <v>173</v>
      </c>
      <c r="DJ7">
        <v>82</v>
      </c>
      <c r="DK7">
        <v>72</v>
      </c>
      <c r="DL7">
        <v>387</v>
      </c>
      <c r="DM7">
        <v>1168</v>
      </c>
      <c r="DN7">
        <v>11</v>
      </c>
      <c r="DO7">
        <v>110</v>
      </c>
      <c r="DP7">
        <v>126</v>
      </c>
      <c r="DQ7">
        <v>1115</v>
      </c>
      <c r="DR7">
        <v>536</v>
      </c>
      <c r="DS7">
        <v>4813</v>
      </c>
      <c r="DT7">
        <v>510</v>
      </c>
      <c r="DU7">
        <v>1736</v>
      </c>
      <c r="DV7">
        <v>9</v>
      </c>
    </row>
    <row r="8" spans="1:126" x14ac:dyDescent="0.25">
      <c r="A8" t="s">
        <v>130</v>
      </c>
      <c r="B8">
        <v>5047</v>
      </c>
      <c r="C8">
        <v>3641</v>
      </c>
      <c r="D8">
        <v>3082</v>
      </c>
      <c r="E8">
        <v>15</v>
      </c>
      <c r="F8">
        <v>12</v>
      </c>
      <c r="G8">
        <v>83</v>
      </c>
      <c r="H8">
        <v>0</v>
      </c>
      <c r="I8">
        <v>0</v>
      </c>
      <c r="J8">
        <v>56</v>
      </c>
      <c r="K8">
        <v>6</v>
      </c>
      <c r="L8">
        <v>11</v>
      </c>
      <c r="M8">
        <v>14</v>
      </c>
      <c r="N8">
        <v>63</v>
      </c>
      <c r="O8">
        <v>363</v>
      </c>
      <c r="P8">
        <v>635</v>
      </c>
      <c r="Q8">
        <v>55</v>
      </c>
      <c r="R8">
        <v>876</v>
      </c>
      <c r="S8">
        <v>28</v>
      </c>
      <c r="T8">
        <v>0</v>
      </c>
      <c r="U8">
        <v>4</v>
      </c>
      <c r="V8">
        <v>0</v>
      </c>
      <c r="W8">
        <v>13</v>
      </c>
      <c r="X8">
        <v>6</v>
      </c>
      <c r="Y8">
        <v>8</v>
      </c>
      <c r="Z8">
        <v>3</v>
      </c>
      <c r="AA8">
        <v>4</v>
      </c>
      <c r="AB8">
        <v>21</v>
      </c>
      <c r="AC8">
        <v>108</v>
      </c>
      <c r="AD8">
        <v>537</v>
      </c>
      <c r="AE8">
        <v>282</v>
      </c>
      <c r="AF8">
        <v>0</v>
      </c>
      <c r="AG8">
        <v>0</v>
      </c>
      <c r="AH8">
        <v>9</v>
      </c>
      <c r="AI8">
        <v>900</v>
      </c>
      <c r="AJ8">
        <v>25</v>
      </c>
      <c r="AK8">
        <v>1160</v>
      </c>
      <c r="AL8">
        <v>25</v>
      </c>
      <c r="AM8">
        <v>154</v>
      </c>
      <c r="AN8">
        <v>27</v>
      </c>
      <c r="AO8">
        <v>23</v>
      </c>
      <c r="AP8">
        <v>21</v>
      </c>
      <c r="AQ8">
        <v>33</v>
      </c>
      <c r="AR8">
        <v>1444</v>
      </c>
      <c r="AS8">
        <v>1205</v>
      </c>
      <c r="AT8">
        <v>1408</v>
      </c>
      <c r="AU8">
        <v>83</v>
      </c>
      <c r="AV8">
        <v>324</v>
      </c>
      <c r="AW8">
        <v>798</v>
      </c>
      <c r="AX8">
        <v>234</v>
      </c>
      <c r="AY8">
        <v>37</v>
      </c>
      <c r="AZ8">
        <v>140</v>
      </c>
      <c r="BA8">
        <v>1315</v>
      </c>
      <c r="BB8">
        <v>2574</v>
      </c>
      <c r="BC8">
        <v>659</v>
      </c>
      <c r="BD8">
        <v>31</v>
      </c>
      <c r="BE8">
        <v>28</v>
      </c>
      <c r="BF8">
        <v>37</v>
      </c>
      <c r="BG8">
        <v>1078</v>
      </c>
      <c r="BH8">
        <v>2020</v>
      </c>
      <c r="BI8">
        <v>2254</v>
      </c>
      <c r="BJ8">
        <v>127</v>
      </c>
      <c r="BK8">
        <v>179</v>
      </c>
      <c r="BL8">
        <v>104</v>
      </c>
      <c r="BM8">
        <v>185</v>
      </c>
      <c r="BN8">
        <v>61</v>
      </c>
      <c r="BO8">
        <v>107</v>
      </c>
      <c r="BP8">
        <v>327</v>
      </c>
      <c r="BQ8">
        <v>9</v>
      </c>
      <c r="BR8">
        <v>46</v>
      </c>
      <c r="BS8">
        <v>0</v>
      </c>
      <c r="BT8">
        <v>7</v>
      </c>
      <c r="BU8">
        <v>0</v>
      </c>
      <c r="BV8">
        <v>0</v>
      </c>
      <c r="BW8">
        <v>0</v>
      </c>
      <c r="BX8">
        <v>5</v>
      </c>
      <c r="BY8">
        <v>376</v>
      </c>
      <c r="BZ8">
        <v>59</v>
      </c>
      <c r="CA8">
        <v>43</v>
      </c>
      <c r="CB8">
        <v>276</v>
      </c>
      <c r="CC8">
        <v>372</v>
      </c>
      <c r="CD8">
        <v>257</v>
      </c>
      <c r="CE8">
        <v>8</v>
      </c>
      <c r="CF8">
        <v>0</v>
      </c>
      <c r="CG8">
        <v>13</v>
      </c>
      <c r="CH8">
        <v>12</v>
      </c>
      <c r="CI8">
        <v>14</v>
      </c>
      <c r="CJ8">
        <v>9</v>
      </c>
      <c r="CK8">
        <v>4</v>
      </c>
      <c r="CL8">
        <v>3</v>
      </c>
      <c r="CM8">
        <v>5</v>
      </c>
      <c r="CN8">
        <v>508</v>
      </c>
      <c r="CO8">
        <v>399</v>
      </c>
      <c r="CP8">
        <v>253</v>
      </c>
      <c r="CQ8">
        <v>24</v>
      </c>
      <c r="CR8">
        <v>21</v>
      </c>
      <c r="CS8">
        <v>10</v>
      </c>
      <c r="CT8">
        <v>1254</v>
      </c>
      <c r="CU8">
        <v>755</v>
      </c>
      <c r="CV8">
        <v>701</v>
      </c>
      <c r="CW8">
        <v>406</v>
      </c>
      <c r="CX8">
        <v>819</v>
      </c>
      <c r="CY8">
        <v>0</v>
      </c>
      <c r="CZ8">
        <v>0</v>
      </c>
      <c r="DA8">
        <v>0</v>
      </c>
      <c r="DB8">
        <v>92</v>
      </c>
      <c r="DC8">
        <v>145</v>
      </c>
      <c r="DD8">
        <v>91</v>
      </c>
      <c r="DE8">
        <v>94</v>
      </c>
      <c r="DF8">
        <v>98</v>
      </c>
      <c r="DG8">
        <v>145</v>
      </c>
      <c r="DH8">
        <v>59</v>
      </c>
      <c r="DI8">
        <v>251</v>
      </c>
      <c r="DJ8">
        <v>34</v>
      </c>
      <c r="DK8">
        <v>1743</v>
      </c>
      <c r="DL8">
        <v>1652</v>
      </c>
      <c r="DM8">
        <v>585</v>
      </c>
      <c r="DN8">
        <v>0</v>
      </c>
      <c r="DO8">
        <v>0</v>
      </c>
      <c r="DP8">
        <v>0</v>
      </c>
      <c r="DQ8">
        <v>653</v>
      </c>
      <c r="DR8">
        <v>1480</v>
      </c>
      <c r="DS8">
        <v>1714</v>
      </c>
      <c r="DT8">
        <v>205</v>
      </c>
      <c r="DU8">
        <v>16</v>
      </c>
      <c r="DV8">
        <v>27</v>
      </c>
    </row>
    <row r="9" spans="1:126" x14ac:dyDescent="0.25">
      <c r="A9" t="s">
        <v>131</v>
      </c>
      <c r="B9">
        <v>937</v>
      </c>
      <c r="C9">
        <v>446</v>
      </c>
      <c r="D9">
        <v>752</v>
      </c>
      <c r="E9">
        <v>2428</v>
      </c>
      <c r="F9">
        <v>1451</v>
      </c>
      <c r="G9">
        <v>678</v>
      </c>
      <c r="H9">
        <v>1099</v>
      </c>
      <c r="I9">
        <v>3547</v>
      </c>
      <c r="J9">
        <v>904</v>
      </c>
      <c r="K9">
        <v>121</v>
      </c>
      <c r="L9">
        <v>100</v>
      </c>
      <c r="M9">
        <v>164</v>
      </c>
      <c r="N9">
        <v>1776</v>
      </c>
      <c r="O9">
        <v>1839</v>
      </c>
      <c r="P9">
        <v>1703</v>
      </c>
      <c r="Q9">
        <v>24</v>
      </c>
      <c r="R9">
        <v>2064</v>
      </c>
      <c r="S9">
        <v>63</v>
      </c>
      <c r="T9">
        <v>380</v>
      </c>
      <c r="U9">
        <v>521</v>
      </c>
      <c r="V9">
        <v>626</v>
      </c>
      <c r="W9">
        <v>1118</v>
      </c>
      <c r="X9">
        <v>1308</v>
      </c>
      <c r="Y9">
        <v>1853</v>
      </c>
      <c r="Z9">
        <v>373</v>
      </c>
      <c r="AA9">
        <v>78</v>
      </c>
      <c r="AB9">
        <v>398</v>
      </c>
      <c r="AC9">
        <v>297</v>
      </c>
      <c r="AD9">
        <v>223</v>
      </c>
      <c r="AE9">
        <v>368</v>
      </c>
      <c r="AF9">
        <v>3554</v>
      </c>
      <c r="AG9">
        <v>4472</v>
      </c>
      <c r="AH9">
        <v>2881</v>
      </c>
      <c r="AI9">
        <v>677</v>
      </c>
      <c r="AJ9">
        <v>2133</v>
      </c>
      <c r="AK9">
        <v>1560</v>
      </c>
      <c r="AL9">
        <v>834</v>
      </c>
      <c r="AM9">
        <v>124</v>
      </c>
      <c r="AN9">
        <v>583</v>
      </c>
      <c r="AO9">
        <v>357</v>
      </c>
      <c r="AP9">
        <v>319</v>
      </c>
      <c r="AQ9">
        <v>336</v>
      </c>
      <c r="AR9">
        <v>1383</v>
      </c>
      <c r="AS9">
        <v>1097</v>
      </c>
      <c r="AT9">
        <v>1798</v>
      </c>
      <c r="AU9">
        <v>1318</v>
      </c>
      <c r="AV9">
        <v>5887</v>
      </c>
      <c r="AW9">
        <v>697</v>
      </c>
      <c r="AX9">
        <v>606</v>
      </c>
      <c r="AY9">
        <v>314</v>
      </c>
      <c r="AZ9">
        <v>769</v>
      </c>
      <c r="BA9">
        <v>370</v>
      </c>
      <c r="BB9">
        <v>579</v>
      </c>
      <c r="BC9">
        <v>1373</v>
      </c>
      <c r="BD9">
        <v>940</v>
      </c>
      <c r="BE9">
        <v>491</v>
      </c>
      <c r="BF9">
        <v>1049</v>
      </c>
      <c r="BG9">
        <v>3128</v>
      </c>
      <c r="BH9">
        <v>2707</v>
      </c>
      <c r="BI9">
        <v>1503</v>
      </c>
      <c r="BJ9">
        <v>1084</v>
      </c>
      <c r="BK9">
        <v>1551</v>
      </c>
      <c r="BL9">
        <v>964</v>
      </c>
      <c r="BM9">
        <v>526</v>
      </c>
      <c r="BN9">
        <v>129</v>
      </c>
      <c r="BO9">
        <v>1247</v>
      </c>
      <c r="BP9">
        <v>774</v>
      </c>
      <c r="BQ9">
        <v>181</v>
      </c>
      <c r="BR9">
        <v>6758</v>
      </c>
      <c r="BS9">
        <v>54</v>
      </c>
      <c r="BT9">
        <v>152</v>
      </c>
      <c r="BU9">
        <v>1054</v>
      </c>
      <c r="BV9">
        <v>54</v>
      </c>
      <c r="BW9">
        <v>602</v>
      </c>
      <c r="BX9">
        <v>139</v>
      </c>
      <c r="BY9">
        <v>15926</v>
      </c>
      <c r="BZ9">
        <v>328</v>
      </c>
      <c r="CA9">
        <v>770</v>
      </c>
      <c r="CB9">
        <v>5622</v>
      </c>
      <c r="CC9">
        <v>8713</v>
      </c>
      <c r="CD9">
        <v>7810</v>
      </c>
      <c r="CE9">
        <v>430</v>
      </c>
      <c r="CF9">
        <v>197</v>
      </c>
      <c r="CG9">
        <v>506</v>
      </c>
      <c r="CH9">
        <v>1054</v>
      </c>
      <c r="CI9">
        <v>355</v>
      </c>
      <c r="CJ9">
        <v>574</v>
      </c>
      <c r="CK9">
        <v>135</v>
      </c>
      <c r="CL9">
        <v>163</v>
      </c>
      <c r="CM9">
        <v>35</v>
      </c>
      <c r="CN9">
        <v>521</v>
      </c>
      <c r="CO9">
        <v>923</v>
      </c>
      <c r="CP9">
        <v>175</v>
      </c>
      <c r="CQ9">
        <v>1675</v>
      </c>
      <c r="CR9">
        <v>1102</v>
      </c>
      <c r="CS9">
        <v>1102</v>
      </c>
      <c r="CT9">
        <v>61</v>
      </c>
      <c r="CU9">
        <v>13</v>
      </c>
      <c r="CV9">
        <v>104</v>
      </c>
      <c r="CW9">
        <v>140</v>
      </c>
      <c r="CX9">
        <v>88</v>
      </c>
      <c r="CY9">
        <v>0</v>
      </c>
      <c r="CZ9">
        <v>168</v>
      </c>
      <c r="DA9">
        <v>0</v>
      </c>
      <c r="DB9">
        <v>361</v>
      </c>
      <c r="DC9">
        <v>430</v>
      </c>
      <c r="DD9">
        <v>140</v>
      </c>
      <c r="DE9">
        <v>0</v>
      </c>
      <c r="DF9">
        <v>954</v>
      </c>
      <c r="DG9">
        <v>68</v>
      </c>
      <c r="DH9">
        <v>237</v>
      </c>
      <c r="DI9">
        <v>1335</v>
      </c>
      <c r="DJ9">
        <v>33</v>
      </c>
      <c r="DK9">
        <v>921</v>
      </c>
      <c r="DL9">
        <v>712</v>
      </c>
      <c r="DM9">
        <v>3251</v>
      </c>
      <c r="DN9">
        <v>54</v>
      </c>
      <c r="DO9">
        <v>180</v>
      </c>
      <c r="DP9">
        <v>135</v>
      </c>
      <c r="DQ9">
        <v>410</v>
      </c>
      <c r="DR9">
        <v>6128</v>
      </c>
      <c r="DS9">
        <v>252</v>
      </c>
      <c r="DT9">
        <v>536</v>
      </c>
      <c r="DU9">
        <v>226</v>
      </c>
      <c r="DV9">
        <v>218</v>
      </c>
    </row>
    <row r="10" spans="1:126" x14ac:dyDescent="0.25">
      <c r="A10" t="s">
        <v>132</v>
      </c>
      <c r="B10">
        <v>0</v>
      </c>
      <c r="C10">
        <v>5</v>
      </c>
      <c r="D10">
        <v>7</v>
      </c>
      <c r="E10">
        <v>0</v>
      </c>
      <c r="F10">
        <v>0</v>
      </c>
      <c r="G10">
        <v>18</v>
      </c>
      <c r="H10">
        <v>306</v>
      </c>
      <c r="I10">
        <v>219</v>
      </c>
      <c r="J10">
        <v>1161</v>
      </c>
      <c r="K10">
        <v>110</v>
      </c>
      <c r="L10">
        <v>0</v>
      </c>
      <c r="M10">
        <v>66</v>
      </c>
      <c r="N10">
        <v>3</v>
      </c>
      <c r="O10">
        <v>12</v>
      </c>
      <c r="P10">
        <v>0</v>
      </c>
      <c r="Q10">
        <v>0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6</v>
      </c>
      <c r="Y10">
        <v>5</v>
      </c>
      <c r="Z10">
        <v>0</v>
      </c>
      <c r="AA10">
        <v>0</v>
      </c>
      <c r="AB10">
        <v>6</v>
      </c>
      <c r="AC10">
        <v>0</v>
      </c>
      <c r="AD10">
        <v>11</v>
      </c>
      <c r="AE10">
        <v>0</v>
      </c>
      <c r="AF10">
        <v>3</v>
      </c>
      <c r="AG10">
        <v>0</v>
      </c>
      <c r="AH10">
        <v>4</v>
      </c>
      <c r="AI10">
        <v>0</v>
      </c>
      <c r="AJ10">
        <v>5</v>
      </c>
      <c r="AK10">
        <v>14</v>
      </c>
      <c r="AL10">
        <v>399</v>
      </c>
      <c r="AM10">
        <v>7315</v>
      </c>
      <c r="AN10">
        <v>214</v>
      </c>
      <c r="AO10">
        <v>192</v>
      </c>
      <c r="AP10">
        <v>100</v>
      </c>
      <c r="AQ10">
        <v>133</v>
      </c>
      <c r="AR10">
        <v>21</v>
      </c>
      <c r="AS10">
        <v>8</v>
      </c>
      <c r="AT10">
        <v>14</v>
      </c>
      <c r="AU10">
        <v>5</v>
      </c>
      <c r="AV10">
        <v>14</v>
      </c>
      <c r="AW10">
        <v>18</v>
      </c>
      <c r="AX10">
        <v>24</v>
      </c>
      <c r="AY10">
        <v>19</v>
      </c>
      <c r="AZ10">
        <v>15</v>
      </c>
      <c r="BA10">
        <v>8</v>
      </c>
      <c r="BB10">
        <v>17</v>
      </c>
      <c r="BC10">
        <v>7</v>
      </c>
      <c r="BD10">
        <v>15</v>
      </c>
      <c r="BE10">
        <v>20</v>
      </c>
      <c r="BF10">
        <v>11</v>
      </c>
      <c r="BG10">
        <v>7</v>
      </c>
      <c r="BH10">
        <v>8</v>
      </c>
      <c r="BI10">
        <v>14</v>
      </c>
      <c r="BJ10">
        <v>8</v>
      </c>
      <c r="BK10">
        <v>11</v>
      </c>
      <c r="BL10">
        <v>12</v>
      </c>
      <c r="BM10">
        <v>21</v>
      </c>
      <c r="BN10">
        <v>20</v>
      </c>
      <c r="BO10">
        <v>23</v>
      </c>
      <c r="BP10">
        <v>81</v>
      </c>
      <c r="BQ10">
        <v>4</v>
      </c>
      <c r="BR10">
        <v>25</v>
      </c>
      <c r="BS10">
        <v>2</v>
      </c>
      <c r="BT10">
        <v>51</v>
      </c>
      <c r="BU10">
        <v>78</v>
      </c>
      <c r="BV10">
        <v>6</v>
      </c>
      <c r="BW10">
        <v>0</v>
      </c>
      <c r="BX10">
        <v>14</v>
      </c>
      <c r="BY10">
        <v>0</v>
      </c>
      <c r="BZ10">
        <v>0</v>
      </c>
      <c r="CA10">
        <v>0</v>
      </c>
      <c r="CB10">
        <v>14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5</v>
      </c>
      <c r="CM10">
        <v>10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28</v>
      </c>
      <c r="CU10">
        <v>8</v>
      </c>
      <c r="CV10">
        <v>7359</v>
      </c>
      <c r="CW10">
        <v>7793</v>
      </c>
      <c r="CX10">
        <v>6310</v>
      </c>
      <c r="CY10">
        <v>256</v>
      </c>
      <c r="CZ10">
        <v>78</v>
      </c>
      <c r="DA10">
        <v>63</v>
      </c>
      <c r="DB10">
        <v>34</v>
      </c>
      <c r="DC10">
        <v>21</v>
      </c>
      <c r="DD10">
        <v>13</v>
      </c>
      <c r="DE10">
        <v>9</v>
      </c>
      <c r="DF10">
        <v>11</v>
      </c>
      <c r="DG10">
        <v>4</v>
      </c>
      <c r="DH10">
        <v>27</v>
      </c>
      <c r="DI10">
        <v>26</v>
      </c>
      <c r="DJ10">
        <v>19</v>
      </c>
      <c r="DK10">
        <v>36</v>
      </c>
      <c r="DL10">
        <v>32</v>
      </c>
      <c r="DM10">
        <v>42</v>
      </c>
      <c r="DN10">
        <v>23</v>
      </c>
      <c r="DO10">
        <v>136</v>
      </c>
      <c r="DP10">
        <v>41</v>
      </c>
      <c r="DQ10">
        <v>14</v>
      </c>
      <c r="DR10">
        <v>28</v>
      </c>
      <c r="DS10">
        <v>24</v>
      </c>
      <c r="DT10">
        <v>29</v>
      </c>
      <c r="DU10">
        <v>19</v>
      </c>
      <c r="DV10">
        <v>12</v>
      </c>
    </row>
    <row r="11" spans="1:126" x14ac:dyDescent="0.25">
      <c r="A11" t="s">
        <v>133</v>
      </c>
      <c r="B11">
        <v>0</v>
      </c>
      <c r="C11">
        <v>11</v>
      </c>
      <c r="D11">
        <v>5</v>
      </c>
      <c r="E11">
        <v>18</v>
      </c>
      <c r="F11">
        <v>4</v>
      </c>
      <c r="G11">
        <v>10</v>
      </c>
      <c r="H11">
        <v>0</v>
      </c>
      <c r="I11">
        <v>0</v>
      </c>
      <c r="J11">
        <v>0</v>
      </c>
      <c r="K11">
        <v>348</v>
      </c>
      <c r="L11">
        <v>118</v>
      </c>
      <c r="M11">
        <v>111</v>
      </c>
      <c r="N11">
        <v>0</v>
      </c>
      <c r="O11">
        <v>14</v>
      </c>
      <c r="P11">
        <v>9</v>
      </c>
      <c r="Q11">
        <v>0</v>
      </c>
      <c r="R11">
        <v>5</v>
      </c>
      <c r="S11">
        <v>0</v>
      </c>
      <c r="T11">
        <v>371</v>
      </c>
      <c r="U11">
        <v>0</v>
      </c>
      <c r="V11">
        <v>0</v>
      </c>
      <c r="W11">
        <v>1295</v>
      </c>
      <c r="X11">
        <v>580</v>
      </c>
      <c r="Y11">
        <v>1153</v>
      </c>
      <c r="Z11">
        <v>803</v>
      </c>
      <c r="AA11">
        <v>49</v>
      </c>
      <c r="AB11">
        <v>917</v>
      </c>
      <c r="AC11">
        <v>46</v>
      </c>
      <c r="AD11">
        <v>14</v>
      </c>
      <c r="AE11">
        <v>0</v>
      </c>
      <c r="AF11">
        <v>11</v>
      </c>
      <c r="AG11">
        <v>17</v>
      </c>
      <c r="AH11">
        <v>7</v>
      </c>
      <c r="AI11">
        <v>7</v>
      </c>
      <c r="AJ11">
        <v>5</v>
      </c>
      <c r="AK11">
        <v>16</v>
      </c>
      <c r="AL11">
        <v>14</v>
      </c>
      <c r="AM11">
        <v>22</v>
      </c>
      <c r="AN11">
        <v>14</v>
      </c>
      <c r="AO11">
        <v>26</v>
      </c>
      <c r="AP11">
        <v>100</v>
      </c>
      <c r="AQ11">
        <v>36</v>
      </c>
      <c r="AR11">
        <v>10</v>
      </c>
      <c r="AS11">
        <v>7</v>
      </c>
      <c r="AT11">
        <v>14</v>
      </c>
      <c r="AU11">
        <v>3</v>
      </c>
      <c r="AV11">
        <v>10</v>
      </c>
      <c r="AW11">
        <v>9</v>
      </c>
      <c r="AX11">
        <v>13</v>
      </c>
      <c r="AY11">
        <v>13</v>
      </c>
      <c r="AZ11">
        <v>8</v>
      </c>
      <c r="BA11">
        <v>1646</v>
      </c>
      <c r="BB11">
        <v>2922</v>
      </c>
      <c r="BC11">
        <v>3607</v>
      </c>
      <c r="BD11">
        <v>0</v>
      </c>
      <c r="BE11">
        <v>15</v>
      </c>
      <c r="BF11">
        <v>309</v>
      </c>
      <c r="BG11">
        <v>8</v>
      </c>
      <c r="BH11">
        <v>8</v>
      </c>
      <c r="BI11">
        <v>12</v>
      </c>
      <c r="BJ11">
        <v>8</v>
      </c>
      <c r="BK11">
        <v>15</v>
      </c>
      <c r="BL11">
        <v>0</v>
      </c>
      <c r="BM11">
        <v>15</v>
      </c>
      <c r="BN11">
        <v>15</v>
      </c>
      <c r="BO11">
        <v>10</v>
      </c>
      <c r="BP11">
        <v>56</v>
      </c>
      <c r="BQ11">
        <v>235</v>
      </c>
      <c r="BR11">
        <v>286</v>
      </c>
      <c r="BS11">
        <v>0</v>
      </c>
      <c r="BT11">
        <v>4</v>
      </c>
      <c r="BU11">
        <v>0</v>
      </c>
      <c r="BV11">
        <v>60</v>
      </c>
      <c r="BW11">
        <v>59</v>
      </c>
      <c r="BX11">
        <v>228</v>
      </c>
      <c r="BY11">
        <v>0</v>
      </c>
      <c r="BZ11">
        <v>0</v>
      </c>
      <c r="CA11">
        <v>7</v>
      </c>
      <c r="CB11">
        <v>7</v>
      </c>
      <c r="CC11">
        <v>1289</v>
      </c>
      <c r="CD11">
        <v>6</v>
      </c>
      <c r="CE11">
        <v>448</v>
      </c>
      <c r="CF11">
        <v>69</v>
      </c>
      <c r="CG11">
        <v>353</v>
      </c>
      <c r="CH11">
        <v>983</v>
      </c>
      <c r="CI11">
        <v>796</v>
      </c>
      <c r="CJ11">
        <v>1425</v>
      </c>
      <c r="CK11">
        <v>587</v>
      </c>
      <c r="CL11">
        <v>97</v>
      </c>
      <c r="CM11">
        <v>492</v>
      </c>
      <c r="CN11">
        <v>0</v>
      </c>
      <c r="CO11">
        <v>114</v>
      </c>
      <c r="CP11">
        <v>4</v>
      </c>
      <c r="CQ11">
        <v>20</v>
      </c>
      <c r="CR11">
        <v>65</v>
      </c>
      <c r="CS11">
        <v>17</v>
      </c>
      <c r="CT11">
        <v>17</v>
      </c>
      <c r="CU11">
        <v>7</v>
      </c>
      <c r="CV11">
        <v>25</v>
      </c>
      <c r="CW11">
        <v>10</v>
      </c>
      <c r="CX11">
        <v>8</v>
      </c>
      <c r="CY11">
        <v>55</v>
      </c>
      <c r="CZ11">
        <v>23</v>
      </c>
      <c r="DA11">
        <v>38</v>
      </c>
      <c r="DB11">
        <v>15</v>
      </c>
      <c r="DC11">
        <v>9</v>
      </c>
      <c r="DD11">
        <v>0</v>
      </c>
      <c r="DE11">
        <v>7</v>
      </c>
      <c r="DF11">
        <v>7</v>
      </c>
      <c r="DG11">
        <v>0</v>
      </c>
      <c r="DH11">
        <v>10</v>
      </c>
      <c r="DI11">
        <v>16</v>
      </c>
      <c r="DJ11">
        <v>7</v>
      </c>
      <c r="DK11">
        <v>1539</v>
      </c>
      <c r="DL11">
        <v>3097</v>
      </c>
      <c r="DM11">
        <v>7543</v>
      </c>
      <c r="DN11">
        <v>10</v>
      </c>
      <c r="DO11">
        <v>99</v>
      </c>
      <c r="DP11">
        <v>34</v>
      </c>
      <c r="DQ11">
        <v>13</v>
      </c>
      <c r="DR11">
        <v>8</v>
      </c>
      <c r="DS11">
        <v>12</v>
      </c>
      <c r="DT11">
        <v>17</v>
      </c>
      <c r="DU11">
        <v>10</v>
      </c>
      <c r="DV11">
        <v>11</v>
      </c>
    </row>
    <row r="12" spans="1:126" x14ac:dyDescent="0.25">
      <c r="A12" t="s">
        <v>134</v>
      </c>
      <c r="B12">
        <v>15</v>
      </c>
      <c r="C12">
        <v>0</v>
      </c>
      <c r="D12">
        <v>0</v>
      </c>
      <c r="E12">
        <v>22</v>
      </c>
      <c r="F12">
        <v>0</v>
      </c>
      <c r="G12">
        <v>0</v>
      </c>
      <c r="H12">
        <v>0</v>
      </c>
      <c r="I12">
        <v>0</v>
      </c>
      <c r="J12">
        <v>16</v>
      </c>
      <c r="K12">
        <v>4898</v>
      </c>
      <c r="L12">
        <v>1280</v>
      </c>
      <c r="M12">
        <v>877</v>
      </c>
      <c r="N12">
        <v>0</v>
      </c>
      <c r="O12">
        <v>15</v>
      </c>
      <c r="P12">
        <v>14</v>
      </c>
      <c r="Q12">
        <v>8</v>
      </c>
      <c r="R12">
        <v>0</v>
      </c>
      <c r="S12">
        <v>0</v>
      </c>
      <c r="T12">
        <v>17</v>
      </c>
      <c r="U12">
        <v>62</v>
      </c>
      <c r="V12">
        <v>10</v>
      </c>
      <c r="W12">
        <v>10</v>
      </c>
      <c r="X12">
        <v>29</v>
      </c>
      <c r="Y12">
        <v>46</v>
      </c>
      <c r="Z12">
        <v>518</v>
      </c>
      <c r="AA12">
        <v>794</v>
      </c>
      <c r="AB12">
        <v>1104</v>
      </c>
      <c r="AC12">
        <v>10</v>
      </c>
      <c r="AD12">
        <v>126</v>
      </c>
      <c r="AE12">
        <v>0</v>
      </c>
      <c r="AF12">
        <v>13</v>
      </c>
      <c r="AG12">
        <v>0</v>
      </c>
      <c r="AH12">
        <v>13</v>
      </c>
      <c r="AI12">
        <v>0</v>
      </c>
      <c r="AJ12">
        <v>0</v>
      </c>
      <c r="AK12">
        <v>0</v>
      </c>
      <c r="AL12">
        <v>0</v>
      </c>
      <c r="AM12">
        <v>14</v>
      </c>
      <c r="AN12">
        <v>0</v>
      </c>
      <c r="AO12">
        <v>322</v>
      </c>
      <c r="AP12">
        <v>1004</v>
      </c>
      <c r="AQ12">
        <v>1649</v>
      </c>
      <c r="AR12">
        <v>12</v>
      </c>
      <c r="AS12">
        <v>0</v>
      </c>
      <c r="AT12">
        <v>10</v>
      </c>
      <c r="AU12">
        <v>0</v>
      </c>
      <c r="AV12">
        <v>0</v>
      </c>
      <c r="AW12">
        <v>0</v>
      </c>
      <c r="AX12">
        <v>0</v>
      </c>
      <c r="AY12">
        <v>9</v>
      </c>
      <c r="AZ12">
        <v>0</v>
      </c>
      <c r="BA12">
        <v>0</v>
      </c>
      <c r="BB12">
        <v>0</v>
      </c>
      <c r="BC12">
        <v>0</v>
      </c>
      <c r="BD12">
        <v>107</v>
      </c>
      <c r="BE12">
        <v>970</v>
      </c>
      <c r="BF12">
        <v>760</v>
      </c>
      <c r="BG12">
        <v>8</v>
      </c>
      <c r="BH12">
        <v>0</v>
      </c>
      <c r="BI12">
        <v>10</v>
      </c>
      <c r="BJ12">
        <v>0</v>
      </c>
      <c r="BK12">
        <v>0</v>
      </c>
      <c r="BL12">
        <v>0</v>
      </c>
      <c r="BM12">
        <v>5</v>
      </c>
      <c r="BN12">
        <v>10</v>
      </c>
      <c r="BO12">
        <v>8</v>
      </c>
      <c r="BP12">
        <v>17</v>
      </c>
      <c r="BQ12">
        <v>135</v>
      </c>
      <c r="BR12">
        <v>15</v>
      </c>
      <c r="BS12">
        <v>5</v>
      </c>
      <c r="BT12">
        <v>11</v>
      </c>
      <c r="BU12">
        <v>17</v>
      </c>
      <c r="BV12">
        <v>4578</v>
      </c>
      <c r="BW12">
        <v>107</v>
      </c>
      <c r="BX12">
        <v>3312</v>
      </c>
      <c r="BY12">
        <v>34</v>
      </c>
      <c r="BZ12">
        <v>0</v>
      </c>
      <c r="CA12">
        <v>0</v>
      </c>
      <c r="CB12">
        <v>0</v>
      </c>
      <c r="CC12">
        <v>27</v>
      </c>
      <c r="CD12">
        <v>14</v>
      </c>
      <c r="CE12">
        <v>240</v>
      </c>
      <c r="CF12">
        <v>7</v>
      </c>
      <c r="CG12">
        <v>167</v>
      </c>
      <c r="CH12">
        <v>160</v>
      </c>
      <c r="CI12">
        <v>64</v>
      </c>
      <c r="CJ12">
        <v>87</v>
      </c>
      <c r="CK12">
        <v>1536</v>
      </c>
      <c r="CL12">
        <v>1237</v>
      </c>
      <c r="CM12">
        <v>3322</v>
      </c>
      <c r="CN12">
        <v>20</v>
      </c>
      <c r="CO12">
        <v>169</v>
      </c>
      <c r="CP12">
        <v>0</v>
      </c>
      <c r="CQ12">
        <v>17</v>
      </c>
      <c r="CR12">
        <v>25</v>
      </c>
      <c r="CS12">
        <v>14</v>
      </c>
      <c r="CT12">
        <v>14</v>
      </c>
      <c r="CU12">
        <v>0</v>
      </c>
      <c r="CV12">
        <v>13</v>
      </c>
      <c r="CW12">
        <v>9</v>
      </c>
      <c r="CX12">
        <v>5</v>
      </c>
      <c r="CY12">
        <v>2763</v>
      </c>
      <c r="CZ12">
        <v>1379</v>
      </c>
      <c r="DA12">
        <v>722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17</v>
      </c>
      <c r="DM12">
        <v>0</v>
      </c>
      <c r="DN12">
        <v>533</v>
      </c>
      <c r="DO12">
        <v>1285</v>
      </c>
      <c r="DP12">
        <v>914</v>
      </c>
      <c r="DQ12">
        <v>0</v>
      </c>
      <c r="DR12">
        <v>0</v>
      </c>
      <c r="DS12">
        <v>13</v>
      </c>
      <c r="DT12">
        <v>0</v>
      </c>
      <c r="DU12">
        <v>6</v>
      </c>
      <c r="DV12">
        <v>0</v>
      </c>
    </row>
    <row r="13" spans="1:126" x14ac:dyDescent="0.25">
      <c r="A13" t="s">
        <v>135</v>
      </c>
      <c r="B13">
        <v>1158</v>
      </c>
      <c r="C13">
        <v>980</v>
      </c>
      <c r="D13">
        <v>865</v>
      </c>
      <c r="E13">
        <v>6</v>
      </c>
      <c r="F13">
        <v>0</v>
      </c>
      <c r="G13">
        <v>0</v>
      </c>
      <c r="H13">
        <v>0</v>
      </c>
      <c r="I13">
        <v>9</v>
      </c>
      <c r="J13">
        <v>30</v>
      </c>
      <c r="K13">
        <v>20</v>
      </c>
      <c r="L13">
        <v>11</v>
      </c>
      <c r="M13">
        <v>0</v>
      </c>
      <c r="N13">
        <v>0</v>
      </c>
      <c r="O13">
        <v>0</v>
      </c>
      <c r="P13">
        <v>0</v>
      </c>
      <c r="Q13">
        <v>26</v>
      </c>
      <c r="R13">
        <v>29</v>
      </c>
      <c r="S13">
        <v>35</v>
      </c>
      <c r="T13">
        <v>0</v>
      </c>
      <c r="U13">
        <v>0</v>
      </c>
      <c r="V13">
        <v>0</v>
      </c>
      <c r="W13">
        <v>0</v>
      </c>
      <c r="X13">
        <v>0</v>
      </c>
      <c r="Y13">
        <v>3</v>
      </c>
      <c r="Z13">
        <v>11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5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6</v>
      </c>
      <c r="AM13">
        <v>15</v>
      </c>
      <c r="AN13">
        <v>0</v>
      </c>
      <c r="AO13">
        <v>14</v>
      </c>
      <c r="AP13">
        <v>14</v>
      </c>
      <c r="AQ13">
        <v>13</v>
      </c>
      <c r="AR13">
        <v>6</v>
      </c>
      <c r="AS13">
        <v>6</v>
      </c>
      <c r="AT13">
        <v>11</v>
      </c>
      <c r="AU13">
        <v>0</v>
      </c>
      <c r="AV13">
        <v>15</v>
      </c>
      <c r="AW13">
        <v>37</v>
      </c>
      <c r="AX13">
        <v>0</v>
      </c>
      <c r="AY13">
        <v>0</v>
      </c>
      <c r="AZ13">
        <v>4</v>
      </c>
      <c r="BA13">
        <v>19</v>
      </c>
      <c r="BB13">
        <v>23</v>
      </c>
      <c r="BC13">
        <v>39</v>
      </c>
      <c r="BD13">
        <v>9</v>
      </c>
      <c r="BE13">
        <v>0</v>
      </c>
      <c r="BF13">
        <v>6</v>
      </c>
      <c r="BG13">
        <v>5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4821</v>
      </c>
      <c r="BN13">
        <v>9564</v>
      </c>
      <c r="BO13">
        <v>7722</v>
      </c>
      <c r="BP13">
        <v>4</v>
      </c>
      <c r="BQ13">
        <v>0</v>
      </c>
      <c r="BR13">
        <v>8</v>
      </c>
      <c r="BS13">
        <v>11</v>
      </c>
      <c r="BT13">
        <v>13</v>
      </c>
      <c r="BU13">
        <v>522</v>
      </c>
      <c r="BV13">
        <v>98</v>
      </c>
      <c r="BW13">
        <v>0</v>
      </c>
      <c r="BX13">
        <v>19</v>
      </c>
      <c r="BY13">
        <v>27</v>
      </c>
      <c r="BZ13">
        <v>0</v>
      </c>
      <c r="CA13">
        <v>4</v>
      </c>
      <c r="CB13">
        <v>230</v>
      </c>
      <c r="CC13">
        <v>225</v>
      </c>
      <c r="CD13">
        <v>150</v>
      </c>
      <c r="CE13">
        <v>10</v>
      </c>
      <c r="CF13">
        <v>0</v>
      </c>
      <c r="CG13">
        <v>0</v>
      </c>
      <c r="CH13">
        <v>33</v>
      </c>
      <c r="CI13">
        <v>15</v>
      </c>
      <c r="CJ13">
        <v>31</v>
      </c>
      <c r="CK13">
        <v>30</v>
      </c>
      <c r="CL13">
        <v>29</v>
      </c>
      <c r="CM13">
        <v>10</v>
      </c>
      <c r="CN13">
        <v>0</v>
      </c>
      <c r="CO13">
        <v>0</v>
      </c>
      <c r="CP13">
        <v>0</v>
      </c>
      <c r="CQ13">
        <v>9</v>
      </c>
      <c r="CR13">
        <v>0</v>
      </c>
      <c r="CS13">
        <v>12</v>
      </c>
      <c r="CT13">
        <v>55</v>
      </c>
      <c r="CU13">
        <v>24</v>
      </c>
      <c r="CV13">
        <v>95</v>
      </c>
      <c r="CW13">
        <v>34</v>
      </c>
      <c r="CX13">
        <v>80</v>
      </c>
      <c r="CY13">
        <v>92</v>
      </c>
      <c r="CZ13">
        <v>15</v>
      </c>
      <c r="DA13">
        <v>22</v>
      </c>
      <c r="DB13">
        <v>150</v>
      </c>
      <c r="DC13">
        <v>52</v>
      </c>
      <c r="DD13">
        <v>38</v>
      </c>
      <c r="DE13">
        <v>19</v>
      </c>
      <c r="DF13">
        <v>48</v>
      </c>
      <c r="DG13">
        <v>24</v>
      </c>
      <c r="DH13">
        <v>28</v>
      </c>
      <c r="DI13">
        <v>45</v>
      </c>
      <c r="DJ13">
        <v>26</v>
      </c>
      <c r="DK13">
        <v>93</v>
      </c>
      <c r="DL13">
        <v>96</v>
      </c>
      <c r="DM13">
        <v>104</v>
      </c>
      <c r="DN13">
        <v>8</v>
      </c>
      <c r="DO13">
        <v>40</v>
      </c>
      <c r="DP13">
        <v>17</v>
      </c>
      <c r="DQ13">
        <v>21</v>
      </c>
      <c r="DR13">
        <v>54</v>
      </c>
      <c r="DS13">
        <v>46</v>
      </c>
      <c r="DT13">
        <v>21</v>
      </c>
      <c r="DU13">
        <v>12</v>
      </c>
      <c r="DV13">
        <v>13</v>
      </c>
    </row>
    <row r="14" spans="1:126" x14ac:dyDescent="0.25">
      <c r="A14" t="s">
        <v>136</v>
      </c>
      <c r="B14">
        <v>3</v>
      </c>
      <c r="C14">
        <v>6</v>
      </c>
      <c r="D14">
        <v>13</v>
      </c>
      <c r="E14">
        <v>19</v>
      </c>
      <c r="F14">
        <v>449</v>
      </c>
      <c r="G14">
        <v>3383</v>
      </c>
      <c r="H14">
        <v>366</v>
      </c>
      <c r="I14">
        <v>213</v>
      </c>
      <c r="J14">
        <v>1425</v>
      </c>
      <c r="K14">
        <v>17</v>
      </c>
      <c r="L14">
        <v>13</v>
      </c>
      <c r="M14">
        <v>8</v>
      </c>
      <c r="N14">
        <v>6</v>
      </c>
      <c r="O14">
        <v>16</v>
      </c>
      <c r="P14">
        <v>6</v>
      </c>
      <c r="Q14">
        <v>3</v>
      </c>
      <c r="R14">
        <v>0</v>
      </c>
      <c r="S14">
        <v>0</v>
      </c>
      <c r="T14">
        <v>6</v>
      </c>
      <c r="U14">
        <v>9</v>
      </c>
      <c r="V14">
        <v>8</v>
      </c>
      <c r="W14">
        <v>6</v>
      </c>
      <c r="X14">
        <v>0</v>
      </c>
      <c r="Y14">
        <v>14</v>
      </c>
      <c r="Z14">
        <v>7</v>
      </c>
      <c r="AA14">
        <v>15</v>
      </c>
      <c r="AB14">
        <v>10</v>
      </c>
      <c r="AC14">
        <v>11</v>
      </c>
      <c r="AD14">
        <v>5</v>
      </c>
      <c r="AE14">
        <v>10</v>
      </c>
      <c r="AF14">
        <v>0</v>
      </c>
      <c r="AG14">
        <v>7</v>
      </c>
      <c r="AH14">
        <v>9</v>
      </c>
      <c r="AI14">
        <v>3</v>
      </c>
      <c r="AJ14">
        <v>7</v>
      </c>
      <c r="AK14">
        <v>4</v>
      </c>
      <c r="AL14">
        <v>39</v>
      </c>
      <c r="AM14">
        <v>5938</v>
      </c>
      <c r="AN14">
        <v>108</v>
      </c>
      <c r="AO14">
        <v>14</v>
      </c>
      <c r="AP14">
        <v>44</v>
      </c>
      <c r="AQ14">
        <v>18</v>
      </c>
      <c r="AR14">
        <v>14</v>
      </c>
      <c r="AS14">
        <v>9</v>
      </c>
      <c r="AT14">
        <v>12</v>
      </c>
      <c r="AU14">
        <v>4</v>
      </c>
      <c r="AV14">
        <v>6</v>
      </c>
      <c r="AW14">
        <v>12</v>
      </c>
      <c r="AX14">
        <v>12</v>
      </c>
      <c r="AY14">
        <v>8</v>
      </c>
      <c r="AZ14">
        <v>10</v>
      </c>
      <c r="BA14">
        <v>10</v>
      </c>
      <c r="BB14">
        <v>12</v>
      </c>
      <c r="BC14">
        <v>6</v>
      </c>
      <c r="BD14">
        <v>11</v>
      </c>
      <c r="BE14">
        <v>12</v>
      </c>
      <c r="BF14">
        <v>10</v>
      </c>
      <c r="BG14">
        <v>4</v>
      </c>
      <c r="BH14">
        <v>10</v>
      </c>
      <c r="BI14">
        <v>15</v>
      </c>
      <c r="BJ14">
        <v>6</v>
      </c>
      <c r="BK14">
        <v>5</v>
      </c>
      <c r="BL14">
        <v>0</v>
      </c>
      <c r="BM14">
        <v>13</v>
      </c>
      <c r="BN14">
        <v>8</v>
      </c>
      <c r="BO14">
        <v>10</v>
      </c>
      <c r="BP14">
        <v>3524</v>
      </c>
      <c r="BQ14">
        <v>13</v>
      </c>
      <c r="BR14">
        <v>652</v>
      </c>
      <c r="BS14">
        <v>10</v>
      </c>
      <c r="BT14">
        <v>124</v>
      </c>
      <c r="BU14">
        <v>67</v>
      </c>
      <c r="BV14">
        <v>13</v>
      </c>
      <c r="BW14">
        <v>4</v>
      </c>
      <c r="BX14">
        <v>6</v>
      </c>
      <c r="BY14">
        <v>7</v>
      </c>
      <c r="BZ14">
        <v>0</v>
      </c>
      <c r="CA14">
        <v>4</v>
      </c>
      <c r="CB14">
        <v>69</v>
      </c>
      <c r="CC14">
        <v>8</v>
      </c>
      <c r="CD14">
        <v>13</v>
      </c>
      <c r="CE14">
        <v>8</v>
      </c>
      <c r="CF14">
        <v>2</v>
      </c>
      <c r="CG14">
        <v>2</v>
      </c>
      <c r="CH14">
        <v>7</v>
      </c>
      <c r="CI14">
        <v>5</v>
      </c>
      <c r="CJ14">
        <v>0</v>
      </c>
      <c r="CK14">
        <v>4</v>
      </c>
      <c r="CL14">
        <v>10</v>
      </c>
      <c r="CM14">
        <v>18</v>
      </c>
      <c r="CN14">
        <v>9</v>
      </c>
      <c r="CO14">
        <v>0</v>
      </c>
      <c r="CP14">
        <v>0</v>
      </c>
      <c r="CQ14">
        <v>4</v>
      </c>
      <c r="CR14">
        <v>5</v>
      </c>
      <c r="CS14">
        <v>5</v>
      </c>
      <c r="CT14">
        <v>0</v>
      </c>
      <c r="CU14">
        <v>6</v>
      </c>
      <c r="CV14">
        <v>7538</v>
      </c>
      <c r="CW14">
        <v>254</v>
      </c>
      <c r="CX14">
        <v>44</v>
      </c>
      <c r="CY14">
        <v>191</v>
      </c>
      <c r="CZ14">
        <v>40</v>
      </c>
      <c r="DA14">
        <v>64</v>
      </c>
      <c r="DB14">
        <v>9</v>
      </c>
      <c r="DC14">
        <v>8</v>
      </c>
      <c r="DD14">
        <v>6</v>
      </c>
      <c r="DE14">
        <v>0</v>
      </c>
      <c r="DF14">
        <v>5</v>
      </c>
      <c r="DG14">
        <v>0</v>
      </c>
      <c r="DH14">
        <v>11</v>
      </c>
      <c r="DI14">
        <v>9</v>
      </c>
      <c r="DJ14">
        <v>5</v>
      </c>
      <c r="DK14">
        <v>7</v>
      </c>
      <c r="DL14">
        <v>15</v>
      </c>
      <c r="DM14">
        <v>13</v>
      </c>
      <c r="DN14">
        <v>0</v>
      </c>
      <c r="DO14">
        <v>0</v>
      </c>
      <c r="DP14">
        <v>0</v>
      </c>
      <c r="DQ14">
        <v>5</v>
      </c>
      <c r="DR14">
        <v>13</v>
      </c>
      <c r="DS14">
        <v>13</v>
      </c>
      <c r="DT14">
        <v>8</v>
      </c>
      <c r="DU14">
        <v>0</v>
      </c>
      <c r="DV14">
        <v>4</v>
      </c>
    </row>
    <row r="15" spans="1:126" x14ac:dyDescent="0.25">
      <c r="A15" t="s">
        <v>137</v>
      </c>
      <c r="B15">
        <v>0</v>
      </c>
      <c r="C15">
        <v>10</v>
      </c>
      <c r="D15">
        <v>8</v>
      </c>
      <c r="E15">
        <v>31</v>
      </c>
      <c r="F15">
        <v>9</v>
      </c>
      <c r="G15">
        <v>48</v>
      </c>
      <c r="H15">
        <v>14</v>
      </c>
      <c r="I15">
        <v>0</v>
      </c>
      <c r="J15">
        <v>0</v>
      </c>
      <c r="K15">
        <v>0</v>
      </c>
      <c r="L15">
        <v>0</v>
      </c>
      <c r="M15">
        <v>14</v>
      </c>
      <c r="N15">
        <v>25</v>
      </c>
      <c r="O15">
        <v>125</v>
      </c>
      <c r="P15">
        <v>11</v>
      </c>
      <c r="Q15">
        <v>149</v>
      </c>
      <c r="R15">
        <v>630</v>
      </c>
      <c r="S15">
        <v>381</v>
      </c>
      <c r="T15">
        <v>35</v>
      </c>
      <c r="U15">
        <v>69</v>
      </c>
      <c r="V15">
        <v>69</v>
      </c>
      <c r="W15">
        <v>96</v>
      </c>
      <c r="X15">
        <v>36</v>
      </c>
      <c r="Y15">
        <v>41</v>
      </c>
      <c r="Z15">
        <v>25</v>
      </c>
      <c r="AA15">
        <v>0</v>
      </c>
      <c r="AB15">
        <v>0</v>
      </c>
      <c r="AC15">
        <v>52</v>
      </c>
      <c r="AD15">
        <v>1052</v>
      </c>
      <c r="AE15">
        <v>175</v>
      </c>
      <c r="AF15">
        <v>0</v>
      </c>
      <c r="AG15">
        <v>0</v>
      </c>
      <c r="AH15">
        <v>21</v>
      </c>
      <c r="AI15">
        <v>114</v>
      </c>
      <c r="AJ15">
        <v>139</v>
      </c>
      <c r="AK15">
        <v>44</v>
      </c>
      <c r="AL15">
        <v>21</v>
      </c>
      <c r="AM15">
        <v>29</v>
      </c>
      <c r="AN15">
        <v>28</v>
      </c>
      <c r="AO15">
        <v>20</v>
      </c>
      <c r="AP15">
        <v>14</v>
      </c>
      <c r="AQ15">
        <v>17</v>
      </c>
      <c r="AR15">
        <v>41</v>
      </c>
      <c r="AS15">
        <v>28</v>
      </c>
      <c r="AT15">
        <v>136</v>
      </c>
      <c r="AU15">
        <v>256</v>
      </c>
      <c r="AV15">
        <v>2287</v>
      </c>
      <c r="AW15">
        <v>5160</v>
      </c>
      <c r="AX15">
        <v>87</v>
      </c>
      <c r="AY15">
        <v>33</v>
      </c>
      <c r="AZ15">
        <v>222</v>
      </c>
      <c r="BA15">
        <v>1751</v>
      </c>
      <c r="BB15">
        <v>348</v>
      </c>
      <c r="BC15">
        <v>3274</v>
      </c>
      <c r="BD15">
        <v>25</v>
      </c>
      <c r="BE15">
        <v>71</v>
      </c>
      <c r="BF15">
        <v>44</v>
      </c>
      <c r="BG15">
        <v>290</v>
      </c>
      <c r="BH15">
        <v>175</v>
      </c>
      <c r="BI15">
        <v>39</v>
      </c>
      <c r="BJ15">
        <v>488</v>
      </c>
      <c r="BK15">
        <v>828</v>
      </c>
      <c r="BL15">
        <v>644</v>
      </c>
      <c r="BM15">
        <v>21</v>
      </c>
      <c r="BN15">
        <v>28</v>
      </c>
      <c r="BO15">
        <v>23</v>
      </c>
      <c r="BP15">
        <v>133</v>
      </c>
      <c r="BQ15">
        <v>104</v>
      </c>
      <c r="BR15">
        <v>336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10</v>
      </c>
      <c r="CB15">
        <v>568</v>
      </c>
      <c r="CC15">
        <v>0</v>
      </c>
      <c r="CD15">
        <v>1145</v>
      </c>
      <c r="CE15">
        <v>51</v>
      </c>
      <c r="CF15">
        <v>0</v>
      </c>
      <c r="CG15">
        <v>0</v>
      </c>
      <c r="CH15">
        <v>807</v>
      </c>
      <c r="CI15">
        <v>346</v>
      </c>
      <c r="CJ15">
        <v>364</v>
      </c>
      <c r="CK15">
        <v>0</v>
      </c>
      <c r="CL15">
        <v>0</v>
      </c>
      <c r="CM15">
        <v>28</v>
      </c>
      <c r="CN15">
        <v>45</v>
      </c>
      <c r="CO15">
        <v>172</v>
      </c>
      <c r="CP15">
        <v>18</v>
      </c>
      <c r="CQ15">
        <v>0</v>
      </c>
      <c r="CR15">
        <v>18</v>
      </c>
      <c r="CS15">
        <v>19</v>
      </c>
      <c r="CT15">
        <v>57</v>
      </c>
      <c r="CU15">
        <v>116</v>
      </c>
      <c r="CV15">
        <v>25</v>
      </c>
      <c r="CW15">
        <v>25</v>
      </c>
      <c r="CX15">
        <v>33</v>
      </c>
      <c r="CY15">
        <v>20</v>
      </c>
      <c r="CZ15">
        <v>0</v>
      </c>
      <c r="DA15">
        <v>0</v>
      </c>
      <c r="DB15">
        <v>55</v>
      </c>
      <c r="DC15">
        <v>518</v>
      </c>
      <c r="DD15">
        <v>71</v>
      </c>
      <c r="DE15">
        <v>11</v>
      </c>
      <c r="DF15">
        <v>17</v>
      </c>
      <c r="DG15">
        <v>946</v>
      </c>
      <c r="DH15">
        <v>14</v>
      </c>
      <c r="DI15">
        <v>67</v>
      </c>
      <c r="DJ15">
        <v>114</v>
      </c>
      <c r="DK15">
        <v>3092</v>
      </c>
      <c r="DL15">
        <v>4320</v>
      </c>
      <c r="DM15">
        <v>3322</v>
      </c>
      <c r="DN15">
        <v>15</v>
      </c>
      <c r="DO15">
        <v>49</v>
      </c>
      <c r="DP15">
        <v>24</v>
      </c>
      <c r="DQ15">
        <v>148</v>
      </c>
      <c r="DR15">
        <v>728</v>
      </c>
      <c r="DS15">
        <v>267</v>
      </c>
      <c r="DT15">
        <v>1136</v>
      </c>
      <c r="DU15">
        <v>311</v>
      </c>
      <c r="DV15">
        <v>887</v>
      </c>
    </row>
    <row r="16" spans="1:126" x14ac:dyDescent="0.25">
      <c r="A16" t="s">
        <v>138</v>
      </c>
      <c r="B16">
        <v>2580</v>
      </c>
      <c r="C16">
        <v>1528</v>
      </c>
      <c r="D16">
        <v>1530</v>
      </c>
      <c r="E16">
        <v>11</v>
      </c>
      <c r="F16">
        <v>11</v>
      </c>
      <c r="G16">
        <v>375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4</v>
      </c>
      <c r="X16">
        <v>0</v>
      </c>
      <c r="Y16">
        <v>28</v>
      </c>
      <c r="Z16">
        <v>0</v>
      </c>
      <c r="AA16">
        <v>0</v>
      </c>
      <c r="AB16">
        <v>0</v>
      </c>
      <c r="AC16">
        <v>0</v>
      </c>
      <c r="AD16">
        <v>5</v>
      </c>
      <c r="AE16">
        <v>0</v>
      </c>
      <c r="AF16">
        <v>0</v>
      </c>
      <c r="AG16">
        <v>0</v>
      </c>
      <c r="AH16">
        <v>0</v>
      </c>
      <c r="AI16">
        <v>62</v>
      </c>
      <c r="AJ16">
        <v>10</v>
      </c>
      <c r="AK16">
        <v>90</v>
      </c>
      <c r="AL16">
        <v>11</v>
      </c>
      <c r="AM16">
        <v>23</v>
      </c>
      <c r="AN16">
        <v>7</v>
      </c>
      <c r="AO16">
        <v>19</v>
      </c>
      <c r="AP16">
        <v>10</v>
      </c>
      <c r="AQ16">
        <v>14</v>
      </c>
      <c r="AR16">
        <v>10</v>
      </c>
      <c r="AS16">
        <v>15</v>
      </c>
      <c r="AT16">
        <v>16</v>
      </c>
      <c r="AU16">
        <v>6</v>
      </c>
      <c r="AV16">
        <v>16</v>
      </c>
      <c r="AW16">
        <v>23</v>
      </c>
      <c r="AX16">
        <v>1615</v>
      </c>
      <c r="AY16">
        <v>71</v>
      </c>
      <c r="AZ16">
        <v>1172</v>
      </c>
      <c r="BA16">
        <v>2001</v>
      </c>
      <c r="BB16">
        <v>1266</v>
      </c>
      <c r="BC16">
        <v>689</v>
      </c>
      <c r="BD16">
        <v>12</v>
      </c>
      <c r="BE16">
        <v>16</v>
      </c>
      <c r="BF16">
        <v>14</v>
      </c>
      <c r="BG16">
        <v>31</v>
      </c>
      <c r="BH16">
        <v>38</v>
      </c>
      <c r="BI16">
        <v>64</v>
      </c>
      <c r="BJ16">
        <v>66</v>
      </c>
      <c r="BK16">
        <v>40</v>
      </c>
      <c r="BL16">
        <v>19</v>
      </c>
      <c r="BM16">
        <v>215</v>
      </c>
      <c r="BN16">
        <v>461</v>
      </c>
      <c r="BO16">
        <v>440</v>
      </c>
      <c r="BP16">
        <v>594</v>
      </c>
      <c r="BQ16">
        <v>0</v>
      </c>
      <c r="BR16">
        <v>73</v>
      </c>
      <c r="BS16">
        <v>0</v>
      </c>
      <c r="BT16">
        <v>6</v>
      </c>
      <c r="BU16">
        <v>8</v>
      </c>
      <c r="BV16">
        <v>0</v>
      </c>
      <c r="BW16">
        <v>0</v>
      </c>
      <c r="BX16">
        <v>6</v>
      </c>
      <c r="BY16">
        <v>13</v>
      </c>
      <c r="BZ16">
        <v>0</v>
      </c>
      <c r="CA16">
        <v>4</v>
      </c>
      <c r="CB16">
        <v>4</v>
      </c>
      <c r="CC16">
        <v>7</v>
      </c>
      <c r="CD16">
        <v>6</v>
      </c>
      <c r="CE16">
        <v>3</v>
      </c>
      <c r="CF16">
        <v>0</v>
      </c>
      <c r="CG16">
        <v>8</v>
      </c>
      <c r="CH16">
        <v>75</v>
      </c>
      <c r="CI16">
        <v>175</v>
      </c>
      <c r="CJ16">
        <v>111</v>
      </c>
      <c r="CK16">
        <v>0</v>
      </c>
      <c r="CL16">
        <v>0</v>
      </c>
      <c r="CM16">
        <v>0</v>
      </c>
      <c r="CN16">
        <v>4</v>
      </c>
      <c r="CO16">
        <v>13</v>
      </c>
      <c r="CP16">
        <v>4</v>
      </c>
      <c r="CQ16">
        <v>10</v>
      </c>
      <c r="CR16">
        <v>10</v>
      </c>
      <c r="CS16">
        <v>5</v>
      </c>
      <c r="CT16">
        <v>89</v>
      </c>
      <c r="CU16">
        <v>63</v>
      </c>
      <c r="CV16">
        <v>125</v>
      </c>
      <c r="CW16">
        <v>95</v>
      </c>
      <c r="CX16">
        <v>77</v>
      </c>
      <c r="CY16">
        <v>7</v>
      </c>
      <c r="CZ16">
        <v>0</v>
      </c>
      <c r="DA16">
        <v>0</v>
      </c>
      <c r="DB16">
        <v>9</v>
      </c>
      <c r="DC16">
        <v>0</v>
      </c>
      <c r="DD16">
        <v>8</v>
      </c>
      <c r="DE16">
        <v>0</v>
      </c>
      <c r="DF16">
        <v>5</v>
      </c>
      <c r="DG16">
        <v>6</v>
      </c>
      <c r="DH16">
        <v>1441</v>
      </c>
      <c r="DI16">
        <v>697</v>
      </c>
      <c r="DJ16">
        <v>668</v>
      </c>
      <c r="DK16">
        <v>1594</v>
      </c>
      <c r="DL16">
        <v>1032</v>
      </c>
      <c r="DM16">
        <v>428</v>
      </c>
      <c r="DN16">
        <v>0</v>
      </c>
      <c r="DO16">
        <v>0</v>
      </c>
      <c r="DP16">
        <v>0</v>
      </c>
      <c r="DQ16">
        <v>35</v>
      </c>
      <c r="DR16">
        <v>61</v>
      </c>
      <c r="DS16">
        <v>109</v>
      </c>
      <c r="DT16">
        <v>18</v>
      </c>
      <c r="DU16">
        <v>4</v>
      </c>
      <c r="DV16">
        <v>0</v>
      </c>
    </row>
    <row r="17" spans="1:126" x14ac:dyDescent="0.25">
      <c r="A17" t="s">
        <v>139</v>
      </c>
      <c r="B17">
        <v>17</v>
      </c>
      <c r="C17">
        <v>0</v>
      </c>
      <c r="D17">
        <v>0</v>
      </c>
      <c r="E17">
        <v>60</v>
      </c>
      <c r="F17">
        <v>8</v>
      </c>
      <c r="G17">
        <v>20</v>
      </c>
      <c r="H17">
        <v>13</v>
      </c>
      <c r="I17">
        <v>404</v>
      </c>
      <c r="J17">
        <v>11</v>
      </c>
      <c r="K17">
        <v>4622</v>
      </c>
      <c r="L17">
        <v>2896</v>
      </c>
      <c r="M17">
        <v>5672</v>
      </c>
      <c r="N17">
        <v>5</v>
      </c>
      <c r="O17">
        <v>29</v>
      </c>
      <c r="P17">
        <v>12</v>
      </c>
      <c r="Q17">
        <v>0</v>
      </c>
      <c r="R17">
        <v>13</v>
      </c>
      <c r="S17">
        <v>0</v>
      </c>
      <c r="T17">
        <v>20</v>
      </c>
      <c r="U17">
        <v>1589</v>
      </c>
      <c r="V17">
        <v>0</v>
      </c>
      <c r="W17">
        <v>369</v>
      </c>
      <c r="X17">
        <v>819</v>
      </c>
      <c r="Y17">
        <v>575</v>
      </c>
      <c r="Z17">
        <v>5626</v>
      </c>
      <c r="AA17">
        <v>3044</v>
      </c>
      <c r="AB17">
        <v>6928</v>
      </c>
      <c r="AC17">
        <v>634</v>
      </c>
      <c r="AD17">
        <v>1799</v>
      </c>
      <c r="AE17">
        <v>29</v>
      </c>
      <c r="AF17">
        <v>33</v>
      </c>
      <c r="AG17">
        <v>32</v>
      </c>
      <c r="AH17">
        <v>25</v>
      </c>
      <c r="AI17">
        <v>0</v>
      </c>
      <c r="AJ17">
        <v>0</v>
      </c>
      <c r="AK17">
        <v>0</v>
      </c>
      <c r="AL17">
        <v>0</v>
      </c>
      <c r="AM17">
        <v>3</v>
      </c>
      <c r="AN17">
        <v>0</v>
      </c>
      <c r="AO17">
        <v>73</v>
      </c>
      <c r="AP17">
        <v>51</v>
      </c>
      <c r="AQ17">
        <v>667</v>
      </c>
      <c r="AR17">
        <v>5</v>
      </c>
      <c r="AS17">
        <v>0</v>
      </c>
      <c r="AT17">
        <v>16</v>
      </c>
      <c r="AU17">
        <v>0</v>
      </c>
      <c r="AV17">
        <v>3</v>
      </c>
      <c r="AW17">
        <v>0</v>
      </c>
      <c r="AX17">
        <v>0</v>
      </c>
      <c r="AY17">
        <v>0</v>
      </c>
      <c r="AZ17">
        <v>3</v>
      </c>
      <c r="BA17">
        <v>2</v>
      </c>
      <c r="BB17">
        <v>0</v>
      </c>
      <c r="BC17">
        <v>0</v>
      </c>
      <c r="BD17">
        <v>1092</v>
      </c>
      <c r="BE17">
        <v>3407</v>
      </c>
      <c r="BF17">
        <v>1584</v>
      </c>
      <c r="BG17">
        <v>0</v>
      </c>
      <c r="BH17">
        <v>0</v>
      </c>
      <c r="BI17">
        <v>4</v>
      </c>
      <c r="BJ17">
        <v>2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1593</v>
      </c>
      <c r="BQ17">
        <v>33</v>
      </c>
      <c r="BR17">
        <v>413</v>
      </c>
      <c r="BS17">
        <v>2</v>
      </c>
      <c r="BT17">
        <v>10</v>
      </c>
      <c r="BU17">
        <v>59</v>
      </c>
      <c r="BV17">
        <v>4113</v>
      </c>
      <c r="BW17">
        <v>3357</v>
      </c>
      <c r="BX17">
        <v>3132</v>
      </c>
      <c r="BY17">
        <v>15</v>
      </c>
      <c r="BZ17">
        <v>20</v>
      </c>
      <c r="CA17">
        <v>9</v>
      </c>
      <c r="CB17">
        <v>10</v>
      </c>
      <c r="CC17">
        <v>17</v>
      </c>
      <c r="CD17">
        <v>13</v>
      </c>
      <c r="CE17">
        <v>2266</v>
      </c>
      <c r="CF17">
        <v>42</v>
      </c>
      <c r="CG17">
        <v>511</v>
      </c>
      <c r="CH17">
        <v>1507</v>
      </c>
      <c r="CI17">
        <v>1220</v>
      </c>
      <c r="CJ17">
        <v>34</v>
      </c>
      <c r="CK17">
        <v>3198</v>
      </c>
      <c r="CL17">
        <v>555</v>
      </c>
      <c r="CM17">
        <v>1885</v>
      </c>
      <c r="CN17">
        <v>1449</v>
      </c>
      <c r="CO17">
        <v>210</v>
      </c>
      <c r="CP17">
        <v>176</v>
      </c>
      <c r="CQ17">
        <v>14</v>
      </c>
      <c r="CR17">
        <v>39</v>
      </c>
      <c r="CS17">
        <v>9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1024</v>
      </c>
      <c r="CZ17">
        <v>352</v>
      </c>
      <c r="DA17">
        <v>301</v>
      </c>
      <c r="DB17">
        <v>8</v>
      </c>
      <c r="DC17">
        <v>27</v>
      </c>
      <c r="DD17">
        <v>0</v>
      </c>
      <c r="DE17">
        <v>0</v>
      </c>
      <c r="DF17">
        <v>0</v>
      </c>
      <c r="DG17">
        <v>41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90</v>
      </c>
      <c r="DO17">
        <v>343</v>
      </c>
      <c r="DP17">
        <v>149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</row>
    <row r="18" spans="1:126" x14ac:dyDescent="0.25">
      <c r="A18" t="s">
        <v>140</v>
      </c>
      <c r="B18">
        <v>27</v>
      </c>
      <c r="C18">
        <v>9</v>
      </c>
      <c r="D18">
        <v>0</v>
      </c>
      <c r="E18">
        <v>14</v>
      </c>
      <c r="F18">
        <v>0</v>
      </c>
      <c r="G18">
        <v>12</v>
      </c>
      <c r="H18">
        <v>0</v>
      </c>
      <c r="I18">
        <v>0</v>
      </c>
      <c r="J18">
        <v>17</v>
      </c>
      <c r="K18">
        <v>538</v>
      </c>
      <c r="L18">
        <v>666</v>
      </c>
      <c r="M18">
        <v>23</v>
      </c>
      <c r="N18">
        <v>11</v>
      </c>
      <c r="O18">
        <v>20</v>
      </c>
      <c r="P18">
        <v>11</v>
      </c>
      <c r="Q18">
        <v>0</v>
      </c>
      <c r="R18">
        <v>11</v>
      </c>
      <c r="S18">
        <v>0</v>
      </c>
      <c r="T18">
        <v>0</v>
      </c>
      <c r="U18">
        <v>0</v>
      </c>
      <c r="V18">
        <v>0</v>
      </c>
      <c r="W18">
        <v>100</v>
      </c>
      <c r="X18">
        <v>5</v>
      </c>
      <c r="Y18">
        <v>44</v>
      </c>
      <c r="Z18">
        <v>2047</v>
      </c>
      <c r="AA18">
        <v>2846</v>
      </c>
      <c r="AB18">
        <v>1531</v>
      </c>
      <c r="AC18">
        <v>0</v>
      </c>
      <c r="AD18">
        <v>12</v>
      </c>
      <c r="AE18">
        <v>12</v>
      </c>
      <c r="AF18">
        <v>0</v>
      </c>
      <c r="AG18">
        <v>27</v>
      </c>
      <c r="AH18">
        <v>22</v>
      </c>
      <c r="AI18">
        <v>0</v>
      </c>
      <c r="AJ18">
        <v>0</v>
      </c>
      <c r="AK18">
        <v>18</v>
      </c>
      <c r="AL18">
        <v>28</v>
      </c>
      <c r="AM18">
        <v>8</v>
      </c>
      <c r="AN18">
        <v>12</v>
      </c>
      <c r="AO18">
        <v>32</v>
      </c>
      <c r="AP18">
        <v>586</v>
      </c>
      <c r="AQ18">
        <v>221</v>
      </c>
      <c r="AR18">
        <v>18</v>
      </c>
      <c r="AS18">
        <v>11</v>
      </c>
      <c r="AT18">
        <v>17</v>
      </c>
      <c r="AU18">
        <v>4</v>
      </c>
      <c r="AV18">
        <v>15</v>
      </c>
      <c r="AW18">
        <v>14</v>
      </c>
      <c r="AX18">
        <v>18</v>
      </c>
      <c r="AY18">
        <v>15</v>
      </c>
      <c r="AZ18">
        <v>15</v>
      </c>
      <c r="BA18">
        <v>8</v>
      </c>
      <c r="BB18">
        <v>7</v>
      </c>
      <c r="BC18">
        <v>18</v>
      </c>
      <c r="BD18">
        <v>992</v>
      </c>
      <c r="BE18">
        <v>3158</v>
      </c>
      <c r="BF18">
        <v>1218</v>
      </c>
      <c r="BG18">
        <v>0</v>
      </c>
      <c r="BH18">
        <v>19</v>
      </c>
      <c r="BI18">
        <v>17</v>
      </c>
      <c r="BJ18">
        <v>9</v>
      </c>
      <c r="BK18">
        <v>14</v>
      </c>
      <c r="BL18">
        <v>3</v>
      </c>
      <c r="BM18">
        <v>17</v>
      </c>
      <c r="BN18">
        <v>13</v>
      </c>
      <c r="BO18">
        <v>19</v>
      </c>
      <c r="BP18">
        <v>20</v>
      </c>
      <c r="BQ18">
        <v>5</v>
      </c>
      <c r="BR18">
        <v>16</v>
      </c>
      <c r="BS18">
        <v>3</v>
      </c>
      <c r="BT18">
        <v>10</v>
      </c>
      <c r="BU18">
        <v>10</v>
      </c>
      <c r="BV18">
        <v>2291</v>
      </c>
      <c r="BW18">
        <v>8</v>
      </c>
      <c r="BX18">
        <v>1856</v>
      </c>
      <c r="BY18">
        <v>50</v>
      </c>
      <c r="BZ18">
        <v>4</v>
      </c>
      <c r="CA18">
        <v>21</v>
      </c>
      <c r="CB18">
        <v>7</v>
      </c>
      <c r="CC18">
        <v>9</v>
      </c>
      <c r="CD18">
        <v>19</v>
      </c>
      <c r="CE18">
        <v>25</v>
      </c>
      <c r="CF18">
        <v>13</v>
      </c>
      <c r="CG18">
        <v>27</v>
      </c>
      <c r="CH18">
        <v>225</v>
      </c>
      <c r="CI18">
        <v>10</v>
      </c>
      <c r="CJ18">
        <v>12</v>
      </c>
      <c r="CK18">
        <v>3265</v>
      </c>
      <c r="CL18">
        <v>2068</v>
      </c>
      <c r="CM18">
        <v>1336</v>
      </c>
      <c r="CN18">
        <v>9</v>
      </c>
      <c r="CO18">
        <v>25</v>
      </c>
      <c r="CP18">
        <v>7</v>
      </c>
      <c r="CQ18">
        <v>25</v>
      </c>
      <c r="CR18">
        <v>36</v>
      </c>
      <c r="CS18">
        <v>14</v>
      </c>
      <c r="CT18">
        <v>11</v>
      </c>
      <c r="CU18">
        <v>0</v>
      </c>
      <c r="CV18">
        <v>21</v>
      </c>
      <c r="CW18">
        <v>13</v>
      </c>
      <c r="CX18">
        <v>9</v>
      </c>
      <c r="CY18">
        <v>2459</v>
      </c>
      <c r="CZ18">
        <v>1196</v>
      </c>
      <c r="DA18">
        <v>1027</v>
      </c>
      <c r="DB18">
        <v>18</v>
      </c>
      <c r="DC18">
        <v>5</v>
      </c>
      <c r="DD18">
        <v>8</v>
      </c>
      <c r="DE18">
        <v>0</v>
      </c>
      <c r="DF18">
        <v>4</v>
      </c>
      <c r="DG18">
        <v>0</v>
      </c>
      <c r="DH18">
        <v>0</v>
      </c>
      <c r="DI18">
        <v>9</v>
      </c>
      <c r="DJ18">
        <v>8</v>
      </c>
      <c r="DK18">
        <v>20</v>
      </c>
      <c r="DL18">
        <v>15</v>
      </c>
      <c r="DM18">
        <v>33</v>
      </c>
      <c r="DN18">
        <v>898</v>
      </c>
      <c r="DO18">
        <v>2354</v>
      </c>
      <c r="DP18">
        <v>1732</v>
      </c>
      <c r="DQ18">
        <v>8</v>
      </c>
      <c r="DR18">
        <v>20</v>
      </c>
      <c r="DS18">
        <v>27</v>
      </c>
      <c r="DT18">
        <v>0</v>
      </c>
      <c r="DU18">
        <v>7</v>
      </c>
      <c r="DV18">
        <v>0</v>
      </c>
    </row>
    <row r="19" spans="1:126" x14ac:dyDescent="0.25">
      <c r="A19" t="s">
        <v>141</v>
      </c>
      <c r="B19">
        <v>6</v>
      </c>
      <c r="C19">
        <v>17</v>
      </c>
      <c r="D19">
        <v>21</v>
      </c>
      <c r="E19">
        <v>19</v>
      </c>
      <c r="F19">
        <v>8</v>
      </c>
      <c r="G19">
        <v>14</v>
      </c>
      <c r="H19">
        <v>0</v>
      </c>
      <c r="I19">
        <v>7</v>
      </c>
      <c r="J19">
        <v>9</v>
      </c>
      <c r="K19">
        <v>1709</v>
      </c>
      <c r="L19">
        <v>586</v>
      </c>
      <c r="M19">
        <v>715</v>
      </c>
      <c r="N19">
        <v>0</v>
      </c>
      <c r="O19">
        <v>17</v>
      </c>
      <c r="P19">
        <v>8</v>
      </c>
      <c r="Q19">
        <v>0</v>
      </c>
      <c r="R19">
        <v>11</v>
      </c>
      <c r="S19">
        <v>0</v>
      </c>
      <c r="T19">
        <v>5</v>
      </c>
      <c r="U19">
        <v>559</v>
      </c>
      <c r="V19">
        <v>47</v>
      </c>
      <c r="W19">
        <v>8</v>
      </c>
      <c r="X19">
        <v>25</v>
      </c>
      <c r="Y19">
        <v>14</v>
      </c>
      <c r="Z19">
        <v>181</v>
      </c>
      <c r="AA19">
        <v>198</v>
      </c>
      <c r="AB19">
        <v>128</v>
      </c>
      <c r="AC19">
        <v>8</v>
      </c>
      <c r="AD19">
        <v>20</v>
      </c>
      <c r="AE19">
        <v>12</v>
      </c>
      <c r="AF19">
        <v>403</v>
      </c>
      <c r="AG19">
        <v>335</v>
      </c>
      <c r="AH19">
        <v>267</v>
      </c>
      <c r="AI19">
        <v>18</v>
      </c>
      <c r="AJ19">
        <v>8</v>
      </c>
      <c r="AK19">
        <v>29</v>
      </c>
      <c r="AL19">
        <v>20</v>
      </c>
      <c r="AM19">
        <v>19</v>
      </c>
      <c r="AN19">
        <v>0</v>
      </c>
      <c r="AO19">
        <v>3901</v>
      </c>
      <c r="AP19">
        <v>2423</v>
      </c>
      <c r="AQ19">
        <v>3967</v>
      </c>
      <c r="AR19">
        <v>0</v>
      </c>
      <c r="AS19">
        <v>14</v>
      </c>
      <c r="AT19">
        <v>22</v>
      </c>
      <c r="AU19">
        <v>5</v>
      </c>
      <c r="AV19">
        <v>24</v>
      </c>
      <c r="AW19">
        <v>22</v>
      </c>
      <c r="AX19">
        <v>24</v>
      </c>
      <c r="AY19">
        <v>722</v>
      </c>
      <c r="AZ19">
        <v>22</v>
      </c>
      <c r="BA19">
        <v>22</v>
      </c>
      <c r="BB19">
        <v>29</v>
      </c>
      <c r="BC19">
        <v>17</v>
      </c>
      <c r="BD19">
        <v>247</v>
      </c>
      <c r="BE19">
        <v>581</v>
      </c>
      <c r="BF19">
        <v>513</v>
      </c>
      <c r="BG19">
        <v>13</v>
      </c>
      <c r="BH19">
        <v>26</v>
      </c>
      <c r="BI19">
        <v>25</v>
      </c>
      <c r="BJ19">
        <v>219</v>
      </c>
      <c r="BK19">
        <v>205</v>
      </c>
      <c r="BL19">
        <v>126</v>
      </c>
      <c r="BM19">
        <v>0</v>
      </c>
      <c r="BN19">
        <v>0</v>
      </c>
      <c r="BO19">
        <v>0</v>
      </c>
      <c r="BP19">
        <v>47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452</v>
      </c>
      <c r="BW19">
        <v>0</v>
      </c>
      <c r="BX19">
        <v>245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11</v>
      </c>
      <c r="CF19">
        <v>0</v>
      </c>
      <c r="CG19">
        <v>36</v>
      </c>
      <c r="CH19">
        <v>0</v>
      </c>
      <c r="CI19">
        <v>0</v>
      </c>
      <c r="CJ19">
        <v>4</v>
      </c>
      <c r="CK19">
        <v>203</v>
      </c>
      <c r="CL19">
        <v>155</v>
      </c>
      <c r="CM19">
        <v>7</v>
      </c>
      <c r="CN19">
        <v>0</v>
      </c>
      <c r="CO19">
        <v>0</v>
      </c>
      <c r="CP19">
        <v>0</v>
      </c>
      <c r="CQ19">
        <v>468</v>
      </c>
      <c r="CR19">
        <v>32</v>
      </c>
      <c r="CS19">
        <v>36</v>
      </c>
      <c r="CT19">
        <v>6</v>
      </c>
      <c r="CU19">
        <v>0</v>
      </c>
      <c r="CV19">
        <v>0</v>
      </c>
      <c r="CW19">
        <v>0</v>
      </c>
      <c r="CX19">
        <v>0</v>
      </c>
      <c r="CY19">
        <v>1428</v>
      </c>
      <c r="CZ19">
        <v>268</v>
      </c>
      <c r="DA19">
        <v>566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96</v>
      </c>
      <c r="DI19">
        <v>0</v>
      </c>
      <c r="DJ19">
        <v>26</v>
      </c>
      <c r="DK19">
        <v>0</v>
      </c>
      <c r="DL19">
        <v>0</v>
      </c>
      <c r="DM19">
        <v>6</v>
      </c>
      <c r="DN19">
        <v>222</v>
      </c>
      <c r="DO19">
        <v>560</v>
      </c>
      <c r="DP19">
        <v>73</v>
      </c>
      <c r="DQ19">
        <v>0</v>
      </c>
      <c r="DR19">
        <v>0</v>
      </c>
      <c r="DS19">
        <v>7</v>
      </c>
      <c r="DT19">
        <v>598</v>
      </c>
      <c r="DU19">
        <v>4</v>
      </c>
      <c r="DV19">
        <v>10</v>
      </c>
    </row>
    <row r="20" spans="1:126" x14ac:dyDescent="0.25">
      <c r="A20" t="s">
        <v>142</v>
      </c>
      <c r="B20">
        <v>1184</v>
      </c>
      <c r="C20">
        <v>278</v>
      </c>
      <c r="D20">
        <v>721</v>
      </c>
      <c r="E20">
        <v>163</v>
      </c>
      <c r="F20">
        <v>356</v>
      </c>
      <c r="G20">
        <v>305</v>
      </c>
      <c r="H20">
        <v>580</v>
      </c>
      <c r="I20">
        <v>158</v>
      </c>
      <c r="J20">
        <v>240</v>
      </c>
      <c r="K20">
        <v>56</v>
      </c>
      <c r="L20">
        <v>27</v>
      </c>
      <c r="M20">
        <v>11</v>
      </c>
      <c r="N20">
        <v>1439</v>
      </c>
      <c r="O20">
        <v>2560</v>
      </c>
      <c r="P20">
        <v>505</v>
      </c>
      <c r="Q20">
        <v>39</v>
      </c>
      <c r="R20">
        <v>349</v>
      </c>
      <c r="S20">
        <v>42</v>
      </c>
      <c r="T20">
        <v>49</v>
      </c>
      <c r="U20">
        <v>113</v>
      </c>
      <c r="V20">
        <v>42</v>
      </c>
      <c r="W20">
        <v>33</v>
      </c>
      <c r="X20">
        <v>14</v>
      </c>
      <c r="Y20">
        <v>41</v>
      </c>
      <c r="Z20">
        <v>49</v>
      </c>
      <c r="AA20">
        <v>88</v>
      </c>
      <c r="AB20">
        <v>46</v>
      </c>
      <c r="AC20">
        <v>49</v>
      </c>
      <c r="AD20">
        <v>37</v>
      </c>
      <c r="AE20">
        <v>42</v>
      </c>
      <c r="AF20">
        <v>121</v>
      </c>
      <c r="AG20">
        <v>301</v>
      </c>
      <c r="AH20">
        <v>91</v>
      </c>
      <c r="AI20">
        <v>24</v>
      </c>
      <c r="AJ20">
        <v>5</v>
      </c>
      <c r="AK20">
        <v>24</v>
      </c>
      <c r="AL20">
        <v>213</v>
      </c>
      <c r="AM20">
        <v>95</v>
      </c>
      <c r="AN20">
        <v>272</v>
      </c>
      <c r="AO20">
        <v>99</v>
      </c>
      <c r="AP20">
        <v>0</v>
      </c>
      <c r="AQ20">
        <v>118</v>
      </c>
      <c r="AR20">
        <v>322</v>
      </c>
      <c r="AS20">
        <v>228</v>
      </c>
      <c r="AT20">
        <v>562</v>
      </c>
      <c r="AU20">
        <v>23</v>
      </c>
      <c r="AV20">
        <v>122</v>
      </c>
      <c r="AW20">
        <v>230</v>
      </c>
      <c r="AX20">
        <v>177</v>
      </c>
      <c r="AY20">
        <v>425</v>
      </c>
      <c r="AZ20">
        <v>105</v>
      </c>
      <c r="BA20">
        <v>39</v>
      </c>
      <c r="BB20">
        <v>20</v>
      </c>
      <c r="BC20">
        <v>102</v>
      </c>
      <c r="BD20">
        <v>28</v>
      </c>
      <c r="BE20">
        <v>111</v>
      </c>
      <c r="BF20">
        <v>46</v>
      </c>
      <c r="BG20">
        <v>482</v>
      </c>
      <c r="BH20">
        <v>297</v>
      </c>
      <c r="BI20">
        <v>386</v>
      </c>
      <c r="BJ20">
        <v>619</v>
      </c>
      <c r="BK20">
        <v>1141</v>
      </c>
      <c r="BL20">
        <v>153</v>
      </c>
      <c r="BM20">
        <v>0</v>
      </c>
      <c r="BN20">
        <v>0</v>
      </c>
      <c r="BO20">
        <v>11</v>
      </c>
      <c r="BP20">
        <v>232</v>
      </c>
      <c r="BQ20">
        <v>190</v>
      </c>
      <c r="BR20">
        <v>71</v>
      </c>
      <c r="BS20">
        <v>285</v>
      </c>
      <c r="BT20">
        <v>170</v>
      </c>
      <c r="BU20">
        <v>362</v>
      </c>
      <c r="BV20">
        <v>79</v>
      </c>
      <c r="BW20">
        <v>65</v>
      </c>
      <c r="BX20">
        <v>23</v>
      </c>
      <c r="BY20">
        <v>772</v>
      </c>
      <c r="BZ20">
        <v>72</v>
      </c>
      <c r="CA20">
        <v>1357</v>
      </c>
      <c r="CB20">
        <v>13</v>
      </c>
      <c r="CC20">
        <v>15</v>
      </c>
      <c r="CD20">
        <v>1831</v>
      </c>
      <c r="CE20">
        <v>409</v>
      </c>
      <c r="CF20">
        <v>44</v>
      </c>
      <c r="CG20">
        <v>213</v>
      </c>
      <c r="CH20">
        <v>126</v>
      </c>
      <c r="CI20">
        <v>14</v>
      </c>
      <c r="CJ20">
        <v>98</v>
      </c>
      <c r="CK20">
        <v>47</v>
      </c>
      <c r="CL20">
        <v>15</v>
      </c>
      <c r="CM20">
        <v>29</v>
      </c>
      <c r="CN20">
        <v>148</v>
      </c>
      <c r="CO20">
        <v>126</v>
      </c>
      <c r="CP20">
        <v>12</v>
      </c>
      <c r="CQ20">
        <v>260</v>
      </c>
      <c r="CR20">
        <v>769</v>
      </c>
      <c r="CS20">
        <v>319</v>
      </c>
      <c r="CT20">
        <v>12</v>
      </c>
      <c r="CU20">
        <v>0</v>
      </c>
      <c r="CV20">
        <v>1090</v>
      </c>
      <c r="CW20">
        <v>1854</v>
      </c>
      <c r="CX20">
        <v>460</v>
      </c>
      <c r="CY20">
        <v>70</v>
      </c>
      <c r="CZ20">
        <v>0</v>
      </c>
      <c r="DA20">
        <v>45</v>
      </c>
      <c r="DB20">
        <v>17</v>
      </c>
      <c r="DC20">
        <v>100</v>
      </c>
      <c r="DD20">
        <v>0</v>
      </c>
      <c r="DE20">
        <v>0</v>
      </c>
      <c r="DF20">
        <v>5</v>
      </c>
      <c r="DG20">
        <v>251</v>
      </c>
      <c r="DH20">
        <v>61</v>
      </c>
      <c r="DI20">
        <v>15</v>
      </c>
      <c r="DJ20">
        <v>81</v>
      </c>
      <c r="DK20">
        <v>15</v>
      </c>
      <c r="DL20">
        <v>12</v>
      </c>
      <c r="DM20">
        <v>655</v>
      </c>
      <c r="DN20">
        <v>253</v>
      </c>
      <c r="DO20">
        <v>57</v>
      </c>
      <c r="DP20">
        <v>148</v>
      </c>
      <c r="DQ20">
        <v>928</v>
      </c>
      <c r="DR20">
        <v>7</v>
      </c>
      <c r="DS20">
        <v>1346</v>
      </c>
      <c r="DT20">
        <v>157</v>
      </c>
      <c r="DU20">
        <v>221</v>
      </c>
      <c r="DV20">
        <v>0</v>
      </c>
    </row>
    <row r="21" spans="1:126" x14ac:dyDescent="0.25">
      <c r="A21" t="s">
        <v>143</v>
      </c>
      <c r="B21">
        <v>7</v>
      </c>
      <c r="C21">
        <v>0</v>
      </c>
      <c r="D21">
        <v>0</v>
      </c>
      <c r="E21">
        <v>21</v>
      </c>
      <c r="F21">
        <v>15</v>
      </c>
      <c r="G21">
        <v>13</v>
      </c>
      <c r="H21">
        <v>6</v>
      </c>
      <c r="I21">
        <v>11</v>
      </c>
      <c r="J21">
        <v>13</v>
      </c>
      <c r="K21">
        <v>963</v>
      </c>
      <c r="L21">
        <v>446</v>
      </c>
      <c r="M21">
        <v>1636</v>
      </c>
      <c r="N21">
        <v>4</v>
      </c>
      <c r="O21">
        <v>14</v>
      </c>
      <c r="P21">
        <v>5</v>
      </c>
      <c r="Q21">
        <v>6</v>
      </c>
      <c r="R21">
        <v>0</v>
      </c>
      <c r="S21">
        <v>0</v>
      </c>
      <c r="T21">
        <v>577</v>
      </c>
      <c r="U21">
        <v>11</v>
      </c>
      <c r="V21">
        <v>8</v>
      </c>
      <c r="W21">
        <v>406</v>
      </c>
      <c r="X21">
        <v>573</v>
      </c>
      <c r="Y21">
        <v>1080</v>
      </c>
      <c r="Z21">
        <v>232</v>
      </c>
      <c r="AA21">
        <v>210</v>
      </c>
      <c r="AB21">
        <v>625</v>
      </c>
      <c r="AC21">
        <v>125</v>
      </c>
      <c r="AD21">
        <v>204</v>
      </c>
      <c r="AE21">
        <v>44</v>
      </c>
      <c r="AF21">
        <v>10</v>
      </c>
      <c r="AG21">
        <v>15</v>
      </c>
      <c r="AH21">
        <v>8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21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10</v>
      </c>
      <c r="AY21">
        <v>0</v>
      </c>
      <c r="AZ21">
        <v>0</v>
      </c>
      <c r="BA21">
        <v>23</v>
      </c>
      <c r="BB21">
        <v>53</v>
      </c>
      <c r="BC21">
        <v>0</v>
      </c>
      <c r="BD21">
        <v>0</v>
      </c>
      <c r="BE21">
        <v>0</v>
      </c>
      <c r="BF21">
        <v>96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10</v>
      </c>
      <c r="BQ21">
        <v>49</v>
      </c>
      <c r="BR21">
        <v>9</v>
      </c>
      <c r="BS21">
        <v>0</v>
      </c>
      <c r="BT21">
        <v>0</v>
      </c>
      <c r="BU21">
        <v>9</v>
      </c>
      <c r="BV21">
        <v>222</v>
      </c>
      <c r="BW21">
        <v>625</v>
      </c>
      <c r="BX21">
        <v>270</v>
      </c>
      <c r="BY21">
        <v>14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709</v>
      </c>
      <c r="CF21">
        <v>0</v>
      </c>
      <c r="CG21">
        <v>9</v>
      </c>
      <c r="CH21">
        <v>833</v>
      </c>
      <c r="CI21">
        <v>561</v>
      </c>
      <c r="CJ21">
        <v>750</v>
      </c>
      <c r="CK21">
        <v>492</v>
      </c>
      <c r="CL21">
        <v>79</v>
      </c>
      <c r="CM21">
        <v>198</v>
      </c>
      <c r="CN21">
        <v>329</v>
      </c>
      <c r="CO21">
        <v>439</v>
      </c>
      <c r="CP21">
        <v>69</v>
      </c>
      <c r="CQ21">
        <v>10</v>
      </c>
      <c r="CR21">
        <v>0</v>
      </c>
      <c r="CS21">
        <v>0</v>
      </c>
      <c r="CT21">
        <v>0</v>
      </c>
      <c r="CU21">
        <v>0</v>
      </c>
      <c r="CV21">
        <v>6</v>
      </c>
      <c r="CW21">
        <v>0</v>
      </c>
      <c r="CX21">
        <v>0</v>
      </c>
      <c r="CY21">
        <v>0</v>
      </c>
      <c r="CZ21">
        <v>43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44</v>
      </c>
      <c r="DL21">
        <v>2040</v>
      </c>
      <c r="DM21">
        <v>8</v>
      </c>
      <c r="DN21">
        <v>0</v>
      </c>
      <c r="DO21">
        <v>0</v>
      </c>
      <c r="DP21">
        <v>119</v>
      </c>
      <c r="DQ21">
        <v>0</v>
      </c>
      <c r="DR21">
        <v>164</v>
      </c>
      <c r="DS21">
        <v>0</v>
      </c>
      <c r="DT21">
        <v>0</v>
      </c>
      <c r="DU21">
        <v>0</v>
      </c>
      <c r="DV21">
        <v>0</v>
      </c>
    </row>
    <row r="22" spans="1:126" x14ac:dyDescent="0.25">
      <c r="A22" t="s">
        <v>144</v>
      </c>
      <c r="B22">
        <v>23</v>
      </c>
      <c r="C22">
        <v>0</v>
      </c>
      <c r="D22">
        <v>0</v>
      </c>
      <c r="E22">
        <v>708</v>
      </c>
      <c r="F22">
        <v>105</v>
      </c>
      <c r="G22">
        <v>139</v>
      </c>
      <c r="H22">
        <v>27</v>
      </c>
      <c r="I22">
        <v>309</v>
      </c>
      <c r="J22">
        <v>5469</v>
      </c>
      <c r="K22">
        <v>528</v>
      </c>
      <c r="L22">
        <v>222</v>
      </c>
      <c r="M22">
        <v>39</v>
      </c>
      <c r="N22">
        <v>11</v>
      </c>
      <c r="O22">
        <v>10</v>
      </c>
      <c r="P22">
        <v>0</v>
      </c>
      <c r="Q22">
        <v>9</v>
      </c>
      <c r="R22">
        <v>5</v>
      </c>
      <c r="S22">
        <v>0</v>
      </c>
      <c r="T22">
        <v>492</v>
      </c>
      <c r="U22">
        <v>4</v>
      </c>
      <c r="V22">
        <v>957</v>
      </c>
      <c r="W22">
        <v>12</v>
      </c>
      <c r="X22">
        <v>0</v>
      </c>
      <c r="Y22">
        <v>21</v>
      </c>
      <c r="Z22">
        <v>46</v>
      </c>
      <c r="AA22">
        <v>145</v>
      </c>
      <c r="AB22">
        <v>10</v>
      </c>
      <c r="AC22">
        <v>13</v>
      </c>
      <c r="AD22">
        <v>15</v>
      </c>
      <c r="AE22">
        <v>10</v>
      </c>
      <c r="AF22">
        <v>1276</v>
      </c>
      <c r="AG22">
        <v>37</v>
      </c>
      <c r="AH22">
        <v>112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32</v>
      </c>
      <c r="BQ22">
        <v>107</v>
      </c>
      <c r="BR22">
        <v>640</v>
      </c>
      <c r="BS22">
        <v>0</v>
      </c>
      <c r="BT22">
        <v>155</v>
      </c>
      <c r="BU22">
        <v>397</v>
      </c>
      <c r="BV22">
        <v>187</v>
      </c>
      <c r="BW22">
        <v>22</v>
      </c>
      <c r="BX22">
        <v>169</v>
      </c>
      <c r="BY22">
        <v>24</v>
      </c>
      <c r="BZ22">
        <v>10</v>
      </c>
      <c r="CA22">
        <v>26</v>
      </c>
      <c r="CB22">
        <v>21</v>
      </c>
      <c r="CC22">
        <v>29</v>
      </c>
      <c r="CD22">
        <v>18</v>
      </c>
      <c r="CE22">
        <v>199</v>
      </c>
      <c r="CF22">
        <v>63</v>
      </c>
      <c r="CG22">
        <v>65</v>
      </c>
      <c r="CH22">
        <v>24</v>
      </c>
      <c r="CI22">
        <v>12</v>
      </c>
      <c r="CJ22">
        <v>11</v>
      </c>
      <c r="CK22">
        <v>39</v>
      </c>
      <c r="CL22">
        <v>31</v>
      </c>
      <c r="CM22">
        <v>155</v>
      </c>
      <c r="CN22">
        <v>33</v>
      </c>
      <c r="CO22">
        <v>29</v>
      </c>
      <c r="CP22">
        <v>12</v>
      </c>
      <c r="CQ22">
        <v>424</v>
      </c>
      <c r="CR22">
        <v>6881</v>
      </c>
      <c r="CS22">
        <v>9783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75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6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</row>
    <row r="23" spans="1:126" x14ac:dyDescent="0.25">
      <c r="A23" t="s">
        <v>145</v>
      </c>
      <c r="B23">
        <v>66</v>
      </c>
      <c r="C23">
        <v>19</v>
      </c>
      <c r="D23">
        <v>0</v>
      </c>
      <c r="E23">
        <v>168</v>
      </c>
      <c r="F23">
        <v>83</v>
      </c>
      <c r="G23">
        <v>198</v>
      </c>
      <c r="H23">
        <v>10</v>
      </c>
      <c r="I23">
        <v>10</v>
      </c>
      <c r="J23">
        <v>11</v>
      </c>
      <c r="K23">
        <v>20</v>
      </c>
      <c r="L23">
        <v>25</v>
      </c>
      <c r="M23">
        <v>23</v>
      </c>
      <c r="N23">
        <v>7</v>
      </c>
      <c r="O23">
        <v>19</v>
      </c>
      <c r="P23">
        <v>15</v>
      </c>
      <c r="Q23">
        <v>12</v>
      </c>
      <c r="R23">
        <v>30</v>
      </c>
      <c r="S23">
        <v>10</v>
      </c>
      <c r="T23">
        <v>115</v>
      </c>
      <c r="U23">
        <v>11</v>
      </c>
      <c r="V23">
        <v>15</v>
      </c>
      <c r="W23">
        <v>62</v>
      </c>
      <c r="X23">
        <v>35</v>
      </c>
      <c r="Y23">
        <v>36</v>
      </c>
      <c r="Z23">
        <v>0</v>
      </c>
      <c r="AA23">
        <v>25</v>
      </c>
      <c r="AB23">
        <v>27</v>
      </c>
      <c r="AC23">
        <v>34</v>
      </c>
      <c r="AD23">
        <v>27</v>
      </c>
      <c r="AE23">
        <v>147</v>
      </c>
      <c r="AF23">
        <v>3705</v>
      </c>
      <c r="AG23">
        <v>913</v>
      </c>
      <c r="AH23">
        <v>2661</v>
      </c>
      <c r="AI23">
        <v>67</v>
      </c>
      <c r="AJ23">
        <v>27</v>
      </c>
      <c r="AK23">
        <v>23</v>
      </c>
      <c r="AL23">
        <v>12</v>
      </c>
      <c r="AM23">
        <v>12</v>
      </c>
      <c r="AN23">
        <v>11</v>
      </c>
      <c r="AO23">
        <v>0</v>
      </c>
      <c r="AP23">
        <v>12</v>
      </c>
      <c r="AQ23">
        <v>24</v>
      </c>
      <c r="AR23">
        <v>26</v>
      </c>
      <c r="AS23">
        <v>19</v>
      </c>
      <c r="AT23">
        <v>53</v>
      </c>
      <c r="AU23">
        <v>11</v>
      </c>
      <c r="AV23">
        <v>28</v>
      </c>
      <c r="AW23">
        <v>32</v>
      </c>
      <c r="AX23">
        <v>1682</v>
      </c>
      <c r="AY23">
        <v>1518</v>
      </c>
      <c r="AZ23">
        <v>2558</v>
      </c>
      <c r="BA23">
        <v>48</v>
      </c>
      <c r="BB23">
        <v>97</v>
      </c>
      <c r="BC23">
        <v>77</v>
      </c>
      <c r="BD23">
        <v>21</v>
      </c>
      <c r="BE23">
        <v>113</v>
      </c>
      <c r="BF23">
        <v>0</v>
      </c>
      <c r="BG23">
        <v>32</v>
      </c>
      <c r="BH23">
        <v>42</v>
      </c>
      <c r="BI23">
        <v>31</v>
      </c>
      <c r="BJ23">
        <v>91</v>
      </c>
      <c r="BK23">
        <v>228</v>
      </c>
      <c r="BL23">
        <v>3667</v>
      </c>
      <c r="BM23">
        <v>0</v>
      </c>
      <c r="BN23">
        <v>6</v>
      </c>
      <c r="BO23">
        <v>0</v>
      </c>
      <c r="BP23">
        <v>63</v>
      </c>
      <c r="BQ23">
        <v>19</v>
      </c>
      <c r="BR23">
        <v>64</v>
      </c>
      <c r="BS23">
        <v>0</v>
      </c>
      <c r="BT23">
        <v>0</v>
      </c>
      <c r="BU23">
        <v>0</v>
      </c>
      <c r="BV23">
        <v>57</v>
      </c>
      <c r="BW23">
        <v>4</v>
      </c>
      <c r="BX23">
        <v>17</v>
      </c>
      <c r="BY23">
        <v>9</v>
      </c>
      <c r="BZ23">
        <v>0</v>
      </c>
      <c r="CA23">
        <v>9</v>
      </c>
      <c r="CB23">
        <v>9</v>
      </c>
      <c r="CC23">
        <v>13</v>
      </c>
      <c r="CD23">
        <v>13</v>
      </c>
      <c r="CE23">
        <v>111</v>
      </c>
      <c r="CF23">
        <v>114</v>
      </c>
      <c r="CG23">
        <v>5</v>
      </c>
      <c r="CH23">
        <v>15</v>
      </c>
      <c r="CI23">
        <v>19</v>
      </c>
      <c r="CJ23">
        <v>0</v>
      </c>
      <c r="CK23">
        <v>12</v>
      </c>
      <c r="CL23">
        <v>10</v>
      </c>
      <c r="CM23">
        <v>7</v>
      </c>
      <c r="CN23">
        <v>25</v>
      </c>
      <c r="CO23">
        <v>18</v>
      </c>
      <c r="CP23">
        <v>21</v>
      </c>
      <c r="CQ23">
        <v>3997</v>
      </c>
      <c r="CR23">
        <v>1887</v>
      </c>
      <c r="CS23">
        <v>45</v>
      </c>
      <c r="CT23">
        <v>0</v>
      </c>
      <c r="CU23">
        <v>0</v>
      </c>
      <c r="CV23">
        <v>9</v>
      </c>
      <c r="CW23">
        <v>0</v>
      </c>
      <c r="CX23">
        <v>0</v>
      </c>
      <c r="CY23">
        <v>316</v>
      </c>
      <c r="CZ23">
        <v>8</v>
      </c>
      <c r="DA23">
        <v>50</v>
      </c>
      <c r="DB23">
        <v>0</v>
      </c>
      <c r="DC23">
        <v>5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32</v>
      </c>
      <c r="DJ23">
        <v>78</v>
      </c>
      <c r="DK23">
        <v>0</v>
      </c>
      <c r="DL23">
        <v>188</v>
      </c>
      <c r="DM23">
        <v>28</v>
      </c>
      <c r="DN23">
        <v>0</v>
      </c>
      <c r="DO23">
        <v>0</v>
      </c>
      <c r="DP23">
        <v>9</v>
      </c>
      <c r="DQ23">
        <v>4</v>
      </c>
      <c r="DR23">
        <v>190</v>
      </c>
      <c r="DS23">
        <v>105</v>
      </c>
      <c r="DT23">
        <v>697</v>
      </c>
      <c r="DU23">
        <v>16</v>
      </c>
      <c r="DV23">
        <v>0</v>
      </c>
    </row>
    <row r="24" spans="1:126" x14ac:dyDescent="0.25">
      <c r="A24" t="s">
        <v>146</v>
      </c>
      <c r="B24">
        <v>1525</v>
      </c>
      <c r="C24">
        <v>1140</v>
      </c>
      <c r="D24">
        <v>1157</v>
      </c>
      <c r="E24">
        <v>0</v>
      </c>
      <c r="F24">
        <v>0</v>
      </c>
      <c r="G24">
        <v>0</v>
      </c>
      <c r="H24">
        <v>5</v>
      </c>
      <c r="I24">
        <v>0</v>
      </c>
      <c r="J24">
        <v>8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62</v>
      </c>
      <c r="AJ24">
        <v>0</v>
      </c>
      <c r="AK24">
        <v>76</v>
      </c>
      <c r="AL24">
        <v>12</v>
      </c>
      <c r="AM24">
        <v>19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4</v>
      </c>
      <c r="AT24">
        <v>0</v>
      </c>
      <c r="AU24">
        <v>0</v>
      </c>
      <c r="AV24">
        <v>0</v>
      </c>
      <c r="AW24">
        <v>0</v>
      </c>
      <c r="AX24">
        <v>52</v>
      </c>
      <c r="AY24">
        <v>16</v>
      </c>
      <c r="AZ24">
        <v>105</v>
      </c>
      <c r="BA24">
        <v>24</v>
      </c>
      <c r="BB24">
        <v>32</v>
      </c>
      <c r="BC24">
        <v>13</v>
      </c>
      <c r="BD24">
        <v>0</v>
      </c>
      <c r="BE24">
        <v>0</v>
      </c>
      <c r="BF24">
        <v>0</v>
      </c>
      <c r="BG24">
        <v>238</v>
      </c>
      <c r="BH24">
        <v>527</v>
      </c>
      <c r="BI24">
        <v>255</v>
      </c>
      <c r="BJ24">
        <v>33</v>
      </c>
      <c r="BK24">
        <v>49</v>
      </c>
      <c r="BL24">
        <v>42</v>
      </c>
      <c r="BM24">
        <v>5831</v>
      </c>
      <c r="BN24">
        <v>1192</v>
      </c>
      <c r="BO24">
        <v>1465</v>
      </c>
      <c r="BP24">
        <v>67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9</v>
      </c>
      <c r="BZ24">
        <v>0</v>
      </c>
      <c r="CA24">
        <v>0</v>
      </c>
      <c r="CB24">
        <v>8</v>
      </c>
      <c r="CC24">
        <v>7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8</v>
      </c>
      <c r="CS24">
        <v>0</v>
      </c>
      <c r="CT24">
        <v>272</v>
      </c>
      <c r="CU24">
        <v>166</v>
      </c>
      <c r="CV24">
        <v>57</v>
      </c>
      <c r="CW24">
        <v>48</v>
      </c>
      <c r="CX24">
        <v>71</v>
      </c>
      <c r="CY24">
        <v>0</v>
      </c>
      <c r="CZ24">
        <v>7</v>
      </c>
      <c r="DA24">
        <v>0</v>
      </c>
      <c r="DB24">
        <v>123</v>
      </c>
      <c r="DC24">
        <v>121</v>
      </c>
      <c r="DD24">
        <v>59</v>
      </c>
      <c r="DE24">
        <v>0</v>
      </c>
      <c r="DF24">
        <v>11</v>
      </c>
      <c r="DG24">
        <v>15</v>
      </c>
      <c r="DH24">
        <v>102</v>
      </c>
      <c r="DI24">
        <v>172</v>
      </c>
      <c r="DJ24">
        <v>35</v>
      </c>
      <c r="DK24">
        <v>64</v>
      </c>
      <c r="DL24">
        <v>106</v>
      </c>
      <c r="DM24">
        <v>170</v>
      </c>
      <c r="DN24">
        <v>0</v>
      </c>
      <c r="DO24">
        <v>10</v>
      </c>
      <c r="DP24">
        <v>0</v>
      </c>
      <c r="DQ24">
        <v>370</v>
      </c>
      <c r="DR24">
        <v>256</v>
      </c>
      <c r="DS24">
        <v>587</v>
      </c>
      <c r="DT24">
        <v>167</v>
      </c>
      <c r="DU24">
        <v>68</v>
      </c>
      <c r="DV24">
        <v>55</v>
      </c>
    </row>
    <row r="25" spans="1:126" x14ac:dyDescent="0.25">
      <c r="A25" t="s">
        <v>147</v>
      </c>
      <c r="B25">
        <v>182</v>
      </c>
      <c r="C25">
        <v>155</v>
      </c>
      <c r="D25">
        <v>144</v>
      </c>
      <c r="E25">
        <v>11</v>
      </c>
      <c r="F25">
        <v>0</v>
      </c>
      <c r="G25">
        <v>177</v>
      </c>
      <c r="H25">
        <v>0</v>
      </c>
      <c r="I25">
        <v>0</v>
      </c>
      <c r="J25">
        <v>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2</v>
      </c>
      <c r="AD25">
        <v>55</v>
      </c>
      <c r="AE25">
        <v>16</v>
      </c>
      <c r="AF25">
        <v>0</v>
      </c>
      <c r="AG25">
        <v>0</v>
      </c>
      <c r="AH25">
        <v>4</v>
      </c>
      <c r="AI25">
        <v>87</v>
      </c>
      <c r="AJ25">
        <v>13</v>
      </c>
      <c r="AK25">
        <v>963</v>
      </c>
      <c r="AL25">
        <v>8</v>
      </c>
      <c r="AM25">
        <v>105</v>
      </c>
      <c r="AN25">
        <v>10</v>
      </c>
      <c r="AO25">
        <v>59</v>
      </c>
      <c r="AP25">
        <v>4</v>
      </c>
      <c r="AQ25">
        <v>52</v>
      </c>
      <c r="AR25">
        <v>8</v>
      </c>
      <c r="AS25">
        <v>0</v>
      </c>
      <c r="AT25">
        <v>13</v>
      </c>
      <c r="AU25">
        <v>6</v>
      </c>
      <c r="AV25">
        <v>35</v>
      </c>
      <c r="AW25">
        <v>37</v>
      </c>
      <c r="AX25">
        <v>1186</v>
      </c>
      <c r="AY25">
        <v>338</v>
      </c>
      <c r="AZ25">
        <v>416</v>
      </c>
      <c r="BA25">
        <v>72</v>
      </c>
      <c r="BB25">
        <v>80</v>
      </c>
      <c r="BC25">
        <v>54</v>
      </c>
      <c r="BD25">
        <v>50</v>
      </c>
      <c r="BE25">
        <v>134</v>
      </c>
      <c r="BF25">
        <v>23</v>
      </c>
      <c r="BG25">
        <v>30</v>
      </c>
      <c r="BH25">
        <v>91</v>
      </c>
      <c r="BI25">
        <v>185</v>
      </c>
      <c r="BJ25">
        <v>389</v>
      </c>
      <c r="BK25">
        <v>335</v>
      </c>
      <c r="BL25">
        <v>271</v>
      </c>
      <c r="BM25">
        <v>16</v>
      </c>
      <c r="BN25">
        <v>11</v>
      </c>
      <c r="BO25">
        <v>20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4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79</v>
      </c>
      <c r="CO25">
        <v>0</v>
      </c>
      <c r="CP25">
        <v>10</v>
      </c>
      <c r="CQ25">
        <v>0</v>
      </c>
      <c r="CR25">
        <v>0</v>
      </c>
      <c r="CS25">
        <v>0</v>
      </c>
      <c r="CT25">
        <v>9</v>
      </c>
      <c r="CU25">
        <v>0</v>
      </c>
      <c r="CV25">
        <v>135</v>
      </c>
      <c r="CW25">
        <v>19</v>
      </c>
      <c r="CX25">
        <v>82</v>
      </c>
      <c r="CY25">
        <v>0</v>
      </c>
      <c r="CZ25">
        <v>2</v>
      </c>
      <c r="DA25">
        <v>0</v>
      </c>
      <c r="DB25">
        <v>0</v>
      </c>
      <c r="DC25">
        <v>6</v>
      </c>
      <c r="DD25">
        <v>0</v>
      </c>
      <c r="DE25">
        <v>6</v>
      </c>
      <c r="DF25">
        <v>13</v>
      </c>
      <c r="DG25">
        <v>0</v>
      </c>
      <c r="DH25">
        <v>1483</v>
      </c>
      <c r="DI25">
        <v>1798</v>
      </c>
      <c r="DJ25">
        <v>1167</v>
      </c>
      <c r="DK25">
        <v>1662</v>
      </c>
      <c r="DL25">
        <v>33</v>
      </c>
      <c r="DM25">
        <v>11</v>
      </c>
      <c r="DN25">
        <v>0</v>
      </c>
      <c r="DO25">
        <v>18</v>
      </c>
      <c r="DP25">
        <v>0</v>
      </c>
      <c r="DQ25">
        <v>9</v>
      </c>
      <c r="DR25">
        <v>42</v>
      </c>
      <c r="DS25">
        <v>10</v>
      </c>
      <c r="DT25">
        <v>0</v>
      </c>
      <c r="DU25">
        <v>0</v>
      </c>
      <c r="DV25">
        <v>2</v>
      </c>
    </row>
    <row r="26" spans="1:126" x14ac:dyDescent="0.25">
      <c r="A26" t="s">
        <v>148</v>
      </c>
      <c r="B26">
        <v>0</v>
      </c>
      <c r="C26">
        <v>0</v>
      </c>
      <c r="D26">
        <v>9</v>
      </c>
      <c r="E26">
        <v>9</v>
      </c>
      <c r="F26">
        <v>37</v>
      </c>
      <c r="G26">
        <v>6</v>
      </c>
      <c r="H26">
        <v>0</v>
      </c>
      <c r="I26">
        <v>0</v>
      </c>
      <c r="J26">
        <v>5</v>
      </c>
      <c r="K26">
        <v>41</v>
      </c>
      <c r="L26">
        <v>97</v>
      </c>
      <c r="M26">
        <v>121</v>
      </c>
      <c r="N26">
        <v>0</v>
      </c>
      <c r="O26">
        <v>0</v>
      </c>
      <c r="P26">
        <v>2</v>
      </c>
      <c r="Q26">
        <v>0</v>
      </c>
      <c r="R26">
        <v>6</v>
      </c>
      <c r="S26">
        <v>0</v>
      </c>
      <c r="T26">
        <v>901</v>
      </c>
      <c r="U26">
        <v>893</v>
      </c>
      <c r="V26">
        <v>1281</v>
      </c>
      <c r="W26">
        <v>9</v>
      </c>
      <c r="X26">
        <v>5</v>
      </c>
      <c r="Y26">
        <v>6</v>
      </c>
      <c r="Z26">
        <v>34</v>
      </c>
      <c r="AA26">
        <v>8</v>
      </c>
      <c r="AB26">
        <v>45</v>
      </c>
      <c r="AC26">
        <v>19</v>
      </c>
      <c r="AD26">
        <v>85</v>
      </c>
      <c r="AE26">
        <v>4</v>
      </c>
      <c r="AF26">
        <v>9</v>
      </c>
      <c r="AG26">
        <v>23</v>
      </c>
      <c r="AH26">
        <v>9</v>
      </c>
      <c r="AI26">
        <v>4</v>
      </c>
      <c r="AJ26">
        <v>9</v>
      </c>
      <c r="AK26">
        <v>7</v>
      </c>
      <c r="AL26">
        <v>16</v>
      </c>
      <c r="AM26">
        <v>10</v>
      </c>
      <c r="AN26">
        <v>9</v>
      </c>
      <c r="AO26">
        <v>788</v>
      </c>
      <c r="AP26">
        <v>4</v>
      </c>
      <c r="AQ26">
        <v>4</v>
      </c>
      <c r="AR26">
        <v>9</v>
      </c>
      <c r="AS26">
        <v>9</v>
      </c>
      <c r="AT26">
        <v>9</v>
      </c>
      <c r="AU26">
        <v>0</v>
      </c>
      <c r="AV26">
        <v>6</v>
      </c>
      <c r="AW26">
        <v>5</v>
      </c>
      <c r="AX26">
        <v>13</v>
      </c>
      <c r="AY26">
        <v>1146</v>
      </c>
      <c r="AZ26">
        <v>0</v>
      </c>
      <c r="BA26">
        <v>0</v>
      </c>
      <c r="BB26">
        <v>8</v>
      </c>
      <c r="BC26">
        <v>7</v>
      </c>
      <c r="BD26">
        <v>1529</v>
      </c>
      <c r="BE26">
        <v>7</v>
      </c>
      <c r="BF26">
        <v>176</v>
      </c>
      <c r="BG26">
        <v>9</v>
      </c>
      <c r="BH26">
        <v>0</v>
      </c>
      <c r="BI26">
        <v>13</v>
      </c>
      <c r="BJ26">
        <v>7</v>
      </c>
      <c r="BK26">
        <v>2135</v>
      </c>
      <c r="BL26">
        <v>953</v>
      </c>
      <c r="BM26">
        <v>0</v>
      </c>
      <c r="BN26">
        <v>0</v>
      </c>
      <c r="BO26">
        <v>0</v>
      </c>
      <c r="BP26">
        <v>8</v>
      </c>
      <c r="BQ26">
        <v>0</v>
      </c>
      <c r="BR26">
        <v>29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4</v>
      </c>
      <c r="BZ26">
        <v>0</v>
      </c>
      <c r="CA26">
        <v>3</v>
      </c>
      <c r="CB26">
        <v>10</v>
      </c>
      <c r="CC26">
        <v>0</v>
      </c>
      <c r="CD26">
        <v>6</v>
      </c>
      <c r="CE26">
        <v>1777</v>
      </c>
      <c r="CF26">
        <v>18</v>
      </c>
      <c r="CG26">
        <v>47</v>
      </c>
      <c r="CH26">
        <v>4</v>
      </c>
      <c r="CI26">
        <v>4</v>
      </c>
      <c r="CJ26">
        <v>0</v>
      </c>
      <c r="CK26">
        <v>0</v>
      </c>
      <c r="CL26">
        <v>0</v>
      </c>
      <c r="CM26">
        <v>4</v>
      </c>
      <c r="CN26">
        <v>10</v>
      </c>
      <c r="CO26">
        <v>123</v>
      </c>
      <c r="CP26">
        <v>4</v>
      </c>
      <c r="CQ26">
        <v>4</v>
      </c>
      <c r="CR26">
        <v>249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12</v>
      </c>
      <c r="DB26">
        <v>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18</v>
      </c>
      <c r="DI26">
        <v>0</v>
      </c>
      <c r="DJ26">
        <v>0</v>
      </c>
      <c r="DK26">
        <v>0</v>
      </c>
      <c r="DL26">
        <v>16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19</v>
      </c>
      <c r="DU26">
        <v>86</v>
      </c>
      <c r="DV26">
        <v>0</v>
      </c>
    </row>
    <row r="27" spans="1:126" x14ac:dyDescent="0.25">
      <c r="A27" t="s">
        <v>149</v>
      </c>
      <c r="B27">
        <v>0</v>
      </c>
      <c r="C27">
        <v>22</v>
      </c>
      <c r="D27">
        <v>12</v>
      </c>
      <c r="E27">
        <v>28</v>
      </c>
      <c r="F27">
        <v>18</v>
      </c>
      <c r="G27">
        <v>23</v>
      </c>
      <c r="H27">
        <v>0</v>
      </c>
      <c r="I27">
        <v>16</v>
      </c>
      <c r="J27">
        <v>15</v>
      </c>
      <c r="K27">
        <v>2493</v>
      </c>
      <c r="L27">
        <v>848</v>
      </c>
      <c r="M27">
        <v>454</v>
      </c>
      <c r="N27">
        <v>0</v>
      </c>
      <c r="O27">
        <v>22</v>
      </c>
      <c r="P27">
        <v>9</v>
      </c>
      <c r="Q27">
        <v>0</v>
      </c>
      <c r="R27">
        <v>0</v>
      </c>
      <c r="S27">
        <v>0</v>
      </c>
      <c r="T27">
        <v>0</v>
      </c>
      <c r="U27">
        <v>21</v>
      </c>
      <c r="V27">
        <v>0</v>
      </c>
      <c r="W27">
        <v>15</v>
      </c>
      <c r="X27">
        <v>0</v>
      </c>
      <c r="Y27">
        <v>24</v>
      </c>
      <c r="Z27">
        <v>3101</v>
      </c>
      <c r="AA27">
        <v>3006</v>
      </c>
      <c r="AB27">
        <v>733</v>
      </c>
      <c r="AC27">
        <v>0</v>
      </c>
      <c r="AD27">
        <v>20</v>
      </c>
      <c r="AE27">
        <v>0</v>
      </c>
      <c r="AF27">
        <v>37</v>
      </c>
      <c r="AG27">
        <v>38</v>
      </c>
      <c r="AH27">
        <v>0</v>
      </c>
      <c r="AI27">
        <v>0</v>
      </c>
      <c r="AJ27">
        <v>9</v>
      </c>
      <c r="AK27">
        <v>26</v>
      </c>
      <c r="AL27">
        <v>0</v>
      </c>
      <c r="AM27">
        <v>17</v>
      </c>
      <c r="AN27">
        <v>0</v>
      </c>
      <c r="AO27">
        <v>927</v>
      </c>
      <c r="AP27">
        <v>873</v>
      </c>
      <c r="AQ27">
        <v>1232</v>
      </c>
      <c r="AR27">
        <v>20</v>
      </c>
      <c r="AS27">
        <v>0</v>
      </c>
      <c r="AT27">
        <v>24</v>
      </c>
      <c r="AU27">
        <v>0</v>
      </c>
      <c r="AV27">
        <v>24</v>
      </c>
      <c r="AW27">
        <v>20</v>
      </c>
      <c r="AX27">
        <v>0</v>
      </c>
      <c r="AY27">
        <v>19</v>
      </c>
      <c r="AZ27">
        <v>14</v>
      </c>
      <c r="BA27">
        <v>12</v>
      </c>
      <c r="BB27">
        <v>0</v>
      </c>
      <c r="BC27">
        <v>0</v>
      </c>
      <c r="BD27">
        <v>2724</v>
      </c>
      <c r="BE27">
        <v>4368</v>
      </c>
      <c r="BF27">
        <v>1010</v>
      </c>
      <c r="BG27">
        <v>25</v>
      </c>
      <c r="BH27">
        <v>21</v>
      </c>
      <c r="BI27">
        <v>19</v>
      </c>
      <c r="BJ27">
        <v>0</v>
      </c>
      <c r="BK27">
        <v>18</v>
      </c>
      <c r="BL27">
        <v>19</v>
      </c>
      <c r="BM27">
        <v>0</v>
      </c>
      <c r="BN27">
        <v>0</v>
      </c>
      <c r="BO27">
        <v>0</v>
      </c>
      <c r="BP27">
        <v>18</v>
      </c>
      <c r="BQ27">
        <v>0</v>
      </c>
      <c r="BR27">
        <v>7</v>
      </c>
      <c r="BS27">
        <v>0</v>
      </c>
      <c r="BT27">
        <v>0</v>
      </c>
      <c r="BU27">
        <v>0</v>
      </c>
      <c r="BV27">
        <v>43</v>
      </c>
      <c r="BW27">
        <v>0</v>
      </c>
      <c r="BX27">
        <v>22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607</v>
      </c>
      <c r="CF27">
        <v>0</v>
      </c>
      <c r="CG27">
        <v>0</v>
      </c>
      <c r="CH27">
        <v>79</v>
      </c>
      <c r="CI27">
        <v>0</v>
      </c>
      <c r="CJ27">
        <v>0</v>
      </c>
      <c r="CK27">
        <v>25</v>
      </c>
      <c r="CL27">
        <v>30</v>
      </c>
      <c r="CM27">
        <v>23</v>
      </c>
      <c r="CN27">
        <v>0</v>
      </c>
      <c r="CO27">
        <v>0</v>
      </c>
      <c r="CP27">
        <v>0</v>
      </c>
      <c r="CQ27">
        <v>13</v>
      </c>
      <c r="CR27">
        <v>0</v>
      </c>
      <c r="CS27">
        <v>8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57</v>
      </c>
      <c r="CZ27">
        <v>32</v>
      </c>
      <c r="DA27">
        <v>31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12</v>
      </c>
      <c r="DO27">
        <v>56</v>
      </c>
      <c r="DP27">
        <v>40</v>
      </c>
      <c r="DQ27">
        <v>0</v>
      </c>
      <c r="DR27">
        <v>0</v>
      </c>
      <c r="DS27">
        <v>0</v>
      </c>
      <c r="DT27">
        <v>10</v>
      </c>
      <c r="DU27">
        <v>0</v>
      </c>
      <c r="DV27">
        <v>0</v>
      </c>
    </row>
    <row r="28" spans="1:126" x14ac:dyDescent="0.25">
      <c r="A28" t="s">
        <v>150</v>
      </c>
      <c r="B28">
        <v>264</v>
      </c>
      <c r="C28">
        <v>174</v>
      </c>
      <c r="D28">
        <v>163</v>
      </c>
      <c r="E28">
        <v>102</v>
      </c>
      <c r="F28">
        <v>72</v>
      </c>
      <c r="G28">
        <v>994</v>
      </c>
      <c r="H28">
        <v>0</v>
      </c>
      <c r="I28">
        <v>0</v>
      </c>
      <c r="J28">
        <v>9</v>
      </c>
      <c r="K28">
        <v>0</v>
      </c>
      <c r="L28">
        <v>0</v>
      </c>
      <c r="M28">
        <v>7</v>
      </c>
      <c r="N28">
        <v>0</v>
      </c>
      <c r="O28">
        <v>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6</v>
      </c>
      <c r="X28">
        <v>4</v>
      </c>
      <c r="Y28">
        <v>12</v>
      </c>
      <c r="Z28">
        <v>0</v>
      </c>
      <c r="AA28">
        <v>3</v>
      </c>
      <c r="AB28">
        <v>9</v>
      </c>
      <c r="AC28">
        <v>71</v>
      </c>
      <c r="AD28">
        <v>412</v>
      </c>
      <c r="AE28">
        <v>104</v>
      </c>
      <c r="AF28">
        <v>7</v>
      </c>
      <c r="AG28">
        <v>6</v>
      </c>
      <c r="AH28">
        <v>0</v>
      </c>
      <c r="AI28">
        <v>264</v>
      </c>
      <c r="AJ28">
        <v>11</v>
      </c>
      <c r="AK28">
        <v>519</v>
      </c>
      <c r="AL28">
        <v>9</v>
      </c>
      <c r="AM28">
        <v>28</v>
      </c>
      <c r="AN28">
        <v>0</v>
      </c>
      <c r="AO28">
        <v>7</v>
      </c>
      <c r="AP28">
        <v>7</v>
      </c>
      <c r="AQ28">
        <v>8</v>
      </c>
      <c r="AR28">
        <v>5</v>
      </c>
      <c r="AS28">
        <v>7</v>
      </c>
      <c r="AT28">
        <v>6</v>
      </c>
      <c r="AU28">
        <v>0</v>
      </c>
      <c r="AV28">
        <v>15</v>
      </c>
      <c r="AW28">
        <v>3</v>
      </c>
      <c r="AX28">
        <v>618</v>
      </c>
      <c r="AY28">
        <v>103</v>
      </c>
      <c r="AZ28">
        <v>1904</v>
      </c>
      <c r="BA28">
        <v>161</v>
      </c>
      <c r="BB28">
        <v>192</v>
      </c>
      <c r="BC28">
        <v>41</v>
      </c>
      <c r="BD28">
        <v>9</v>
      </c>
      <c r="BE28">
        <v>13</v>
      </c>
      <c r="BF28">
        <v>10</v>
      </c>
      <c r="BG28">
        <v>161</v>
      </c>
      <c r="BH28">
        <v>272</v>
      </c>
      <c r="BI28">
        <v>149</v>
      </c>
      <c r="BJ28">
        <v>27</v>
      </c>
      <c r="BK28">
        <v>10</v>
      </c>
      <c r="BL28">
        <v>21</v>
      </c>
      <c r="BM28">
        <v>17</v>
      </c>
      <c r="BN28">
        <v>10</v>
      </c>
      <c r="BO28">
        <v>8</v>
      </c>
      <c r="BP28">
        <v>611</v>
      </c>
      <c r="BQ28">
        <v>12</v>
      </c>
      <c r="BR28">
        <v>206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15</v>
      </c>
      <c r="BZ28">
        <v>0</v>
      </c>
      <c r="CA28">
        <v>2</v>
      </c>
      <c r="CB28">
        <v>8</v>
      </c>
      <c r="CC28">
        <v>7</v>
      </c>
      <c r="CD28">
        <v>0</v>
      </c>
      <c r="CE28">
        <v>0</v>
      </c>
      <c r="CF28">
        <v>0</v>
      </c>
      <c r="CG28">
        <v>3</v>
      </c>
      <c r="CH28">
        <v>8</v>
      </c>
      <c r="CI28">
        <v>42</v>
      </c>
      <c r="CJ28">
        <v>4</v>
      </c>
      <c r="CK28">
        <v>0</v>
      </c>
      <c r="CL28">
        <v>0</v>
      </c>
      <c r="CM28">
        <v>0</v>
      </c>
      <c r="CN28">
        <v>385</v>
      </c>
      <c r="CO28">
        <v>329</v>
      </c>
      <c r="CP28">
        <v>152</v>
      </c>
      <c r="CQ28">
        <v>0</v>
      </c>
      <c r="CR28">
        <v>4</v>
      </c>
      <c r="CS28">
        <v>0</v>
      </c>
      <c r="CT28">
        <v>22</v>
      </c>
      <c r="CU28">
        <v>79</v>
      </c>
      <c r="CV28">
        <v>41</v>
      </c>
      <c r="CW28">
        <v>0</v>
      </c>
      <c r="CX28">
        <v>39</v>
      </c>
      <c r="CY28">
        <v>0</v>
      </c>
      <c r="CZ28">
        <v>0</v>
      </c>
      <c r="DA28">
        <v>0</v>
      </c>
      <c r="DB28">
        <v>0</v>
      </c>
      <c r="DC28">
        <v>9</v>
      </c>
      <c r="DD28">
        <v>0</v>
      </c>
      <c r="DE28">
        <v>0</v>
      </c>
      <c r="DF28">
        <v>0</v>
      </c>
      <c r="DG28">
        <v>17</v>
      </c>
      <c r="DH28">
        <v>365</v>
      </c>
      <c r="DI28">
        <v>80</v>
      </c>
      <c r="DJ28">
        <v>234</v>
      </c>
      <c r="DK28">
        <v>16</v>
      </c>
      <c r="DL28">
        <v>11</v>
      </c>
      <c r="DM28">
        <v>6</v>
      </c>
      <c r="DN28">
        <v>0</v>
      </c>
      <c r="DO28">
        <v>0</v>
      </c>
      <c r="DP28">
        <v>0</v>
      </c>
      <c r="DQ28">
        <v>12</v>
      </c>
      <c r="DR28">
        <v>43</v>
      </c>
      <c r="DS28">
        <v>126</v>
      </c>
      <c r="DT28">
        <v>0</v>
      </c>
      <c r="DU28">
        <v>0</v>
      </c>
      <c r="DV28">
        <v>0</v>
      </c>
    </row>
    <row r="29" spans="1:126" x14ac:dyDescent="0.25">
      <c r="A29" t="s">
        <v>151</v>
      </c>
      <c r="B29">
        <v>0</v>
      </c>
      <c r="C29">
        <v>0</v>
      </c>
      <c r="D29">
        <v>0</v>
      </c>
      <c r="E29">
        <v>18</v>
      </c>
      <c r="F29">
        <v>0</v>
      </c>
      <c r="G29">
        <v>0</v>
      </c>
      <c r="H29">
        <v>0</v>
      </c>
      <c r="I29">
        <v>0</v>
      </c>
      <c r="J29">
        <v>3</v>
      </c>
      <c r="K29">
        <v>0</v>
      </c>
      <c r="L29">
        <v>3</v>
      </c>
      <c r="M29">
        <v>0</v>
      </c>
      <c r="N29">
        <v>0</v>
      </c>
      <c r="O29">
        <v>9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175</v>
      </c>
      <c r="X29">
        <v>241</v>
      </c>
      <c r="Y29">
        <v>461</v>
      </c>
      <c r="Z29">
        <v>10</v>
      </c>
      <c r="AA29">
        <v>5</v>
      </c>
      <c r="AB29">
        <v>0</v>
      </c>
      <c r="AC29">
        <v>295</v>
      </c>
      <c r="AD29">
        <v>2344</v>
      </c>
      <c r="AE29">
        <v>32</v>
      </c>
      <c r="AF29">
        <v>8</v>
      </c>
      <c r="AG29">
        <v>4</v>
      </c>
      <c r="AH29">
        <v>0</v>
      </c>
      <c r="AI29">
        <v>0</v>
      </c>
      <c r="AJ29">
        <v>0</v>
      </c>
      <c r="AK29">
        <v>34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25</v>
      </c>
      <c r="AY29">
        <v>236</v>
      </c>
      <c r="AZ29">
        <v>0</v>
      </c>
      <c r="BA29">
        <v>0</v>
      </c>
      <c r="BB29">
        <v>0</v>
      </c>
      <c r="BC29">
        <v>6</v>
      </c>
      <c r="BD29">
        <v>476</v>
      </c>
      <c r="BE29">
        <v>145</v>
      </c>
      <c r="BF29">
        <v>0</v>
      </c>
      <c r="BG29">
        <v>0</v>
      </c>
      <c r="BH29">
        <v>0</v>
      </c>
      <c r="BI29">
        <v>6</v>
      </c>
      <c r="BJ29">
        <v>0</v>
      </c>
      <c r="BK29">
        <v>0</v>
      </c>
      <c r="BL29">
        <v>0</v>
      </c>
      <c r="BM29">
        <v>7</v>
      </c>
      <c r="BN29">
        <v>0</v>
      </c>
      <c r="BO29">
        <v>5</v>
      </c>
      <c r="BP29">
        <v>0</v>
      </c>
      <c r="BQ29">
        <v>16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4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554</v>
      </c>
      <c r="CI29">
        <v>10</v>
      </c>
      <c r="CJ29">
        <v>0</v>
      </c>
      <c r="CK29">
        <v>0</v>
      </c>
      <c r="CL29">
        <v>0</v>
      </c>
      <c r="CM29">
        <v>0</v>
      </c>
      <c r="CN29">
        <v>152</v>
      </c>
      <c r="CO29">
        <v>0</v>
      </c>
      <c r="CP29">
        <v>109</v>
      </c>
      <c r="CQ29">
        <v>0</v>
      </c>
      <c r="CR29">
        <v>0</v>
      </c>
      <c r="CS29">
        <v>0</v>
      </c>
      <c r="CT29">
        <v>6</v>
      </c>
      <c r="CU29">
        <v>0</v>
      </c>
      <c r="CV29">
        <v>12</v>
      </c>
      <c r="CW29">
        <v>0</v>
      </c>
      <c r="CX29">
        <v>7</v>
      </c>
      <c r="CY29">
        <v>0</v>
      </c>
      <c r="CZ29">
        <v>2</v>
      </c>
      <c r="DA29">
        <v>0</v>
      </c>
      <c r="DB29">
        <v>47</v>
      </c>
      <c r="DC29">
        <v>80</v>
      </c>
      <c r="DD29">
        <v>16</v>
      </c>
      <c r="DE29">
        <v>0</v>
      </c>
      <c r="DF29">
        <v>0</v>
      </c>
      <c r="DG29">
        <v>145</v>
      </c>
      <c r="DH29">
        <v>3661</v>
      </c>
      <c r="DI29">
        <v>656</v>
      </c>
      <c r="DJ29">
        <v>2172</v>
      </c>
      <c r="DK29">
        <v>8</v>
      </c>
      <c r="DL29">
        <v>4</v>
      </c>
      <c r="DM29">
        <v>73</v>
      </c>
      <c r="DN29">
        <v>4</v>
      </c>
      <c r="DO29">
        <v>28</v>
      </c>
      <c r="DP29">
        <v>12</v>
      </c>
      <c r="DQ29">
        <v>0</v>
      </c>
      <c r="DR29">
        <v>5</v>
      </c>
      <c r="DS29">
        <v>14</v>
      </c>
      <c r="DT29">
        <v>279</v>
      </c>
      <c r="DU29">
        <v>35</v>
      </c>
      <c r="DV29">
        <v>228</v>
      </c>
    </row>
    <row r="30" spans="1:126" x14ac:dyDescent="0.25">
      <c r="A30" t="s">
        <v>152</v>
      </c>
      <c r="B30">
        <v>0</v>
      </c>
      <c r="C30">
        <v>0</v>
      </c>
      <c r="D30">
        <v>11</v>
      </c>
      <c r="E30">
        <v>17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29</v>
      </c>
      <c r="R30">
        <v>9</v>
      </c>
      <c r="S30">
        <v>0</v>
      </c>
      <c r="T30">
        <v>0</v>
      </c>
      <c r="U30">
        <v>0</v>
      </c>
      <c r="V30">
        <v>0</v>
      </c>
      <c r="W30">
        <v>15</v>
      </c>
      <c r="X30">
        <v>4</v>
      </c>
      <c r="Y30">
        <v>48</v>
      </c>
      <c r="Z30">
        <v>0</v>
      </c>
      <c r="AA30">
        <v>0</v>
      </c>
      <c r="AB30">
        <v>0</v>
      </c>
      <c r="AC30">
        <v>47</v>
      </c>
      <c r="AD30">
        <v>176</v>
      </c>
      <c r="AE30">
        <v>12</v>
      </c>
      <c r="AF30">
        <v>0</v>
      </c>
      <c r="AG30">
        <v>0</v>
      </c>
      <c r="AH30">
        <v>0</v>
      </c>
      <c r="AI30">
        <v>75</v>
      </c>
      <c r="AJ30">
        <v>13</v>
      </c>
      <c r="AK30">
        <v>156</v>
      </c>
      <c r="AL30">
        <v>25</v>
      </c>
      <c r="AM30">
        <v>33</v>
      </c>
      <c r="AN30">
        <v>22</v>
      </c>
      <c r="AO30">
        <v>17</v>
      </c>
      <c r="AP30">
        <v>17</v>
      </c>
      <c r="AQ30">
        <v>0</v>
      </c>
      <c r="AR30">
        <v>29</v>
      </c>
      <c r="AS30">
        <v>0</v>
      </c>
      <c r="AT30">
        <v>19</v>
      </c>
      <c r="AU30">
        <v>9</v>
      </c>
      <c r="AV30">
        <v>46</v>
      </c>
      <c r="AW30">
        <v>116</v>
      </c>
      <c r="AX30">
        <v>0</v>
      </c>
      <c r="AY30">
        <v>19</v>
      </c>
      <c r="AZ30">
        <v>3285</v>
      </c>
      <c r="BA30">
        <v>2720</v>
      </c>
      <c r="BB30">
        <v>4933</v>
      </c>
      <c r="BC30">
        <v>2717</v>
      </c>
      <c r="BD30">
        <v>0</v>
      </c>
      <c r="BE30">
        <v>15</v>
      </c>
      <c r="BF30">
        <v>9</v>
      </c>
      <c r="BG30">
        <v>204</v>
      </c>
      <c r="BH30">
        <v>37</v>
      </c>
      <c r="BI30">
        <v>9</v>
      </c>
      <c r="BJ30">
        <v>8</v>
      </c>
      <c r="BK30">
        <v>19</v>
      </c>
      <c r="BL30">
        <v>16</v>
      </c>
      <c r="BM30">
        <v>5</v>
      </c>
      <c r="BN30">
        <v>9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31</v>
      </c>
      <c r="CC30">
        <v>50</v>
      </c>
      <c r="CD30">
        <v>15</v>
      </c>
      <c r="CE30">
        <v>0</v>
      </c>
      <c r="CF30">
        <v>0</v>
      </c>
      <c r="CG30">
        <v>0</v>
      </c>
      <c r="CH30">
        <v>20</v>
      </c>
      <c r="CI30">
        <v>3</v>
      </c>
      <c r="CJ30">
        <v>4</v>
      </c>
      <c r="CK30">
        <v>0</v>
      </c>
      <c r="CL30">
        <v>0</v>
      </c>
      <c r="CM30">
        <v>0</v>
      </c>
      <c r="CN30">
        <v>59</v>
      </c>
      <c r="CO30">
        <v>77</v>
      </c>
      <c r="CP30">
        <v>20</v>
      </c>
      <c r="CQ30">
        <v>0</v>
      </c>
      <c r="CR30">
        <v>0</v>
      </c>
      <c r="CS30">
        <v>0</v>
      </c>
      <c r="CT30">
        <v>106</v>
      </c>
      <c r="CU30">
        <v>6</v>
      </c>
      <c r="CV30">
        <v>10</v>
      </c>
      <c r="CW30">
        <v>10</v>
      </c>
      <c r="CX30">
        <v>7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6</v>
      </c>
      <c r="DE30">
        <v>51</v>
      </c>
      <c r="DF30">
        <v>0</v>
      </c>
      <c r="DG30">
        <v>3</v>
      </c>
      <c r="DH30">
        <v>0</v>
      </c>
      <c r="DI30">
        <v>892</v>
      </c>
      <c r="DJ30">
        <v>38</v>
      </c>
      <c r="DK30">
        <v>4513</v>
      </c>
      <c r="DL30">
        <v>263</v>
      </c>
      <c r="DM30">
        <v>685</v>
      </c>
      <c r="DN30">
        <v>0</v>
      </c>
      <c r="DO30">
        <v>0</v>
      </c>
      <c r="DP30">
        <v>0</v>
      </c>
      <c r="DQ30">
        <v>0</v>
      </c>
      <c r="DR30">
        <v>732</v>
      </c>
      <c r="DS30">
        <v>35</v>
      </c>
      <c r="DT30">
        <v>0</v>
      </c>
      <c r="DU30">
        <v>0</v>
      </c>
      <c r="DV30">
        <v>0</v>
      </c>
    </row>
    <row r="31" spans="1:126" x14ac:dyDescent="0.25">
      <c r="A31" t="s">
        <v>153</v>
      </c>
      <c r="B31">
        <v>0</v>
      </c>
      <c r="C31">
        <v>2</v>
      </c>
      <c r="D31">
        <v>14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4</v>
      </c>
      <c r="S31">
        <v>0</v>
      </c>
      <c r="T31">
        <v>0</v>
      </c>
      <c r="U31">
        <v>0</v>
      </c>
      <c r="V31">
        <v>0</v>
      </c>
      <c r="W31">
        <v>21</v>
      </c>
      <c r="X31">
        <v>15</v>
      </c>
      <c r="Y31">
        <v>48</v>
      </c>
      <c r="Z31">
        <v>0</v>
      </c>
      <c r="AA31">
        <v>0</v>
      </c>
      <c r="AB31">
        <v>0</v>
      </c>
      <c r="AC31">
        <v>0</v>
      </c>
      <c r="AD31">
        <v>11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4</v>
      </c>
      <c r="AK31">
        <v>13</v>
      </c>
      <c r="AL31">
        <v>19</v>
      </c>
      <c r="AM31">
        <v>6</v>
      </c>
      <c r="AN31">
        <v>14</v>
      </c>
      <c r="AO31">
        <v>10</v>
      </c>
      <c r="AP31">
        <v>0</v>
      </c>
      <c r="AQ31">
        <v>10</v>
      </c>
      <c r="AR31">
        <v>18</v>
      </c>
      <c r="AS31">
        <v>13</v>
      </c>
      <c r="AT31">
        <v>23</v>
      </c>
      <c r="AU31">
        <v>0</v>
      </c>
      <c r="AV31">
        <v>10</v>
      </c>
      <c r="AW31">
        <v>14</v>
      </c>
      <c r="AX31">
        <v>8354</v>
      </c>
      <c r="AY31">
        <v>14</v>
      </c>
      <c r="AZ31">
        <v>16</v>
      </c>
      <c r="BA31">
        <v>11</v>
      </c>
      <c r="BB31">
        <v>13</v>
      </c>
      <c r="BC31">
        <v>25</v>
      </c>
      <c r="BD31">
        <v>8</v>
      </c>
      <c r="BE31">
        <v>0</v>
      </c>
      <c r="BF31">
        <v>8</v>
      </c>
      <c r="BG31">
        <v>9</v>
      </c>
      <c r="BH31">
        <v>0</v>
      </c>
      <c r="BI31">
        <v>14</v>
      </c>
      <c r="BJ31">
        <v>10</v>
      </c>
      <c r="BK31">
        <v>16</v>
      </c>
      <c r="BL31">
        <v>11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199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1275</v>
      </c>
      <c r="DI31">
        <v>72</v>
      </c>
      <c r="DJ31">
        <v>29</v>
      </c>
      <c r="DK31">
        <v>88</v>
      </c>
      <c r="DL31">
        <v>22</v>
      </c>
      <c r="DM31">
        <v>7</v>
      </c>
      <c r="DN31">
        <v>0</v>
      </c>
      <c r="DO31">
        <v>34</v>
      </c>
      <c r="DP31">
        <v>0</v>
      </c>
      <c r="DQ31">
        <v>0</v>
      </c>
      <c r="DR31">
        <v>56</v>
      </c>
      <c r="DS31">
        <v>7</v>
      </c>
      <c r="DT31">
        <v>0</v>
      </c>
      <c r="DU31">
        <v>0</v>
      </c>
      <c r="DV31">
        <v>5</v>
      </c>
    </row>
    <row r="32" spans="1:126" x14ac:dyDescent="0.25">
      <c r="A32" t="s">
        <v>154</v>
      </c>
      <c r="B32">
        <v>0</v>
      </c>
      <c r="C32">
        <v>5</v>
      </c>
      <c r="D32">
        <v>11</v>
      </c>
      <c r="E32">
        <v>11</v>
      </c>
      <c r="F32">
        <v>0</v>
      </c>
      <c r="G32">
        <v>6</v>
      </c>
      <c r="H32">
        <v>0</v>
      </c>
      <c r="I32">
        <v>2</v>
      </c>
      <c r="J32">
        <v>7</v>
      </c>
      <c r="K32">
        <v>1346</v>
      </c>
      <c r="L32">
        <v>281</v>
      </c>
      <c r="M32">
        <v>332</v>
      </c>
      <c r="N32">
        <v>0</v>
      </c>
      <c r="O32">
        <v>10</v>
      </c>
      <c r="P32">
        <v>0</v>
      </c>
      <c r="Q32">
        <v>0</v>
      </c>
      <c r="R32">
        <v>0</v>
      </c>
      <c r="S32">
        <v>3</v>
      </c>
      <c r="T32">
        <v>0</v>
      </c>
      <c r="U32">
        <v>0</v>
      </c>
      <c r="V32">
        <v>0</v>
      </c>
      <c r="W32">
        <v>0</v>
      </c>
      <c r="X32">
        <v>10</v>
      </c>
      <c r="Y32">
        <v>7</v>
      </c>
      <c r="Z32">
        <v>179</v>
      </c>
      <c r="AA32">
        <v>0</v>
      </c>
      <c r="AB32">
        <v>4</v>
      </c>
      <c r="AC32">
        <v>9</v>
      </c>
      <c r="AD32">
        <v>6</v>
      </c>
      <c r="AE32">
        <v>10</v>
      </c>
      <c r="AF32">
        <v>0</v>
      </c>
      <c r="AG32">
        <v>0</v>
      </c>
      <c r="AH32">
        <v>0</v>
      </c>
      <c r="AI32">
        <v>7</v>
      </c>
      <c r="AJ32">
        <v>2</v>
      </c>
      <c r="AK32">
        <v>13</v>
      </c>
      <c r="AL32">
        <v>19</v>
      </c>
      <c r="AM32">
        <v>18</v>
      </c>
      <c r="AN32">
        <v>8</v>
      </c>
      <c r="AO32">
        <v>1240</v>
      </c>
      <c r="AP32">
        <v>489</v>
      </c>
      <c r="AQ32">
        <v>2553</v>
      </c>
      <c r="AR32">
        <v>26</v>
      </c>
      <c r="AS32">
        <v>8</v>
      </c>
      <c r="AT32">
        <v>9</v>
      </c>
      <c r="AU32">
        <v>0</v>
      </c>
      <c r="AV32">
        <v>7</v>
      </c>
      <c r="AW32">
        <v>7</v>
      </c>
      <c r="AX32">
        <v>13</v>
      </c>
      <c r="AY32">
        <v>12</v>
      </c>
      <c r="AZ32">
        <v>13</v>
      </c>
      <c r="BA32">
        <v>6</v>
      </c>
      <c r="BB32">
        <v>27</v>
      </c>
      <c r="BC32">
        <v>7</v>
      </c>
      <c r="BD32">
        <v>1667</v>
      </c>
      <c r="BE32">
        <v>17</v>
      </c>
      <c r="BF32">
        <v>0</v>
      </c>
      <c r="BG32">
        <v>8</v>
      </c>
      <c r="BH32">
        <v>5</v>
      </c>
      <c r="BI32">
        <v>8</v>
      </c>
      <c r="BJ32">
        <v>5</v>
      </c>
      <c r="BK32">
        <v>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61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84</v>
      </c>
      <c r="CZ32">
        <v>6</v>
      </c>
      <c r="DA32">
        <v>79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</row>
    <row r="33" spans="1:126" x14ac:dyDescent="0.25">
      <c r="A33" t="s">
        <v>155</v>
      </c>
      <c r="B33">
        <v>8</v>
      </c>
      <c r="C33">
        <v>0</v>
      </c>
      <c r="D33">
        <v>0</v>
      </c>
      <c r="E33">
        <v>7</v>
      </c>
      <c r="F33">
        <v>0</v>
      </c>
      <c r="G33">
        <v>0</v>
      </c>
      <c r="H33">
        <v>4</v>
      </c>
      <c r="I33">
        <v>5</v>
      </c>
      <c r="J33">
        <v>6</v>
      </c>
      <c r="K33">
        <v>328</v>
      </c>
      <c r="L33">
        <v>115</v>
      </c>
      <c r="M33">
        <v>2314</v>
      </c>
      <c r="N33">
        <v>0</v>
      </c>
      <c r="O33">
        <v>13</v>
      </c>
      <c r="P33">
        <v>0</v>
      </c>
      <c r="Q33">
        <v>0</v>
      </c>
      <c r="R33">
        <v>7</v>
      </c>
      <c r="S33">
        <v>6</v>
      </c>
      <c r="T33">
        <v>13</v>
      </c>
      <c r="U33">
        <v>244</v>
      </c>
      <c r="V33">
        <v>6</v>
      </c>
      <c r="W33">
        <v>0</v>
      </c>
      <c r="X33">
        <v>8</v>
      </c>
      <c r="Y33">
        <v>7</v>
      </c>
      <c r="Z33">
        <v>43</v>
      </c>
      <c r="AA33">
        <v>12</v>
      </c>
      <c r="AB33">
        <v>238</v>
      </c>
      <c r="AC33">
        <v>10</v>
      </c>
      <c r="AD33">
        <v>10</v>
      </c>
      <c r="AE33">
        <v>7</v>
      </c>
      <c r="AF33">
        <v>170</v>
      </c>
      <c r="AG33">
        <v>584</v>
      </c>
      <c r="AH33">
        <v>1087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42</v>
      </c>
      <c r="AP33">
        <v>0</v>
      </c>
      <c r="AQ33">
        <v>11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6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5</v>
      </c>
      <c r="BQ33">
        <v>0</v>
      </c>
      <c r="BR33">
        <v>8</v>
      </c>
      <c r="BS33">
        <v>0</v>
      </c>
      <c r="BT33">
        <v>0</v>
      </c>
      <c r="BU33">
        <v>7</v>
      </c>
      <c r="BV33">
        <v>231</v>
      </c>
      <c r="BW33">
        <v>0</v>
      </c>
      <c r="BX33">
        <v>18</v>
      </c>
      <c r="BY33">
        <v>10</v>
      </c>
      <c r="BZ33">
        <v>0</v>
      </c>
      <c r="CA33">
        <v>0</v>
      </c>
      <c r="CB33">
        <v>5</v>
      </c>
      <c r="CC33">
        <v>9</v>
      </c>
      <c r="CD33">
        <v>8</v>
      </c>
      <c r="CE33">
        <v>13</v>
      </c>
      <c r="CF33">
        <v>21</v>
      </c>
      <c r="CG33">
        <v>63</v>
      </c>
      <c r="CH33">
        <v>0</v>
      </c>
      <c r="CI33">
        <v>7</v>
      </c>
      <c r="CJ33">
        <v>0</v>
      </c>
      <c r="CK33">
        <v>0</v>
      </c>
      <c r="CL33">
        <v>0</v>
      </c>
      <c r="CM33">
        <v>3</v>
      </c>
      <c r="CN33">
        <v>2</v>
      </c>
      <c r="CO33">
        <v>6</v>
      </c>
      <c r="CP33">
        <v>0</v>
      </c>
      <c r="CQ33">
        <v>1240</v>
      </c>
      <c r="CR33">
        <v>1997</v>
      </c>
      <c r="CS33">
        <v>712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4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</row>
    <row r="34" spans="1:126" x14ac:dyDescent="0.25">
      <c r="A34" t="s">
        <v>156</v>
      </c>
      <c r="B34">
        <v>53</v>
      </c>
      <c r="C34">
        <v>52</v>
      </c>
      <c r="D34">
        <v>31</v>
      </c>
      <c r="E34">
        <v>227</v>
      </c>
      <c r="F34">
        <v>130</v>
      </c>
      <c r="G34">
        <v>53</v>
      </c>
      <c r="H34">
        <v>324</v>
      </c>
      <c r="I34">
        <v>217</v>
      </c>
      <c r="J34">
        <v>90</v>
      </c>
      <c r="K34">
        <v>61</v>
      </c>
      <c r="L34">
        <v>32</v>
      </c>
      <c r="M34">
        <v>96</v>
      </c>
      <c r="N34">
        <v>35</v>
      </c>
      <c r="O34">
        <v>315</v>
      </c>
      <c r="P34">
        <v>495</v>
      </c>
      <c r="Q34">
        <v>78</v>
      </c>
      <c r="R34">
        <v>637</v>
      </c>
      <c r="S34">
        <v>80</v>
      </c>
      <c r="T34">
        <v>75</v>
      </c>
      <c r="U34">
        <v>169</v>
      </c>
      <c r="V34">
        <v>236</v>
      </c>
      <c r="W34">
        <v>0</v>
      </c>
      <c r="X34">
        <v>0</v>
      </c>
      <c r="Y34">
        <v>140</v>
      </c>
      <c r="Z34">
        <v>83</v>
      </c>
      <c r="AA34">
        <v>41</v>
      </c>
      <c r="AB34">
        <v>266</v>
      </c>
      <c r="AC34">
        <v>64</v>
      </c>
      <c r="AD34">
        <v>0</v>
      </c>
      <c r="AE34">
        <v>48</v>
      </c>
      <c r="AF34">
        <v>40</v>
      </c>
      <c r="AG34">
        <v>37</v>
      </c>
      <c r="AH34">
        <v>18</v>
      </c>
      <c r="AI34">
        <v>0</v>
      </c>
      <c r="AJ34">
        <v>0</v>
      </c>
      <c r="AK34">
        <v>11</v>
      </c>
      <c r="AL34">
        <v>0</v>
      </c>
      <c r="AM34">
        <v>31</v>
      </c>
      <c r="AN34">
        <v>0</v>
      </c>
      <c r="AO34">
        <v>48</v>
      </c>
      <c r="AP34">
        <v>17</v>
      </c>
      <c r="AQ34">
        <v>60</v>
      </c>
      <c r="AR34">
        <v>312</v>
      </c>
      <c r="AS34">
        <v>93</v>
      </c>
      <c r="AT34">
        <v>310</v>
      </c>
      <c r="AU34">
        <v>149</v>
      </c>
      <c r="AV34">
        <v>54</v>
      </c>
      <c r="AW34">
        <v>192</v>
      </c>
      <c r="AX34">
        <v>250</v>
      </c>
      <c r="AY34">
        <v>71</v>
      </c>
      <c r="AZ34">
        <v>37</v>
      </c>
      <c r="BA34">
        <v>32</v>
      </c>
      <c r="BB34">
        <v>18</v>
      </c>
      <c r="BC34">
        <v>283</v>
      </c>
      <c r="BD34">
        <v>16</v>
      </c>
      <c r="BE34">
        <v>202</v>
      </c>
      <c r="BF34">
        <v>40</v>
      </c>
      <c r="BG34">
        <v>65</v>
      </c>
      <c r="BH34">
        <v>36</v>
      </c>
      <c r="BI34">
        <v>46</v>
      </c>
      <c r="BJ34">
        <v>127</v>
      </c>
      <c r="BK34">
        <v>164</v>
      </c>
      <c r="BL34">
        <v>56</v>
      </c>
      <c r="BM34">
        <v>0</v>
      </c>
      <c r="BN34">
        <v>0</v>
      </c>
      <c r="BO34">
        <v>0</v>
      </c>
      <c r="BP34">
        <v>63</v>
      </c>
      <c r="BQ34">
        <v>106</v>
      </c>
      <c r="BR34">
        <v>0</v>
      </c>
      <c r="BS34">
        <v>0</v>
      </c>
      <c r="BT34">
        <v>0</v>
      </c>
      <c r="BU34">
        <v>0</v>
      </c>
      <c r="BV34">
        <v>70</v>
      </c>
      <c r="BW34">
        <v>18</v>
      </c>
      <c r="BX34">
        <v>89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345</v>
      </c>
      <c r="CF34">
        <v>120</v>
      </c>
      <c r="CG34">
        <v>274</v>
      </c>
      <c r="CH34">
        <v>0</v>
      </c>
      <c r="CI34">
        <v>224</v>
      </c>
      <c r="CJ34">
        <v>409</v>
      </c>
      <c r="CK34">
        <v>172</v>
      </c>
      <c r="CL34">
        <v>0</v>
      </c>
      <c r="CM34">
        <v>0</v>
      </c>
      <c r="CN34">
        <v>74</v>
      </c>
      <c r="CO34">
        <v>63</v>
      </c>
      <c r="CP34">
        <v>0</v>
      </c>
      <c r="CQ34">
        <v>0</v>
      </c>
      <c r="CR34">
        <v>0</v>
      </c>
      <c r="CS34">
        <v>50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54</v>
      </c>
      <c r="DI34">
        <v>0</v>
      </c>
      <c r="DJ34">
        <v>0</v>
      </c>
      <c r="DK34">
        <v>0</v>
      </c>
      <c r="DL34">
        <v>45</v>
      </c>
      <c r="DM34">
        <v>0</v>
      </c>
      <c r="DN34">
        <v>38</v>
      </c>
      <c r="DO34">
        <v>84</v>
      </c>
      <c r="DP34">
        <v>0</v>
      </c>
      <c r="DQ34">
        <v>0</v>
      </c>
      <c r="DR34">
        <v>0</v>
      </c>
      <c r="DS34">
        <v>0</v>
      </c>
      <c r="DT34">
        <v>125</v>
      </c>
      <c r="DU34">
        <v>0</v>
      </c>
      <c r="DV34">
        <v>34</v>
      </c>
    </row>
    <row r="35" spans="1:126" x14ac:dyDescent="0.25">
      <c r="A35" t="s">
        <v>157</v>
      </c>
      <c r="B35">
        <v>0</v>
      </c>
      <c r="C35">
        <v>0</v>
      </c>
      <c r="D35">
        <v>0</v>
      </c>
      <c r="E35">
        <v>5</v>
      </c>
      <c r="F35">
        <v>0</v>
      </c>
      <c r="G35">
        <v>0</v>
      </c>
      <c r="H35">
        <v>7</v>
      </c>
      <c r="I35">
        <v>0</v>
      </c>
      <c r="J35">
        <v>35</v>
      </c>
      <c r="K35">
        <v>1664</v>
      </c>
      <c r="L35">
        <v>0</v>
      </c>
      <c r="M35">
        <v>0</v>
      </c>
      <c r="N35">
        <v>0</v>
      </c>
      <c r="O35">
        <v>3</v>
      </c>
      <c r="P35">
        <v>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0</v>
      </c>
      <c r="AB35">
        <v>2</v>
      </c>
      <c r="AC35">
        <v>0</v>
      </c>
      <c r="AD35">
        <v>6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7</v>
      </c>
      <c r="AL35">
        <v>16</v>
      </c>
      <c r="AM35">
        <v>3538</v>
      </c>
      <c r="AN35">
        <v>57</v>
      </c>
      <c r="AO35">
        <v>3</v>
      </c>
      <c r="AP35">
        <v>3</v>
      </c>
      <c r="AQ35">
        <v>6</v>
      </c>
      <c r="AR35">
        <v>0</v>
      </c>
      <c r="AS35">
        <v>3</v>
      </c>
      <c r="AT35">
        <v>5</v>
      </c>
      <c r="AU35">
        <v>0</v>
      </c>
      <c r="AV35">
        <v>0</v>
      </c>
      <c r="AW35">
        <v>0</v>
      </c>
      <c r="AX35">
        <v>6</v>
      </c>
      <c r="AY35">
        <v>11</v>
      </c>
      <c r="AZ35">
        <v>0</v>
      </c>
      <c r="BA35">
        <v>0</v>
      </c>
      <c r="BB35">
        <v>3</v>
      </c>
      <c r="BC35">
        <v>7</v>
      </c>
      <c r="BD35">
        <v>6</v>
      </c>
      <c r="BE35">
        <v>4</v>
      </c>
      <c r="BF35">
        <v>0</v>
      </c>
      <c r="BG35">
        <v>6</v>
      </c>
      <c r="BH35">
        <v>0</v>
      </c>
      <c r="BI35">
        <v>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130</v>
      </c>
      <c r="BQ35">
        <v>0</v>
      </c>
      <c r="BR35">
        <v>0</v>
      </c>
      <c r="BS35">
        <v>0</v>
      </c>
      <c r="BT35">
        <v>0</v>
      </c>
      <c r="BU35">
        <v>4</v>
      </c>
      <c r="BV35">
        <v>1270</v>
      </c>
      <c r="BW35">
        <v>5738</v>
      </c>
      <c r="BX35">
        <v>959</v>
      </c>
      <c r="BY35">
        <v>0</v>
      </c>
      <c r="BZ35">
        <v>0</v>
      </c>
      <c r="CA35">
        <v>0</v>
      </c>
      <c r="CB35">
        <v>6</v>
      </c>
      <c r="CC35">
        <v>5</v>
      </c>
      <c r="CD35">
        <v>4</v>
      </c>
      <c r="CE35">
        <v>0</v>
      </c>
      <c r="CF35">
        <v>0</v>
      </c>
      <c r="CG35">
        <v>5</v>
      </c>
      <c r="CH35">
        <v>9</v>
      </c>
      <c r="CI35">
        <v>4</v>
      </c>
      <c r="CJ35">
        <v>0</v>
      </c>
      <c r="CK35">
        <v>0</v>
      </c>
      <c r="CL35">
        <v>0</v>
      </c>
      <c r="CM35">
        <v>3</v>
      </c>
      <c r="CN35">
        <v>7</v>
      </c>
      <c r="CO35">
        <v>0</v>
      </c>
      <c r="CP35">
        <v>6</v>
      </c>
      <c r="CQ35">
        <v>5</v>
      </c>
      <c r="CR35">
        <v>0</v>
      </c>
      <c r="CS35">
        <v>4</v>
      </c>
      <c r="CT35">
        <v>0</v>
      </c>
      <c r="CU35">
        <v>0</v>
      </c>
      <c r="CV35">
        <v>0</v>
      </c>
      <c r="CW35">
        <v>3</v>
      </c>
      <c r="CX35">
        <v>0</v>
      </c>
      <c r="CY35">
        <v>919</v>
      </c>
      <c r="CZ35">
        <v>145</v>
      </c>
      <c r="DA35">
        <v>105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3</v>
      </c>
      <c r="DI35">
        <v>0</v>
      </c>
      <c r="DJ35">
        <v>0</v>
      </c>
      <c r="DK35">
        <v>0</v>
      </c>
      <c r="DL35">
        <v>0</v>
      </c>
      <c r="DM35">
        <v>5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</row>
    <row r="36" spans="1:126" x14ac:dyDescent="0.25">
      <c r="A36" t="s">
        <v>158</v>
      </c>
      <c r="B36">
        <v>33</v>
      </c>
      <c r="C36">
        <v>0</v>
      </c>
      <c r="D36">
        <v>31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23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66</v>
      </c>
      <c r="AY36">
        <v>29</v>
      </c>
      <c r="AZ36">
        <v>61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73</v>
      </c>
      <c r="BH36">
        <v>181</v>
      </c>
      <c r="BI36">
        <v>432</v>
      </c>
      <c r="BJ36">
        <v>496</v>
      </c>
      <c r="BK36">
        <v>427</v>
      </c>
      <c r="BL36">
        <v>224</v>
      </c>
      <c r="BM36">
        <v>400</v>
      </c>
      <c r="BN36">
        <v>152</v>
      </c>
      <c r="BO36">
        <v>422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33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19</v>
      </c>
      <c r="CP36">
        <v>0</v>
      </c>
      <c r="CQ36">
        <v>52</v>
      </c>
      <c r="CR36">
        <v>52</v>
      </c>
      <c r="CS36">
        <v>143</v>
      </c>
      <c r="CT36">
        <v>221</v>
      </c>
      <c r="CU36">
        <v>63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18</v>
      </c>
      <c r="DC36">
        <v>20</v>
      </c>
      <c r="DD36">
        <v>24</v>
      </c>
      <c r="DE36">
        <v>0</v>
      </c>
      <c r="DF36">
        <v>0</v>
      </c>
      <c r="DG36">
        <v>0</v>
      </c>
      <c r="DH36">
        <v>280</v>
      </c>
      <c r="DI36">
        <v>47</v>
      </c>
      <c r="DJ36">
        <v>0</v>
      </c>
      <c r="DK36">
        <v>0</v>
      </c>
      <c r="DL36">
        <v>0</v>
      </c>
      <c r="DM36">
        <v>69</v>
      </c>
      <c r="DN36">
        <v>0</v>
      </c>
      <c r="DO36">
        <v>0</v>
      </c>
      <c r="DP36">
        <v>0</v>
      </c>
      <c r="DQ36">
        <v>346</v>
      </c>
      <c r="DR36">
        <v>1100</v>
      </c>
      <c r="DS36">
        <v>976</v>
      </c>
      <c r="DT36">
        <v>507</v>
      </c>
      <c r="DU36">
        <v>296</v>
      </c>
      <c r="DV36">
        <v>263</v>
      </c>
    </row>
    <row r="37" spans="1:126" x14ac:dyDescent="0.25">
      <c r="A37" t="s">
        <v>159</v>
      </c>
      <c r="B37">
        <v>0</v>
      </c>
      <c r="C37">
        <v>0</v>
      </c>
      <c r="D37">
        <v>4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84</v>
      </c>
      <c r="U37">
        <v>54</v>
      </c>
      <c r="V37">
        <v>0</v>
      </c>
      <c r="W37">
        <v>25</v>
      </c>
      <c r="X37">
        <v>35</v>
      </c>
      <c r="Y37">
        <v>75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18</v>
      </c>
      <c r="AG37">
        <v>0</v>
      </c>
      <c r="AH37">
        <v>0</v>
      </c>
      <c r="AI37">
        <v>5</v>
      </c>
      <c r="AJ37">
        <v>5</v>
      </c>
      <c r="AK37">
        <v>23</v>
      </c>
      <c r="AL37">
        <v>8</v>
      </c>
      <c r="AM37">
        <v>4</v>
      </c>
      <c r="AN37">
        <v>6</v>
      </c>
      <c r="AO37">
        <v>74</v>
      </c>
      <c r="AP37">
        <v>17</v>
      </c>
      <c r="AQ37">
        <v>49</v>
      </c>
      <c r="AR37">
        <v>10</v>
      </c>
      <c r="AS37">
        <v>5</v>
      </c>
      <c r="AT37">
        <v>6</v>
      </c>
      <c r="AU37">
        <v>3</v>
      </c>
      <c r="AV37">
        <v>8</v>
      </c>
      <c r="AW37">
        <v>15</v>
      </c>
      <c r="AX37">
        <v>7</v>
      </c>
      <c r="AY37">
        <v>1427</v>
      </c>
      <c r="AZ37">
        <v>9</v>
      </c>
      <c r="BA37">
        <v>10</v>
      </c>
      <c r="BB37">
        <v>8</v>
      </c>
      <c r="BC37">
        <v>15</v>
      </c>
      <c r="BD37">
        <v>343</v>
      </c>
      <c r="BE37">
        <v>46</v>
      </c>
      <c r="BF37">
        <v>22</v>
      </c>
      <c r="BG37">
        <v>0</v>
      </c>
      <c r="BH37">
        <v>7</v>
      </c>
      <c r="BI37">
        <v>9</v>
      </c>
      <c r="BJ37">
        <v>1361</v>
      </c>
      <c r="BK37">
        <v>2282</v>
      </c>
      <c r="BL37">
        <v>1204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12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348</v>
      </c>
      <c r="CF37">
        <v>5</v>
      </c>
      <c r="CG37">
        <v>49</v>
      </c>
      <c r="CH37">
        <v>584</v>
      </c>
      <c r="CI37">
        <v>0</v>
      </c>
      <c r="CJ37">
        <v>119</v>
      </c>
      <c r="CK37">
        <v>0</v>
      </c>
      <c r="CL37">
        <v>0</v>
      </c>
      <c r="CM37">
        <v>0</v>
      </c>
      <c r="CN37">
        <v>0</v>
      </c>
      <c r="CO37">
        <v>14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</row>
    <row r="38" spans="1:126" x14ac:dyDescent="0.25">
      <c r="A38" t="s">
        <v>160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62</v>
      </c>
      <c r="BR38">
        <v>0</v>
      </c>
      <c r="BS38">
        <v>0</v>
      </c>
      <c r="BT38">
        <v>5</v>
      </c>
      <c r="BU38">
        <v>0</v>
      </c>
      <c r="BV38">
        <v>0</v>
      </c>
      <c r="BW38">
        <v>0</v>
      </c>
      <c r="BX38">
        <v>5</v>
      </c>
      <c r="BY38">
        <v>0</v>
      </c>
      <c r="BZ38">
        <v>19</v>
      </c>
      <c r="CA38">
        <v>0</v>
      </c>
      <c r="CB38">
        <v>7</v>
      </c>
      <c r="CC38">
        <v>0</v>
      </c>
      <c r="CD38">
        <v>0</v>
      </c>
      <c r="CE38">
        <v>10</v>
      </c>
      <c r="CF38">
        <v>0</v>
      </c>
      <c r="CG38">
        <v>3</v>
      </c>
      <c r="CH38">
        <v>4520</v>
      </c>
      <c r="CI38">
        <v>0</v>
      </c>
      <c r="CJ38">
        <v>0</v>
      </c>
      <c r="CK38">
        <v>4</v>
      </c>
      <c r="CL38">
        <v>0</v>
      </c>
      <c r="CM38">
        <v>7</v>
      </c>
      <c r="CN38">
        <v>24</v>
      </c>
      <c r="CO38">
        <v>107</v>
      </c>
      <c r="CP38">
        <v>18</v>
      </c>
      <c r="CQ38">
        <v>5</v>
      </c>
      <c r="CR38">
        <v>6</v>
      </c>
      <c r="CS38">
        <v>0</v>
      </c>
      <c r="CT38">
        <v>5</v>
      </c>
      <c r="CU38">
        <v>0</v>
      </c>
      <c r="CV38">
        <v>6</v>
      </c>
      <c r="CW38">
        <v>0</v>
      </c>
      <c r="CX38">
        <v>5</v>
      </c>
      <c r="CY38">
        <v>2</v>
      </c>
      <c r="CZ38">
        <v>0</v>
      </c>
      <c r="DA38">
        <v>0</v>
      </c>
      <c r="DB38">
        <v>8</v>
      </c>
      <c r="DC38">
        <v>0</v>
      </c>
      <c r="DD38">
        <v>0</v>
      </c>
      <c r="DE38">
        <v>0</v>
      </c>
      <c r="DF38">
        <v>0</v>
      </c>
      <c r="DG38">
        <v>10</v>
      </c>
      <c r="DH38">
        <v>9</v>
      </c>
      <c r="DI38">
        <v>0</v>
      </c>
      <c r="DJ38">
        <v>2764</v>
      </c>
      <c r="DK38">
        <v>4</v>
      </c>
      <c r="DL38">
        <v>0</v>
      </c>
      <c r="DM38">
        <v>16</v>
      </c>
      <c r="DN38">
        <v>0</v>
      </c>
      <c r="DO38">
        <v>0</v>
      </c>
      <c r="DP38">
        <v>19</v>
      </c>
      <c r="DQ38">
        <v>0</v>
      </c>
      <c r="DR38">
        <v>5</v>
      </c>
      <c r="DS38">
        <v>0</v>
      </c>
      <c r="DT38">
        <v>8</v>
      </c>
      <c r="DU38">
        <v>0</v>
      </c>
      <c r="DV38">
        <v>0</v>
      </c>
    </row>
    <row r="39" spans="1:126" x14ac:dyDescent="0.25">
      <c r="A39" t="s">
        <v>161</v>
      </c>
      <c r="B39">
        <v>8</v>
      </c>
      <c r="C39">
        <v>0</v>
      </c>
      <c r="D39">
        <v>0</v>
      </c>
      <c r="E39">
        <v>20</v>
      </c>
      <c r="F39">
        <v>64</v>
      </c>
      <c r="G39">
        <v>892</v>
      </c>
      <c r="H39">
        <v>0</v>
      </c>
      <c r="I39">
        <v>0</v>
      </c>
      <c r="J39">
        <v>0</v>
      </c>
      <c r="K39">
        <v>14</v>
      </c>
      <c r="L39">
        <v>0</v>
      </c>
      <c r="M39">
        <v>26</v>
      </c>
      <c r="N39">
        <v>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12</v>
      </c>
      <c r="AD39">
        <v>48</v>
      </c>
      <c r="AE39">
        <v>0</v>
      </c>
      <c r="AF39">
        <v>0</v>
      </c>
      <c r="AG39">
        <v>0</v>
      </c>
      <c r="AH39">
        <v>59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19</v>
      </c>
      <c r="AP39">
        <v>51</v>
      </c>
      <c r="AQ39">
        <v>117</v>
      </c>
      <c r="AR39">
        <v>15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79</v>
      </c>
      <c r="AY39">
        <v>312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4</v>
      </c>
      <c r="BF39">
        <v>9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18</v>
      </c>
      <c r="BM39">
        <v>11</v>
      </c>
      <c r="BN39">
        <v>6</v>
      </c>
      <c r="BO39">
        <v>0</v>
      </c>
      <c r="BP39">
        <v>631</v>
      </c>
      <c r="BQ39">
        <v>21</v>
      </c>
      <c r="BR39">
        <v>2389</v>
      </c>
      <c r="BS39">
        <v>0</v>
      </c>
      <c r="BT39">
        <v>0</v>
      </c>
      <c r="BU39">
        <v>5</v>
      </c>
      <c r="BV39">
        <v>3</v>
      </c>
      <c r="BW39">
        <v>0</v>
      </c>
      <c r="BX39">
        <v>0</v>
      </c>
      <c r="BY39">
        <v>13</v>
      </c>
      <c r="BZ39">
        <v>0</v>
      </c>
      <c r="CA39">
        <v>0</v>
      </c>
      <c r="CB39">
        <v>0</v>
      </c>
      <c r="CC39">
        <v>5</v>
      </c>
      <c r="CD39">
        <v>0</v>
      </c>
      <c r="CE39">
        <v>7</v>
      </c>
      <c r="CF39">
        <v>7</v>
      </c>
      <c r="CG39">
        <v>11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10</v>
      </c>
      <c r="CO39">
        <v>5</v>
      </c>
      <c r="CP39">
        <v>17</v>
      </c>
      <c r="CQ39">
        <v>12</v>
      </c>
      <c r="CR39">
        <v>3</v>
      </c>
      <c r="CS39">
        <v>0</v>
      </c>
      <c r="CT39">
        <v>15</v>
      </c>
      <c r="CU39">
        <v>0</v>
      </c>
      <c r="CV39">
        <v>9</v>
      </c>
      <c r="CW39">
        <v>0</v>
      </c>
      <c r="CX39">
        <v>0</v>
      </c>
      <c r="CY39">
        <v>0</v>
      </c>
      <c r="CZ39">
        <v>0</v>
      </c>
      <c r="DA39">
        <v>2</v>
      </c>
      <c r="DB39">
        <v>11</v>
      </c>
      <c r="DC39">
        <v>8</v>
      </c>
      <c r="DD39">
        <v>0</v>
      </c>
      <c r="DE39">
        <v>0</v>
      </c>
      <c r="DF39">
        <v>0</v>
      </c>
      <c r="DG39">
        <v>31</v>
      </c>
      <c r="DH39">
        <v>0</v>
      </c>
      <c r="DI39">
        <v>174</v>
      </c>
      <c r="DJ39">
        <v>2663</v>
      </c>
      <c r="DK39">
        <v>0</v>
      </c>
      <c r="DL39">
        <v>6</v>
      </c>
      <c r="DM39">
        <v>11</v>
      </c>
      <c r="DN39">
        <v>0</v>
      </c>
      <c r="DO39">
        <v>0</v>
      </c>
      <c r="DP39">
        <v>0</v>
      </c>
      <c r="DQ39">
        <v>0</v>
      </c>
      <c r="DR39">
        <v>12</v>
      </c>
      <c r="DS39">
        <v>6</v>
      </c>
      <c r="DT39">
        <v>0</v>
      </c>
      <c r="DU39">
        <v>0</v>
      </c>
      <c r="DV39">
        <v>0</v>
      </c>
    </row>
    <row r="40" spans="1:126" x14ac:dyDescent="0.25">
      <c r="A40" t="s">
        <v>162</v>
      </c>
      <c r="B40">
        <v>0</v>
      </c>
      <c r="C40">
        <v>0</v>
      </c>
      <c r="D40">
        <v>0</v>
      </c>
      <c r="E40">
        <v>10</v>
      </c>
      <c r="F40">
        <v>0</v>
      </c>
      <c r="G40">
        <v>0</v>
      </c>
      <c r="H40">
        <v>0</v>
      </c>
      <c r="I40">
        <v>0</v>
      </c>
      <c r="J40">
        <v>6</v>
      </c>
      <c r="K40">
        <v>9</v>
      </c>
      <c r="L40">
        <v>29</v>
      </c>
      <c r="M40">
        <v>14</v>
      </c>
      <c r="N40">
        <v>0</v>
      </c>
      <c r="O40">
        <v>0</v>
      </c>
      <c r="P40">
        <v>5</v>
      </c>
      <c r="Q40">
        <v>6</v>
      </c>
      <c r="R40">
        <v>0</v>
      </c>
      <c r="S40">
        <v>0</v>
      </c>
      <c r="T40">
        <v>660</v>
      </c>
      <c r="U40">
        <v>174</v>
      </c>
      <c r="V40">
        <v>0</v>
      </c>
      <c r="W40">
        <v>498</v>
      </c>
      <c r="X40">
        <v>421</v>
      </c>
      <c r="Y40">
        <v>936</v>
      </c>
      <c r="Z40">
        <v>8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117</v>
      </c>
      <c r="BQ40">
        <v>16</v>
      </c>
      <c r="BR40">
        <v>14</v>
      </c>
      <c r="BS40">
        <v>0</v>
      </c>
      <c r="BT40">
        <v>0</v>
      </c>
      <c r="BU40">
        <v>0</v>
      </c>
      <c r="BV40">
        <v>0</v>
      </c>
      <c r="BW40">
        <v>5</v>
      </c>
      <c r="BX40">
        <v>8</v>
      </c>
      <c r="BY40">
        <v>13</v>
      </c>
      <c r="BZ40">
        <v>0</v>
      </c>
      <c r="CA40">
        <v>7</v>
      </c>
      <c r="CB40">
        <v>7</v>
      </c>
      <c r="CC40">
        <v>7</v>
      </c>
      <c r="CD40">
        <v>5</v>
      </c>
      <c r="CE40">
        <v>2995</v>
      </c>
      <c r="CF40">
        <v>38</v>
      </c>
      <c r="CG40">
        <v>302</v>
      </c>
      <c r="CH40">
        <v>626</v>
      </c>
      <c r="CI40">
        <v>16</v>
      </c>
      <c r="CJ40">
        <v>232</v>
      </c>
      <c r="CK40">
        <v>0</v>
      </c>
      <c r="CL40">
        <v>0</v>
      </c>
      <c r="CM40">
        <v>9</v>
      </c>
      <c r="CN40">
        <v>18</v>
      </c>
      <c r="CO40">
        <v>32</v>
      </c>
      <c r="CP40">
        <v>0</v>
      </c>
      <c r="CQ40">
        <v>12</v>
      </c>
      <c r="CR40">
        <v>10</v>
      </c>
      <c r="CS40">
        <v>5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20</v>
      </c>
      <c r="CZ40">
        <v>0</v>
      </c>
      <c r="DA40">
        <v>0</v>
      </c>
      <c r="DB40">
        <v>0</v>
      </c>
      <c r="DC40">
        <v>17</v>
      </c>
      <c r="DD40">
        <v>0</v>
      </c>
      <c r="DE40">
        <v>0</v>
      </c>
      <c r="DF40">
        <v>0</v>
      </c>
      <c r="DG40">
        <v>8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</row>
    <row r="41" spans="1:126" x14ac:dyDescent="0.25">
      <c r="A41" t="s">
        <v>163</v>
      </c>
      <c r="B41">
        <v>69</v>
      </c>
      <c r="C41">
        <v>33</v>
      </c>
      <c r="D41">
        <v>39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549</v>
      </c>
      <c r="L41">
        <v>154</v>
      </c>
      <c r="M41">
        <v>56</v>
      </c>
      <c r="N41">
        <v>0</v>
      </c>
      <c r="O41">
        <v>0</v>
      </c>
      <c r="P41">
        <v>5</v>
      </c>
      <c r="Q41">
        <v>0</v>
      </c>
      <c r="R41">
        <v>0</v>
      </c>
      <c r="S41">
        <v>4</v>
      </c>
      <c r="T41">
        <v>717</v>
      </c>
      <c r="U41">
        <v>569</v>
      </c>
      <c r="V41">
        <v>994</v>
      </c>
      <c r="W41">
        <v>66</v>
      </c>
      <c r="X41">
        <v>56</v>
      </c>
      <c r="Y41">
        <v>60</v>
      </c>
      <c r="Z41">
        <v>53</v>
      </c>
      <c r="AA41">
        <v>129</v>
      </c>
      <c r="AB41">
        <v>106</v>
      </c>
      <c r="AC41">
        <v>14</v>
      </c>
      <c r="AD41">
        <v>290</v>
      </c>
      <c r="AE41">
        <v>14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8</v>
      </c>
      <c r="AM41">
        <v>12</v>
      </c>
      <c r="AN41">
        <v>0</v>
      </c>
      <c r="AO41">
        <v>311</v>
      </c>
      <c r="AP41">
        <v>269</v>
      </c>
      <c r="AQ41">
        <v>461</v>
      </c>
      <c r="AR41">
        <v>11</v>
      </c>
      <c r="AS41">
        <v>8</v>
      </c>
      <c r="AT41">
        <v>0</v>
      </c>
      <c r="AU41">
        <v>0</v>
      </c>
      <c r="AV41">
        <v>0</v>
      </c>
      <c r="AW41">
        <v>0</v>
      </c>
      <c r="AX41">
        <v>1114</v>
      </c>
      <c r="AY41">
        <v>848</v>
      </c>
      <c r="AZ41">
        <v>827</v>
      </c>
      <c r="BA41">
        <v>52</v>
      </c>
      <c r="BB41">
        <v>6</v>
      </c>
      <c r="BC41">
        <v>0</v>
      </c>
      <c r="BD41">
        <v>0</v>
      </c>
      <c r="BE41">
        <v>201</v>
      </c>
      <c r="BF41">
        <v>102</v>
      </c>
      <c r="BG41">
        <v>6</v>
      </c>
      <c r="BH41">
        <v>6</v>
      </c>
      <c r="BI41">
        <v>7</v>
      </c>
      <c r="BJ41">
        <v>4</v>
      </c>
      <c r="BK41">
        <v>0</v>
      </c>
      <c r="BL41">
        <v>4</v>
      </c>
      <c r="BM41">
        <v>1010</v>
      </c>
      <c r="BN41">
        <v>1483</v>
      </c>
      <c r="BO41">
        <v>1190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1344</v>
      </c>
      <c r="BW41">
        <v>0</v>
      </c>
      <c r="BX41">
        <v>363</v>
      </c>
      <c r="BY41">
        <v>7</v>
      </c>
      <c r="BZ41">
        <v>0</v>
      </c>
      <c r="CA41">
        <v>0</v>
      </c>
      <c r="CB41">
        <v>0</v>
      </c>
      <c r="CC41">
        <v>7</v>
      </c>
      <c r="CD41">
        <v>0</v>
      </c>
      <c r="CE41">
        <v>467</v>
      </c>
      <c r="CF41">
        <v>4</v>
      </c>
      <c r="CG41">
        <v>321</v>
      </c>
      <c r="CH41">
        <v>322</v>
      </c>
      <c r="CI41">
        <v>207</v>
      </c>
      <c r="CJ41">
        <v>0</v>
      </c>
      <c r="CK41">
        <v>200</v>
      </c>
      <c r="CL41">
        <v>92</v>
      </c>
      <c r="CM41">
        <v>291</v>
      </c>
      <c r="CN41">
        <v>38</v>
      </c>
      <c r="CO41">
        <v>580</v>
      </c>
      <c r="CP41">
        <v>13</v>
      </c>
      <c r="CQ41">
        <v>7</v>
      </c>
      <c r="CR41">
        <v>0</v>
      </c>
      <c r="CS41">
        <v>4</v>
      </c>
      <c r="CT41">
        <v>17</v>
      </c>
      <c r="CU41">
        <v>0</v>
      </c>
      <c r="CV41">
        <v>25</v>
      </c>
      <c r="CW41">
        <v>12</v>
      </c>
      <c r="CX41">
        <v>15</v>
      </c>
      <c r="CY41">
        <v>1079</v>
      </c>
      <c r="CZ41">
        <v>271</v>
      </c>
      <c r="DA41">
        <v>512</v>
      </c>
      <c r="DB41">
        <v>0</v>
      </c>
      <c r="DC41">
        <v>6</v>
      </c>
      <c r="DD41">
        <v>0</v>
      </c>
      <c r="DE41">
        <v>0</v>
      </c>
      <c r="DF41">
        <v>0</v>
      </c>
      <c r="DG41">
        <v>0</v>
      </c>
      <c r="DH41">
        <v>481</v>
      </c>
      <c r="DI41">
        <v>426</v>
      </c>
      <c r="DJ41">
        <v>241</v>
      </c>
      <c r="DK41">
        <v>8</v>
      </c>
      <c r="DL41">
        <v>9</v>
      </c>
      <c r="DM41">
        <v>13</v>
      </c>
      <c r="DN41">
        <v>85</v>
      </c>
      <c r="DO41">
        <v>220</v>
      </c>
      <c r="DP41">
        <v>76</v>
      </c>
      <c r="DQ41">
        <v>6</v>
      </c>
      <c r="DR41">
        <v>5</v>
      </c>
      <c r="DS41">
        <v>11</v>
      </c>
      <c r="DT41">
        <v>12</v>
      </c>
      <c r="DU41">
        <v>0</v>
      </c>
      <c r="DV41">
        <v>6</v>
      </c>
    </row>
    <row r="42" spans="1:126" x14ac:dyDescent="0.25">
      <c r="A42" t="s">
        <v>164</v>
      </c>
      <c r="B42">
        <v>0</v>
      </c>
      <c r="C42">
        <v>0</v>
      </c>
      <c r="D42">
        <v>0</v>
      </c>
      <c r="E42">
        <v>0</v>
      </c>
      <c r="F42">
        <v>60</v>
      </c>
      <c r="G42">
        <v>305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9</v>
      </c>
      <c r="BN42">
        <v>0</v>
      </c>
      <c r="BO42">
        <v>0</v>
      </c>
      <c r="BP42">
        <v>152</v>
      </c>
      <c r="BQ42">
        <v>0</v>
      </c>
      <c r="BR42">
        <v>12</v>
      </c>
      <c r="BS42">
        <v>0</v>
      </c>
      <c r="BT42">
        <v>0</v>
      </c>
      <c r="BU42">
        <v>0</v>
      </c>
      <c r="BV42">
        <v>0</v>
      </c>
      <c r="BW42">
        <v>2</v>
      </c>
      <c r="BX42">
        <v>0</v>
      </c>
      <c r="BY42">
        <v>0</v>
      </c>
      <c r="BZ42">
        <v>6</v>
      </c>
      <c r="CA42">
        <v>0</v>
      </c>
      <c r="CB42">
        <v>4</v>
      </c>
      <c r="CC42">
        <v>0</v>
      </c>
      <c r="CD42">
        <v>5</v>
      </c>
      <c r="CE42">
        <v>3</v>
      </c>
      <c r="CF42">
        <v>3</v>
      </c>
      <c r="CG42">
        <v>5</v>
      </c>
      <c r="CH42">
        <v>3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549</v>
      </c>
      <c r="CO42">
        <v>1158</v>
      </c>
      <c r="CP42">
        <v>627</v>
      </c>
      <c r="CQ42">
        <v>2</v>
      </c>
      <c r="CR42">
        <v>6</v>
      </c>
      <c r="CS42">
        <v>0</v>
      </c>
      <c r="CT42">
        <v>6</v>
      </c>
      <c r="CU42">
        <v>0</v>
      </c>
      <c r="CV42">
        <v>12</v>
      </c>
      <c r="CW42">
        <v>0</v>
      </c>
      <c r="CX42">
        <v>0</v>
      </c>
      <c r="CY42">
        <v>2</v>
      </c>
      <c r="CZ42">
        <v>0</v>
      </c>
      <c r="DA42">
        <v>0</v>
      </c>
      <c r="DB42">
        <v>16</v>
      </c>
      <c r="DC42">
        <v>47</v>
      </c>
      <c r="DD42">
        <v>11</v>
      </c>
      <c r="DE42">
        <v>0</v>
      </c>
      <c r="DF42">
        <v>0</v>
      </c>
      <c r="DG42">
        <v>31</v>
      </c>
      <c r="DH42">
        <v>7</v>
      </c>
      <c r="DI42">
        <v>0</v>
      </c>
      <c r="DJ42">
        <v>20</v>
      </c>
      <c r="DK42">
        <v>0</v>
      </c>
      <c r="DL42">
        <v>6</v>
      </c>
      <c r="DM42">
        <v>13</v>
      </c>
      <c r="DN42">
        <v>0</v>
      </c>
      <c r="DO42">
        <v>0</v>
      </c>
      <c r="DP42">
        <v>0</v>
      </c>
      <c r="DQ42">
        <v>16</v>
      </c>
      <c r="DR42">
        <v>304</v>
      </c>
      <c r="DS42">
        <v>23</v>
      </c>
      <c r="DT42">
        <v>2838</v>
      </c>
      <c r="DU42">
        <v>18</v>
      </c>
      <c r="DV42">
        <v>0</v>
      </c>
    </row>
    <row r="43" spans="1:126" x14ac:dyDescent="0.25">
      <c r="A43" t="s">
        <v>165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29</v>
      </c>
      <c r="L43">
        <v>317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123</v>
      </c>
      <c r="X43">
        <v>0</v>
      </c>
      <c r="Y43">
        <v>251</v>
      </c>
      <c r="Z43">
        <v>79</v>
      </c>
      <c r="AA43">
        <v>126</v>
      </c>
      <c r="AB43">
        <v>143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9</v>
      </c>
      <c r="AP43">
        <v>280</v>
      </c>
      <c r="AQ43">
        <v>27</v>
      </c>
      <c r="AR43">
        <v>4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284</v>
      </c>
      <c r="BF43">
        <v>182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6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96</v>
      </c>
      <c r="BW43">
        <v>0</v>
      </c>
      <c r="BX43">
        <v>140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7</v>
      </c>
      <c r="CF43">
        <v>0</v>
      </c>
      <c r="CG43">
        <v>0</v>
      </c>
      <c r="CH43">
        <v>1174</v>
      </c>
      <c r="CI43">
        <v>14</v>
      </c>
      <c r="CJ43">
        <v>0</v>
      </c>
      <c r="CK43">
        <v>255</v>
      </c>
      <c r="CL43">
        <v>374</v>
      </c>
      <c r="CM43">
        <v>1355</v>
      </c>
      <c r="CN43">
        <v>0</v>
      </c>
      <c r="CO43">
        <v>164</v>
      </c>
      <c r="CP43">
        <v>4</v>
      </c>
      <c r="CQ43">
        <v>0</v>
      </c>
      <c r="CR43">
        <v>7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129</v>
      </c>
      <c r="CZ43">
        <v>111</v>
      </c>
      <c r="DA43">
        <v>46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111</v>
      </c>
      <c r="DO43">
        <v>723</v>
      </c>
      <c r="DP43">
        <v>367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</row>
    <row r="44" spans="1:126" x14ac:dyDescent="0.25">
      <c r="A44" t="s">
        <v>166</v>
      </c>
      <c r="B44">
        <v>46</v>
      </c>
      <c r="C44">
        <v>36</v>
      </c>
      <c r="D44">
        <v>26</v>
      </c>
      <c r="E44">
        <v>305</v>
      </c>
      <c r="F44">
        <v>480</v>
      </c>
      <c r="G44">
        <v>1573</v>
      </c>
      <c r="H44">
        <v>6</v>
      </c>
      <c r="I44">
        <v>70</v>
      </c>
      <c r="J44">
        <v>20</v>
      </c>
      <c r="K44">
        <v>13</v>
      </c>
      <c r="L44">
        <v>17</v>
      </c>
      <c r="M44">
        <v>39</v>
      </c>
      <c r="N44">
        <v>79</v>
      </c>
      <c r="O44">
        <v>781</v>
      </c>
      <c r="P44">
        <v>469</v>
      </c>
      <c r="Q44">
        <v>69</v>
      </c>
      <c r="R44">
        <v>37</v>
      </c>
      <c r="S44">
        <v>10</v>
      </c>
      <c r="T44">
        <v>0</v>
      </c>
      <c r="U44">
        <v>22</v>
      </c>
      <c r="V44">
        <v>604</v>
      </c>
      <c r="W44">
        <v>642</v>
      </c>
      <c r="X44">
        <v>359</v>
      </c>
      <c r="Y44">
        <v>2134</v>
      </c>
      <c r="Z44">
        <v>312</v>
      </c>
      <c r="AA44">
        <v>143</v>
      </c>
      <c r="AB44">
        <v>301</v>
      </c>
      <c r="AC44">
        <v>117</v>
      </c>
      <c r="AD44">
        <v>310</v>
      </c>
      <c r="AE44">
        <v>61</v>
      </c>
      <c r="AF44">
        <v>17</v>
      </c>
      <c r="AG44">
        <v>31</v>
      </c>
      <c r="AH44">
        <v>32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4</v>
      </c>
      <c r="AR44">
        <v>0</v>
      </c>
      <c r="AS44">
        <v>0</v>
      </c>
      <c r="AT44">
        <v>2</v>
      </c>
      <c r="AU44">
        <v>0</v>
      </c>
      <c r="AV44">
        <v>0</v>
      </c>
      <c r="AW44">
        <v>76</v>
      </c>
      <c r="AX44">
        <v>0</v>
      </c>
      <c r="AY44">
        <v>81</v>
      </c>
      <c r="AZ44">
        <v>12</v>
      </c>
      <c r="BA44">
        <v>0</v>
      </c>
      <c r="BB44">
        <v>0</v>
      </c>
      <c r="BC44">
        <v>49</v>
      </c>
      <c r="BD44">
        <v>138</v>
      </c>
      <c r="BE44">
        <v>164</v>
      </c>
      <c r="BF44">
        <v>814</v>
      </c>
      <c r="BG44">
        <v>43</v>
      </c>
      <c r="BH44">
        <v>61</v>
      </c>
      <c r="BI44">
        <v>258</v>
      </c>
      <c r="BJ44">
        <v>99</v>
      </c>
      <c r="BK44">
        <v>9</v>
      </c>
      <c r="BL44">
        <v>178</v>
      </c>
      <c r="BM44">
        <v>8</v>
      </c>
      <c r="BN44">
        <v>15</v>
      </c>
      <c r="BO44">
        <v>18</v>
      </c>
      <c r="BP44">
        <v>38</v>
      </c>
      <c r="BQ44">
        <v>55</v>
      </c>
      <c r="BR44">
        <v>52</v>
      </c>
      <c r="BS44">
        <v>70</v>
      </c>
      <c r="BT44">
        <v>0</v>
      </c>
      <c r="BU44">
        <v>79</v>
      </c>
      <c r="BV44">
        <v>15</v>
      </c>
      <c r="BW44">
        <v>20</v>
      </c>
      <c r="BX44">
        <v>101</v>
      </c>
      <c r="BY44">
        <v>1015</v>
      </c>
      <c r="BZ44">
        <v>123</v>
      </c>
      <c r="CA44">
        <v>547</v>
      </c>
      <c r="CB44">
        <v>42</v>
      </c>
      <c r="CC44">
        <v>0</v>
      </c>
      <c r="CD44">
        <v>0</v>
      </c>
      <c r="CE44">
        <v>207</v>
      </c>
      <c r="CF44">
        <v>143</v>
      </c>
      <c r="CG44">
        <v>222</v>
      </c>
      <c r="CH44">
        <v>318</v>
      </c>
      <c r="CI44">
        <v>134</v>
      </c>
      <c r="CJ44">
        <v>61</v>
      </c>
      <c r="CK44">
        <v>336</v>
      </c>
      <c r="CL44">
        <v>46</v>
      </c>
      <c r="CM44">
        <v>538</v>
      </c>
      <c r="CN44">
        <v>140</v>
      </c>
      <c r="CO44">
        <v>180</v>
      </c>
      <c r="CP44">
        <v>45</v>
      </c>
      <c r="CQ44">
        <v>0</v>
      </c>
      <c r="CR44">
        <v>0</v>
      </c>
      <c r="CS44">
        <v>0</v>
      </c>
      <c r="CT44">
        <v>0</v>
      </c>
      <c r="CU44">
        <v>14</v>
      </c>
      <c r="CV44">
        <v>8296</v>
      </c>
      <c r="CW44">
        <v>286</v>
      </c>
      <c r="CX44">
        <v>802</v>
      </c>
      <c r="CY44">
        <v>0</v>
      </c>
      <c r="CZ44">
        <v>9</v>
      </c>
      <c r="DA44">
        <v>30</v>
      </c>
      <c r="DB44">
        <v>1407</v>
      </c>
      <c r="DC44">
        <v>175</v>
      </c>
      <c r="DD44">
        <v>28</v>
      </c>
      <c r="DE44">
        <v>0</v>
      </c>
      <c r="DF44">
        <v>0</v>
      </c>
      <c r="DG44">
        <v>0</v>
      </c>
      <c r="DH44">
        <v>1299</v>
      </c>
      <c r="DI44">
        <v>973</v>
      </c>
      <c r="DJ44">
        <v>306</v>
      </c>
      <c r="DK44">
        <v>220</v>
      </c>
      <c r="DL44">
        <v>126</v>
      </c>
      <c r="DM44">
        <v>2140</v>
      </c>
      <c r="DN44">
        <v>57</v>
      </c>
      <c r="DO44">
        <v>229</v>
      </c>
      <c r="DP44">
        <v>75</v>
      </c>
      <c r="DQ44">
        <v>133</v>
      </c>
      <c r="DR44">
        <v>1039</v>
      </c>
      <c r="DS44">
        <v>233</v>
      </c>
      <c r="DT44">
        <v>766</v>
      </c>
      <c r="DU44">
        <v>601</v>
      </c>
      <c r="DV44">
        <v>405</v>
      </c>
    </row>
    <row r="45" spans="1:126" x14ac:dyDescent="0.25">
      <c r="A45" t="s">
        <v>167</v>
      </c>
      <c r="B45">
        <v>10</v>
      </c>
      <c r="C45">
        <v>0</v>
      </c>
      <c r="D45">
        <v>0</v>
      </c>
      <c r="E45">
        <v>109</v>
      </c>
      <c r="F45">
        <v>35</v>
      </c>
      <c r="G45">
        <v>146</v>
      </c>
      <c r="H45">
        <v>171</v>
      </c>
      <c r="I45">
        <v>122</v>
      </c>
      <c r="J45">
        <v>1491</v>
      </c>
      <c r="K45">
        <v>50</v>
      </c>
      <c r="L45">
        <v>22</v>
      </c>
      <c r="M45">
        <v>57</v>
      </c>
      <c r="N45">
        <v>100</v>
      </c>
      <c r="O45">
        <v>115</v>
      </c>
      <c r="P45">
        <v>114</v>
      </c>
      <c r="Q45">
        <v>27</v>
      </c>
      <c r="R45">
        <v>50</v>
      </c>
      <c r="S45">
        <v>15</v>
      </c>
      <c r="T45">
        <v>80</v>
      </c>
      <c r="U45">
        <v>28</v>
      </c>
      <c r="V45">
        <v>128</v>
      </c>
      <c r="W45">
        <v>32</v>
      </c>
      <c r="X45">
        <v>26</v>
      </c>
      <c r="Y45">
        <v>231</v>
      </c>
      <c r="Z45">
        <v>155</v>
      </c>
      <c r="AA45">
        <v>23</v>
      </c>
      <c r="AB45">
        <v>65</v>
      </c>
      <c r="AC45">
        <v>32</v>
      </c>
      <c r="AD45">
        <v>13</v>
      </c>
      <c r="AE45">
        <v>26</v>
      </c>
      <c r="AF45">
        <v>37</v>
      </c>
      <c r="AG45">
        <v>38</v>
      </c>
      <c r="AH45">
        <v>44</v>
      </c>
      <c r="AI45">
        <v>0</v>
      </c>
      <c r="AJ45">
        <v>10</v>
      </c>
      <c r="AK45">
        <v>18</v>
      </c>
      <c r="AL45">
        <v>10</v>
      </c>
      <c r="AM45">
        <v>28</v>
      </c>
      <c r="AN45">
        <v>0</v>
      </c>
      <c r="AO45">
        <v>175</v>
      </c>
      <c r="AP45">
        <v>64</v>
      </c>
      <c r="AQ45">
        <v>116</v>
      </c>
      <c r="AR45">
        <v>0</v>
      </c>
      <c r="AS45">
        <v>11</v>
      </c>
      <c r="AT45">
        <v>103</v>
      </c>
      <c r="AU45">
        <v>7</v>
      </c>
      <c r="AV45">
        <v>220</v>
      </c>
      <c r="AW45">
        <v>419</v>
      </c>
      <c r="AX45">
        <v>50</v>
      </c>
      <c r="AY45">
        <v>1586</v>
      </c>
      <c r="AZ45">
        <v>30</v>
      </c>
      <c r="BA45">
        <v>27</v>
      </c>
      <c r="BB45">
        <v>16</v>
      </c>
      <c r="BC45">
        <v>13</v>
      </c>
      <c r="BD45">
        <v>226</v>
      </c>
      <c r="BE45">
        <v>329</v>
      </c>
      <c r="BF45">
        <v>250</v>
      </c>
      <c r="BG45">
        <v>59</v>
      </c>
      <c r="BH45">
        <v>45</v>
      </c>
      <c r="BI45">
        <v>127</v>
      </c>
      <c r="BJ45">
        <v>83</v>
      </c>
      <c r="BK45">
        <v>155</v>
      </c>
      <c r="BL45">
        <v>131</v>
      </c>
      <c r="BM45">
        <v>0</v>
      </c>
      <c r="BN45">
        <v>0</v>
      </c>
      <c r="BO45">
        <v>0</v>
      </c>
      <c r="BP45">
        <v>215</v>
      </c>
      <c r="BQ45">
        <v>20</v>
      </c>
      <c r="BR45">
        <v>139</v>
      </c>
      <c r="BS45">
        <v>0</v>
      </c>
      <c r="BT45">
        <v>0</v>
      </c>
      <c r="BU45">
        <v>0</v>
      </c>
      <c r="BV45">
        <v>89</v>
      </c>
      <c r="BW45">
        <v>42</v>
      </c>
      <c r="BX45">
        <v>345</v>
      </c>
      <c r="BY45">
        <v>9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487</v>
      </c>
      <c r="CF45">
        <v>10</v>
      </c>
      <c r="CG45">
        <v>0</v>
      </c>
      <c r="CH45">
        <v>0</v>
      </c>
      <c r="CI45">
        <v>0</v>
      </c>
      <c r="CJ45">
        <v>0</v>
      </c>
      <c r="CK45">
        <v>88</v>
      </c>
      <c r="CL45">
        <v>35</v>
      </c>
      <c r="CM45">
        <v>0</v>
      </c>
      <c r="CN45">
        <v>0</v>
      </c>
      <c r="CO45">
        <v>0</v>
      </c>
      <c r="CP45">
        <v>0</v>
      </c>
      <c r="CQ45">
        <v>94</v>
      </c>
      <c r="CR45">
        <v>88</v>
      </c>
      <c r="CS45">
        <v>182</v>
      </c>
      <c r="CT45">
        <v>0</v>
      </c>
      <c r="CU45">
        <v>0</v>
      </c>
      <c r="CV45">
        <v>9</v>
      </c>
      <c r="CW45">
        <v>0</v>
      </c>
      <c r="CX45">
        <v>0</v>
      </c>
      <c r="CY45">
        <v>141</v>
      </c>
      <c r="CZ45">
        <v>106</v>
      </c>
      <c r="DA45">
        <v>67</v>
      </c>
      <c r="DB45">
        <v>0</v>
      </c>
      <c r="DC45">
        <v>5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29</v>
      </c>
      <c r="DO45">
        <v>23</v>
      </c>
      <c r="DP45">
        <v>31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</row>
    <row r="46" spans="1:126" x14ac:dyDescent="0.25">
      <c r="A46" t="s">
        <v>168</v>
      </c>
      <c r="B46">
        <v>0</v>
      </c>
      <c r="C46">
        <v>0</v>
      </c>
      <c r="D46">
        <v>0</v>
      </c>
      <c r="E46">
        <v>12</v>
      </c>
      <c r="F46">
        <v>826</v>
      </c>
      <c r="G46">
        <v>6609</v>
      </c>
      <c r="H46">
        <v>422</v>
      </c>
      <c r="I46">
        <v>45</v>
      </c>
      <c r="J46">
        <v>922</v>
      </c>
      <c r="K46">
        <v>58</v>
      </c>
      <c r="L46">
        <v>20</v>
      </c>
      <c r="M46">
        <v>57</v>
      </c>
      <c r="N46">
        <v>9</v>
      </c>
      <c r="O46">
        <v>4</v>
      </c>
      <c r="P46">
        <v>0</v>
      </c>
      <c r="Q46">
        <v>0</v>
      </c>
      <c r="R46">
        <v>8</v>
      </c>
      <c r="S46">
        <v>0</v>
      </c>
      <c r="T46">
        <v>5</v>
      </c>
      <c r="U46">
        <v>3</v>
      </c>
      <c r="V46">
        <v>0</v>
      </c>
      <c r="W46">
        <v>16</v>
      </c>
      <c r="X46">
        <v>0</v>
      </c>
      <c r="Y46">
        <v>15</v>
      </c>
      <c r="Z46">
        <v>11</v>
      </c>
      <c r="AA46">
        <v>0</v>
      </c>
      <c r="AB46">
        <v>0</v>
      </c>
      <c r="AC46">
        <v>0</v>
      </c>
      <c r="AD46">
        <v>11</v>
      </c>
      <c r="AE46">
        <v>0</v>
      </c>
      <c r="AF46">
        <v>12</v>
      </c>
      <c r="AG46">
        <v>8</v>
      </c>
      <c r="AH46">
        <v>8</v>
      </c>
      <c r="AI46">
        <v>0</v>
      </c>
      <c r="AJ46">
        <v>0</v>
      </c>
      <c r="AK46">
        <v>0</v>
      </c>
      <c r="AL46">
        <v>24</v>
      </c>
      <c r="AM46">
        <v>161</v>
      </c>
      <c r="AN46">
        <v>87</v>
      </c>
      <c r="AO46">
        <v>799</v>
      </c>
      <c r="AP46">
        <v>37</v>
      </c>
      <c r="AQ46">
        <v>226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2774</v>
      </c>
      <c r="BQ46">
        <v>32</v>
      </c>
      <c r="BR46">
        <v>1068</v>
      </c>
      <c r="BS46">
        <v>12</v>
      </c>
      <c r="BT46">
        <v>154</v>
      </c>
      <c r="BU46">
        <v>75</v>
      </c>
      <c r="BV46">
        <v>29</v>
      </c>
      <c r="BW46">
        <v>0</v>
      </c>
      <c r="BX46">
        <v>9</v>
      </c>
      <c r="BY46">
        <v>0</v>
      </c>
      <c r="BZ46">
        <v>0</v>
      </c>
      <c r="CA46">
        <v>0</v>
      </c>
      <c r="CB46">
        <v>74</v>
      </c>
      <c r="CC46">
        <v>0</v>
      </c>
      <c r="CD46">
        <v>20</v>
      </c>
      <c r="CE46">
        <v>110</v>
      </c>
      <c r="CF46">
        <v>0</v>
      </c>
      <c r="CG46">
        <v>23</v>
      </c>
      <c r="CH46">
        <v>0</v>
      </c>
      <c r="CI46">
        <v>0</v>
      </c>
      <c r="CJ46">
        <v>0</v>
      </c>
      <c r="CK46">
        <v>5</v>
      </c>
      <c r="CL46">
        <v>0</v>
      </c>
      <c r="CM46">
        <v>8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3</v>
      </c>
      <c r="CT46">
        <v>0</v>
      </c>
      <c r="CU46">
        <v>0</v>
      </c>
      <c r="CV46">
        <v>34</v>
      </c>
      <c r="CW46">
        <v>214</v>
      </c>
      <c r="CX46">
        <v>0</v>
      </c>
      <c r="CY46">
        <v>249</v>
      </c>
      <c r="CZ46">
        <v>133</v>
      </c>
      <c r="DA46">
        <v>148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13</v>
      </c>
      <c r="DO46">
        <v>12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</row>
    <row r="47" spans="1:126" x14ac:dyDescent="0.25">
      <c r="A47" t="s">
        <v>169</v>
      </c>
      <c r="B47">
        <v>0</v>
      </c>
      <c r="C47">
        <v>9</v>
      </c>
      <c r="D47">
        <v>8</v>
      </c>
      <c r="E47">
        <v>0</v>
      </c>
      <c r="F47">
        <v>0</v>
      </c>
      <c r="G47">
        <v>0</v>
      </c>
      <c r="H47">
        <v>0</v>
      </c>
      <c r="I47">
        <v>0</v>
      </c>
      <c r="J47">
        <v>6</v>
      </c>
      <c r="K47">
        <v>0</v>
      </c>
      <c r="L47">
        <v>4</v>
      </c>
      <c r="M47">
        <v>0</v>
      </c>
      <c r="N47">
        <v>11</v>
      </c>
      <c r="O47">
        <v>41</v>
      </c>
      <c r="P47">
        <v>174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9</v>
      </c>
      <c r="AC47">
        <v>0</v>
      </c>
      <c r="AD47">
        <v>9</v>
      </c>
      <c r="AE47">
        <v>0</v>
      </c>
      <c r="AF47">
        <v>0</v>
      </c>
      <c r="AG47">
        <v>0</v>
      </c>
      <c r="AH47">
        <v>0</v>
      </c>
      <c r="AI47">
        <v>3</v>
      </c>
      <c r="AJ47">
        <v>0</v>
      </c>
      <c r="AK47">
        <v>7</v>
      </c>
      <c r="AL47">
        <v>0</v>
      </c>
      <c r="AM47">
        <v>27</v>
      </c>
      <c r="AN47">
        <v>9</v>
      </c>
      <c r="AO47">
        <v>48</v>
      </c>
      <c r="AP47">
        <v>7</v>
      </c>
      <c r="AQ47">
        <v>25</v>
      </c>
      <c r="AR47">
        <v>1595</v>
      </c>
      <c r="AS47">
        <v>1598</v>
      </c>
      <c r="AT47">
        <v>1826</v>
      </c>
      <c r="AU47">
        <v>0</v>
      </c>
      <c r="AV47">
        <v>7</v>
      </c>
      <c r="AW47">
        <v>9</v>
      </c>
      <c r="AX47">
        <v>9</v>
      </c>
      <c r="AY47">
        <v>0</v>
      </c>
      <c r="AZ47">
        <v>9</v>
      </c>
      <c r="BA47">
        <v>10</v>
      </c>
      <c r="BB47">
        <v>11</v>
      </c>
      <c r="BC47">
        <v>8</v>
      </c>
      <c r="BD47">
        <v>22</v>
      </c>
      <c r="BE47">
        <v>97</v>
      </c>
      <c r="BF47">
        <v>45</v>
      </c>
      <c r="BG47">
        <v>5</v>
      </c>
      <c r="BH47">
        <v>15</v>
      </c>
      <c r="BI47">
        <v>104</v>
      </c>
      <c r="BJ47">
        <v>0</v>
      </c>
      <c r="BK47">
        <v>0</v>
      </c>
      <c r="BL47">
        <v>6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12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133</v>
      </c>
      <c r="CW47">
        <v>0</v>
      </c>
      <c r="CX47">
        <v>27</v>
      </c>
      <c r="CY47">
        <v>11</v>
      </c>
      <c r="CZ47">
        <v>8</v>
      </c>
      <c r="DA47">
        <v>0</v>
      </c>
      <c r="DB47">
        <v>470</v>
      </c>
      <c r="DC47">
        <v>361</v>
      </c>
      <c r="DD47">
        <v>182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9</v>
      </c>
      <c r="DP47">
        <v>6</v>
      </c>
      <c r="DQ47">
        <v>5</v>
      </c>
      <c r="DR47">
        <v>12</v>
      </c>
      <c r="DS47">
        <v>0</v>
      </c>
      <c r="DT47">
        <v>0</v>
      </c>
      <c r="DU47">
        <v>0</v>
      </c>
      <c r="DV47">
        <v>0</v>
      </c>
    </row>
    <row r="48" spans="1:126" x14ac:dyDescent="0.25">
      <c r="A48" t="s">
        <v>170</v>
      </c>
      <c r="B48">
        <v>0</v>
      </c>
      <c r="C48">
        <v>0</v>
      </c>
      <c r="D48">
        <v>0</v>
      </c>
      <c r="E48">
        <v>16</v>
      </c>
      <c r="F48">
        <v>15</v>
      </c>
      <c r="G48">
        <v>20</v>
      </c>
      <c r="H48">
        <v>4</v>
      </c>
      <c r="I48">
        <v>0</v>
      </c>
      <c r="J48">
        <v>0</v>
      </c>
      <c r="K48">
        <v>22</v>
      </c>
      <c r="L48">
        <v>32</v>
      </c>
      <c r="M48">
        <v>7</v>
      </c>
      <c r="N48">
        <v>0</v>
      </c>
      <c r="O48">
        <v>0</v>
      </c>
      <c r="P48">
        <v>8</v>
      </c>
      <c r="Q48">
        <v>8</v>
      </c>
      <c r="R48">
        <v>0</v>
      </c>
      <c r="S48">
        <v>2</v>
      </c>
      <c r="T48">
        <v>2843</v>
      </c>
      <c r="U48">
        <v>375</v>
      </c>
      <c r="V48">
        <v>267</v>
      </c>
      <c r="W48">
        <v>0</v>
      </c>
      <c r="X48">
        <v>8</v>
      </c>
      <c r="Y48">
        <v>7</v>
      </c>
      <c r="Z48">
        <v>15</v>
      </c>
      <c r="AA48">
        <v>4</v>
      </c>
      <c r="AB48">
        <v>39</v>
      </c>
      <c r="AC48">
        <v>4</v>
      </c>
      <c r="AD48">
        <v>5</v>
      </c>
      <c r="AE48">
        <v>8</v>
      </c>
      <c r="AF48">
        <v>8</v>
      </c>
      <c r="AG48">
        <v>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470</v>
      </c>
      <c r="AZ48">
        <v>0</v>
      </c>
      <c r="BA48">
        <v>0</v>
      </c>
      <c r="BB48">
        <v>0</v>
      </c>
      <c r="BC48">
        <v>0</v>
      </c>
      <c r="BD48">
        <v>480</v>
      </c>
      <c r="BE48">
        <v>0</v>
      </c>
      <c r="BF48">
        <v>16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4</v>
      </c>
      <c r="BQ48">
        <v>11</v>
      </c>
      <c r="BR48">
        <v>24</v>
      </c>
      <c r="BS48">
        <v>0</v>
      </c>
      <c r="BT48">
        <v>0</v>
      </c>
      <c r="BU48">
        <v>3</v>
      </c>
      <c r="BV48">
        <v>10</v>
      </c>
      <c r="BW48">
        <v>5</v>
      </c>
      <c r="BX48">
        <v>83</v>
      </c>
      <c r="BY48">
        <v>5</v>
      </c>
      <c r="BZ48">
        <v>0</v>
      </c>
      <c r="CA48">
        <v>0</v>
      </c>
      <c r="CB48">
        <v>0</v>
      </c>
      <c r="CC48">
        <v>5</v>
      </c>
      <c r="CD48">
        <v>0</v>
      </c>
      <c r="CE48">
        <v>1752</v>
      </c>
      <c r="CF48">
        <v>244</v>
      </c>
      <c r="CG48">
        <v>852</v>
      </c>
      <c r="CH48">
        <v>0</v>
      </c>
      <c r="CI48">
        <v>22</v>
      </c>
      <c r="CJ48">
        <v>0</v>
      </c>
      <c r="CK48">
        <v>0</v>
      </c>
      <c r="CL48">
        <v>0</v>
      </c>
      <c r="CM48">
        <v>5</v>
      </c>
      <c r="CN48">
        <v>0</v>
      </c>
      <c r="CO48">
        <v>0</v>
      </c>
      <c r="CP48">
        <v>0</v>
      </c>
      <c r="CQ48">
        <v>18</v>
      </c>
      <c r="CR48">
        <v>5</v>
      </c>
      <c r="CS48">
        <v>14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6</v>
      </c>
      <c r="CZ48">
        <v>7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</row>
    <row r="49" spans="1:126" x14ac:dyDescent="0.25">
      <c r="A49" t="s">
        <v>171</v>
      </c>
      <c r="B49">
        <v>0</v>
      </c>
      <c r="C49">
        <v>0</v>
      </c>
      <c r="D49">
        <v>0</v>
      </c>
      <c r="E49">
        <v>116</v>
      </c>
      <c r="F49">
        <v>87</v>
      </c>
      <c r="G49">
        <v>54</v>
      </c>
      <c r="H49">
        <v>0</v>
      </c>
      <c r="I49">
        <v>0</v>
      </c>
      <c r="J49">
        <v>0</v>
      </c>
      <c r="K49">
        <v>0</v>
      </c>
      <c r="L49">
        <v>284</v>
      </c>
      <c r="M49">
        <v>157</v>
      </c>
      <c r="N49">
        <v>7</v>
      </c>
      <c r="O49">
        <v>0</v>
      </c>
      <c r="P49">
        <v>0</v>
      </c>
      <c r="Q49">
        <v>0</v>
      </c>
      <c r="R49">
        <v>20</v>
      </c>
      <c r="S49">
        <v>13</v>
      </c>
      <c r="T49">
        <v>8</v>
      </c>
      <c r="U49">
        <v>814</v>
      </c>
      <c r="V49">
        <v>6</v>
      </c>
      <c r="W49">
        <v>2085</v>
      </c>
      <c r="X49">
        <v>1766</v>
      </c>
      <c r="Y49">
        <v>4743</v>
      </c>
      <c r="Z49">
        <v>9</v>
      </c>
      <c r="AA49">
        <v>0</v>
      </c>
      <c r="AB49">
        <v>18</v>
      </c>
      <c r="AC49">
        <v>2095</v>
      </c>
      <c r="AD49">
        <v>887</v>
      </c>
      <c r="AE49">
        <v>4933</v>
      </c>
      <c r="AF49">
        <v>0</v>
      </c>
      <c r="AG49">
        <v>14</v>
      </c>
      <c r="AH49">
        <v>0</v>
      </c>
      <c r="AI49">
        <v>17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4</v>
      </c>
      <c r="AX49">
        <v>0</v>
      </c>
      <c r="AY49">
        <v>25</v>
      </c>
      <c r="AZ49">
        <v>0</v>
      </c>
      <c r="BA49">
        <v>0</v>
      </c>
      <c r="BB49">
        <v>0</v>
      </c>
      <c r="BC49">
        <v>0</v>
      </c>
      <c r="BD49">
        <v>73</v>
      </c>
      <c r="BE49">
        <v>7</v>
      </c>
      <c r="BF49">
        <v>0</v>
      </c>
      <c r="BG49">
        <v>27</v>
      </c>
      <c r="BH49">
        <v>0</v>
      </c>
      <c r="BI49">
        <v>0</v>
      </c>
      <c r="BJ49">
        <v>5</v>
      </c>
      <c r="BK49">
        <v>104</v>
      </c>
      <c r="BL49">
        <v>7</v>
      </c>
      <c r="BM49">
        <v>0</v>
      </c>
      <c r="BN49">
        <v>0</v>
      </c>
      <c r="BO49">
        <v>2</v>
      </c>
      <c r="BP49">
        <v>384</v>
      </c>
      <c r="BQ49">
        <v>7</v>
      </c>
      <c r="BR49">
        <v>609</v>
      </c>
      <c r="BS49">
        <v>0</v>
      </c>
      <c r="BT49">
        <v>0</v>
      </c>
      <c r="BU49">
        <v>7</v>
      </c>
      <c r="BV49">
        <v>4</v>
      </c>
      <c r="BW49">
        <v>0</v>
      </c>
      <c r="BX49">
        <v>0</v>
      </c>
      <c r="BY49">
        <v>5</v>
      </c>
      <c r="BZ49">
        <v>0</v>
      </c>
      <c r="CA49">
        <v>0</v>
      </c>
      <c r="CB49">
        <v>15</v>
      </c>
      <c r="CC49">
        <v>6</v>
      </c>
      <c r="CD49">
        <v>3</v>
      </c>
      <c r="CE49">
        <v>6755</v>
      </c>
      <c r="CF49">
        <v>55</v>
      </c>
      <c r="CG49">
        <v>2689</v>
      </c>
      <c r="CH49">
        <v>2082</v>
      </c>
      <c r="CI49">
        <v>100</v>
      </c>
      <c r="CJ49">
        <v>1465</v>
      </c>
      <c r="CK49">
        <v>0</v>
      </c>
      <c r="CL49">
        <v>0</v>
      </c>
      <c r="CM49">
        <v>0</v>
      </c>
      <c r="CN49">
        <v>374</v>
      </c>
      <c r="CO49">
        <v>1086</v>
      </c>
      <c r="CP49">
        <v>196</v>
      </c>
      <c r="CQ49">
        <v>0</v>
      </c>
      <c r="CR49">
        <v>17</v>
      </c>
      <c r="CS49">
        <v>5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17</v>
      </c>
      <c r="DC49">
        <v>24</v>
      </c>
      <c r="DD49">
        <v>0</v>
      </c>
      <c r="DE49">
        <v>0</v>
      </c>
      <c r="DF49">
        <v>0</v>
      </c>
      <c r="DG49">
        <v>92</v>
      </c>
      <c r="DH49">
        <v>36</v>
      </c>
      <c r="DI49">
        <v>0</v>
      </c>
      <c r="DJ49">
        <v>14</v>
      </c>
      <c r="DK49">
        <v>3</v>
      </c>
      <c r="DL49">
        <v>18</v>
      </c>
      <c r="DM49">
        <v>1832</v>
      </c>
      <c r="DN49">
        <v>0</v>
      </c>
      <c r="DO49">
        <v>0</v>
      </c>
      <c r="DP49">
        <v>4</v>
      </c>
      <c r="DQ49">
        <v>6</v>
      </c>
      <c r="DR49">
        <v>954</v>
      </c>
      <c r="DS49">
        <v>237</v>
      </c>
      <c r="DT49">
        <v>21</v>
      </c>
      <c r="DU49">
        <v>8</v>
      </c>
      <c r="DV49">
        <v>0</v>
      </c>
    </row>
    <row r="50" spans="1:126" x14ac:dyDescent="0.25">
      <c r="A50" t="s">
        <v>172</v>
      </c>
      <c r="B50">
        <v>5</v>
      </c>
      <c r="C50">
        <v>0</v>
      </c>
      <c r="D50">
        <v>0</v>
      </c>
      <c r="E50">
        <v>6</v>
      </c>
      <c r="F50">
        <v>12</v>
      </c>
      <c r="G50">
        <v>0</v>
      </c>
      <c r="H50">
        <v>0</v>
      </c>
      <c r="I50">
        <v>0</v>
      </c>
      <c r="J50">
        <v>0</v>
      </c>
      <c r="K50">
        <v>0</v>
      </c>
      <c r="L50">
        <v>39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634</v>
      </c>
      <c r="U50">
        <v>121</v>
      </c>
      <c r="V50">
        <v>102</v>
      </c>
      <c r="W50">
        <v>55</v>
      </c>
      <c r="X50">
        <v>96</v>
      </c>
      <c r="Y50">
        <v>201</v>
      </c>
      <c r="Z50">
        <v>11</v>
      </c>
      <c r="AA50">
        <v>0</v>
      </c>
      <c r="AB50">
        <v>0</v>
      </c>
      <c r="AC50">
        <v>66</v>
      </c>
      <c r="AD50">
        <v>140</v>
      </c>
      <c r="AE50">
        <v>19</v>
      </c>
      <c r="AF50">
        <v>3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483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108</v>
      </c>
      <c r="BQ50">
        <v>8</v>
      </c>
      <c r="BR50">
        <v>81</v>
      </c>
      <c r="BS50">
        <v>0</v>
      </c>
      <c r="BT50">
        <v>4</v>
      </c>
      <c r="BU50">
        <v>7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5</v>
      </c>
      <c r="CD50">
        <v>0</v>
      </c>
      <c r="CE50">
        <v>2053</v>
      </c>
      <c r="CF50">
        <v>35</v>
      </c>
      <c r="CG50">
        <v>147</v>
      </c>
      <c r="CH50">
        <v>89</v>
      </c>
      <c r="CI50">
        <v>0</v>
      </c>
      <c r="CJ50">
        <v>140</v>
      </c>
      <c r="CK50">
        <v>0</v>
      </c>
      <c r="CL50">
        <v>0</v>
      </c>
      <c r="CM50">
        <v>6</v>
      </c>
      <c r="CN50">
        <v>19</v>
      </c>
      <c r="CO50">
        <v>94</v>
      </c>
      <c r="CP50">
        <v>38</v>
      </c>
      <c r="CQ50">
        <v>6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5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7</v>
      </c>
      <c r="DS50">
        <v>7</v>
      </c>
      <c r="DT50">
        <v>0</v>
      </c>
      <c r="DU50">
        <v>0</v>
      </c>
      <c r="DV50">
        <v>0</v>
      </c>
    </row>
    <row r="51" spans="1:126" x14ac:dyDescent="0.25">
      <c r="A51" t="s">
        <v>173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148</v>
      </c>
      <c r="L51">
        <v>122</v>
      </c>
      <c r="M51">
        <v>95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20</v>
      </c>
      <c r="V51">
        <v>0</v>
      </c>
      <c r="W51">
        <v>26</v>
      </c>
      <c r="X51">
        <v>0</v>
      </c>
      <c r="Y51">
        <v>24</v>
      </c>
      <c r="Z51">
        <v>180</v>
      </c>
      <c r="AA51">
        <v>273</v>
      </c>
      <c r="AB51">
        <v>104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382</v>
      </c>
      <c r="AP51">
        <v>231</v>
      </c>
      <c r="AQ51">
        <v>193</v>
      </c>
      <c r="AR51">
        <v>2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34</v>
      </c>
      <c r="BE51">
        <v>577</v>
      </c>
      <c r="BF51">
        <v>497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428</v>
      </c>
      <c r="BW51">
        <v>0</v>
      </c>
      <c r="BX51">
        <v>159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89</v>
      </c>
      <c r="CI51">
        <v>0</v>
      </c>
      <c r="CJ51">
        <v>72</v>
      </c>
      <c r="CK51">
        <v>444</v>
      </c>
      <c r="CL51">
        <v>766</v>
      </c>
      <c r="CM51">
        <v>870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602</v>
      </c>
      <c r="CZ51">
        <v>100</v>
      </c>
      <c r="DA51">
        <v>191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177</v>
      </c>
      <c r="DO51">
        <v>1290</v>
      </c>
      <c r="DP51">
        <v>273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</row>
    <row r="52" spans="1:126" x14ac:dyDescent="0.25">
      <c r="A52" t="s">
        <v>174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122</v>
      </c>
      <c r="L52">
        <v>190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147</v>
      </c>
      <c r="AA52">
        <v>240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6</v>
      </c>
      <c r="AP52">
        <v>237</v>
      </c>
      <c r="AQ52">
        <v>80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483</v>
      </c>
      <c r="BF52">
        <v>11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8</v>
      </c>
      <c r="BQ52">
        <v>0</v>
      </c>
      <c r="BR52">
        <v>5</v>
      </c>
      <c r="BS52">
        <v>0</v>
      </c>
      <c r="BT52">
        <v>0</v>
      </c>
      <c r="BU52">
        <v>0</v>
      </c>
      <c r="BV52">
        <v>460</v>
      </c>
      <c r="BW52">
        <v>0</v>
      </c>
      <c r="BX52">
        <v>340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4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9</v>
      </c>
      <c r="CL52">
        <v>121</v>
      </c>
      <c r="CM52">
        <v>84</v>
      </c>
      <c r="CN52">
        <v>0</v>
      </c>
      <c r="CO52">
        <v>0</v>
      </c>
      <c r="CP52">
        <v>0</v>
      </c>
      <c r="CQ52">
        <v>0</v>
      </c>
      <c r="CR52">
        <v>4</v>
      </c>
      <c r="CS52">
        <v>0</v>
      </c>
      <c r="CT52">
        <v>0</v>
      </c>
      <c r="CU52">
        <v>0</v>
      </c>
      <c r="CV52">
        <v>4</v>
      </c>
      <c r="CW52">
        <v>0</v>
      </c>
      <c r="CX52">
        <v>0</v>
      </c>
      <c r="CY52">
        <v>800</v>
      </c>
      <c r="CZ52">
        <v>150</v>
      </c>
      <c r="DA52">
        <v>34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8</v>
      </c>
      <c r="DM52">
        <v>7</v>
      </c>
      <c r="DN52">
        <v>0</v>
      </c>
      <c r="DO52">
        <v>275</v>
      </c>
      <c r="DP52">
        <v>37</v>
      </c>
      <c r="DQ52">
        <v>0</v>
      </c>
      <c r="DR52">
        <v>3</v>
      </c>
      <c r="DS52">
        <v>5</v>
      </c>
      <c r="DT52">
        <v>0</v>
      </c>
      <c r="DU52">
        <v>0</v>
      </c>
      <c r="DV52">
        <v>0</v>
      </c>
    </row>
    <row r="53" spans="1:126" x14ac:dyDescent="0.25">
      <c r="A53" t="s">
        <v>175</v>
      </c>
      <c r="B53">
        <v>5</v>
      </c>
      <c r="C53">
        <v>0</v>
      </c>
      <c r="D53">
        <v>0</v>
      </c>
      <c r="E53">
        <v>611</v>
      </c>
      <c r="F53">
        <v>137</v>
      </c>
      <c r="G53">
        <v>181</v>
      </c>
      <c r="H53">
        <v>2</v>
      </c>
      <c r="I53">
        <v>0</v>
      </c>
      <c r="J53">
        <v>0</v>
      </c>
      <c r="K53">
        <v>20</v>
      </c>
      <c r="L53">
        <v>145</v>
      </c>
      <c r="M53">
        <v>43</v>
      </c>
      <c r="N53">
        <v>0</v>
      </c>
      <c r="O53">
        <v>0</v>
      </c>
      <c r="P53">
        <v>2</v>
      </c>
      <c r="Q53">
        <v>0</v>
      </c>
      <c r="R53">
        <v>0</v>
      </c>
      <c r="S53">
        <v>0</v>
      </c>
      <c r="T53">
        <v>1933</v>
      </c>
      <c r="U53">
        <v>482</v>
      </c>
      <c r="V53">
        <v>133</v>
      </c>
      <c r="W53">
        <v>160</v>
      </c>
      <c r="X53">
        <v>104</v>
      </c>
      <c r="Y53">
        <v>1446</v>
      </c>
      <c r="Z53">
        <v>29</v>
      </c>
      <c r="AA53">
        <v>11</v>
      </c>
      <c r="AB53">
        <v>0</v>
      </c>
      <c r="AC53">
        <v>223</v>
      </c>
      <c r="AD53">
        <v>444</v>
      </c>
      <c r="AE53">
        <v>19</v>
      </c>
      <c r="AF53">
        <v>0</v>
      </c>
      <c r="AG53">
        <v>3</v>
      </c>
      <c r="AH53">
        <v>0</v>
      </c>
      <c r="AI53">
        <v>0</v>
      </c>
      <c r="AJ53">
        <v>0</v>
      </c>
      <c r="AK53">
        <v>0</v>
      </c>
      <c r="AL53">
        <v>3</v>
      </c>
      <c r="AM53">
        <v>4</v>
      </c>
      <c r="AN53">
        <v>0</v>
      </c>
      <c r="AO53">
        <v>474</v>
      </c>
      <c r="AP53">
        <v>0</v>
      </c>
      <c r="AQ53">
        <v>0</v>
      </c>
      <c r="AR53">
        <v>6</v>
      </c>
      <c r="AS53">
        <v>4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93</v>
      </c>
      <c r="AZ53">
        <v>1</v>
      </c>
      <c r="BA53">
        <v>4</v>
      </c>
      <c r="BB53">
        <v>0</v>
      </c>
      <c r="BC53">
        <v>3</v>
      </c>
      <c r="BD53">
        <v>2913</v>
      </c>
      <c r="BE53">
        <v>0</v>
      </c>
      <c r="BF53">
        <v>18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2885</v>
      </c>
      <c r="BM53">
        <v>0</v>
      </c>
      <c r="BN53">
        <v>0</v>
      </c>
      <c r="BO53">
        <v>0</v>
      </c>
      <c r="BP53">
        <v>396</v>
      </c>
      <c r="BQ53">
        <v>54</v>
      </c>
      <c r="BR53">
        <v>561</v>
      </c>
      <c r="BS53">
        <v>0</v>
      </c>
      <c r="BT53">
        <v>0</v>
      </c>
      <c r="BU53">
        <v>4</v>
      </c>
      <c r="BV53">
        <v>3</v>
      </c>
      <c r="BW53">
        <v>0</v>
      </c>
      <c r="BX53">
        <v>16</v>
      </c>
      <c r="BY53">
        <v>0</v>
      </c>
      <c r="BZ53">
        <v>0</v>
      </c>
      <c r="CA53">
        <v>0</v>
      </c>
      <c r="CB53">
        <v>8</v>
      </c>
      <c r="CC53">
        <v>0</v>
      </c>
      <c r="CD53">
        <v>0</v>
      </c>
      <c r="CE53">
        <v>3022</v>
      </c>
      <c r="CF53">
        <v>105</v>
      </c>
      <c r="CG53">
        <v>1313</v>
      </c>
      <c r="CH53">
        <v>628</v>
      </c>
      <c r="CI53">
        <v>10</v>
      </c>
      <c r="CJ53">
        <v>468</v>
      </c>
      <c r="CK53">
        <v>3</v>
      </c>
      <c r="CL53">
        <v>0</v>
      </c>
      <c r="CM53">
        <v>0</v>
      </c>
      <c r="CN53">
        <v>44</v>
      </c>
      <c r="CO53">
        <v>986</v>
      </c>
      <c r="CP53">
        <v>119</v>
      </c>
      <c r="CQ53">
        <v>20</v>
      </c>
      <c r="CR53">
        <v>8</v>
      </c>
      <c r="CS53">
        <v>88</v>
      </c>
      <c r="CT53">
        <v>0</v>
      </c>
      <c r="CU53">
        <v>3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13</v>
      </c>
      <c r="DH53">
        <v>0</v>
      </c>
      <c r="DI53">
        <v>0</v>
      </c>
      <c r="DJ53">
        <v>0</v>
      </c>
      <c r="DK53">
        <v>2</v>
      </c>
      <c r="DL53">
        <v>6</v>
      </c>
      <c r="DM53">
        <v>2</v>
      </c>
      <c r="DN53">
        <v>0</v>
      </c>
      <c r="DO53">
        <v>0</v>
      </c>
      <c r="DP53">
        <v>0</v>
      </c>
      <c r="DQ53">
        <v>0</v>
      </c>
      <c r="DR53">
        <v>21</v>
      </c>
      <c r="DS53">
        <v>9</v>
      </c>
      <c r="DT53">
        <v>351</v>
      </c>
      <c r="DU53">
        <v>21</v>
      </c>
      <c r="DV53">
        <v>81</v>
      </c>
    </row>
    <row r="54" spans="1:126" x14ac:dyDescent="0.25">
      <c r="A54" t="s">
        <v>176</v>
      </c>
      <c r="B54">
        <v>4</v>
      </c>
      <c r="C54">
        <v>12</v>
      </c>
      <c r="D54">
        <v>3</v>
      </c>
      <c r="E54">
        <v>0</v>
      </c>
      <c r="F54">
        <v>20</v>
      </c>
      <c r="G54">
        <v>0</v>
      </c>
      <c r="H54">
        <v>154</v>
      </c>
      <c r="I54">
        <v>82</v>
      </c>
      <c r="J54">
        <v>0</v>
      </c>
      <c r="K54">
        <v>0</v>
      </c>
      <c r="L54">
        <v>25</v>
      </c>
      <c r="M54">
        <v>3</v>
      </c>
      <c r="N54">
        <v>40</v>
      </c>
      <c r="O54">
        <v>0</v>
      </c>
      <c r="P54">
        <v>80</v>
      </c>
      <c r="Q54">
        <v>118</v>
      </c>
      <c r="R54">
        <v>108</v>
      </c>
      <c r="S54">
        <v>209</v>
      </c>
      <c r="T54">
        <v>34</v>
      </c>
      <c r="U54">
        <v>33</v>
      </c>
      <c r="V54">
        <v>281</v>
      </c>
      <c r="W54">
        <v>13</v>
      </c>
      <c r="X54">
        <v>0</v>
      </c>
      <c r="Y54">
        <v>5</v>
      </c>
      <c r="Z54">
        <v>13</v>
      </c>
      <c r="AA54">
        <v>4</v>
      </c>
      <c r="AB54">
        <v>25</v>
      </c>
      <c r="AC54">
        <v>0</v>
      </c>
      <c r="AD54">
        <v>0</v>
      </c>
      <c r="AE54">
        <v>30</v>
      </c>
      <c r="AF54">
        <v>4</v>
      </c>
      <c r="AG54">
        <v>0</v>
      </c>
      <c r="AH54">
        <v>7</v>
      </c>
      <c r="AI54">
        <v>0</v>
      </c>
      <c r="AJ54">
        <v>95</v>
      </c>
      <c r="AK54">
        <v>5</v>
      </c>
      <c r="AL54">
        <v>33</v>
      </c>
      <c r="AM54">
        <v>0</v>
      </c>
      <c r="AN54">
        <v>62</v>
      </c>
      <c r="AO54">
        <v>49</v>
      </c>
      <c r="AP54">
        <v>63</v>
      </c>
      <c r="AQ54">
        <v>42</v>
      </c>
      <c r="AR54">
        <v>0</v>
      </c>
      <c r="AS54">
        <v>3</v>
      </c>
      <c r="AT54">
        <v>4</v>
      </c>
      <c r="AU54">
        <v>47</v>
      </c>
      <c r="AV54">
        <v>28</v>
      </c>
      <c r="AW54">
        <v>40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29</v>
      </c>
      <c r="BE54">
        <v>198</v>
      </c>
      <c r="BF54">
        <v>85</v>
      </c>
      <c r="BG54">
        <v>0</v>
      </c>
      <c r="BH54">
        <v>0</v>
      </c>
      <c r="BI54">
        <v>0</v>
      </c>
      <c r="BJ54">
        <v>0</v>
      </c>
      <c r="BK54">
        <v>25</v>
      </c>
      <c r="BL54">
        <v>12</v>
      </c>
      <c r="BM54">
        <v>12</v>
      </c>
      <c r="BN54">
        <v>54</v>
      </c>
      <c r="BO54">
        <v>0</v>
      </c>
      <c r="BP54">
        <v>0</v>
      </c>
      <c r="BQ54">
        <v>13</v>
      </c>
      <c r="BR54">
        <v>568</v>
      </c>
      <c r="BS54">
        <v>41</v>
      </c>
      <c r="BT54">
        <v>16</v>
      </c>
      <c r="BU54">
        <v>38</v>
      </c>
      <c r="BV54">
        <v>8</v>
      </c>
      <c r="BW54">
        <v>0</v>
      </c>
      <c r="BX54">
        <v>18</v>
      </c>
      <c r="BY54">
        <v>0</v>
      </c>
      <c r="BZ54">
        <v>940</v>
      </c>
      <c r="CA54">
        <v>0</v>
      </c>
      <c r="CB54">
        <v>28</v>
      </c>
      <c r="CC54">
        <v>10</v>
      </c>
      <c r="CD54">
        <v>23</v>
      </c>
      <c r="CE54">
        <v>7</v>
      </c>
      <c r="CF54">
        <v>5</v>
      </c>
      <c r="CG54">
        <v>12</v>
      </c>
      <c r="CH54">
        <v>114</v>
      </c>
      <c r="CI54">
        <v>12</v>
      </c>
      <c r="CJ54">
        <v>0</v>
      </c>
      <c r="CK54">
        <v>3</v>
      </c>
      <c r="CL54">
        <v>13</v>
      </c>
      <c r="CM54">
        <v>36</v>
      </c>
      <c r="CN54">
        <v>0</v>
      </c>
      <c r="CO54">
        <v>0</v>
      </c>
      <c r="CP54">
        <v>71</v>
      </c>
      <c r="CQ54">
        <v>0</v>
      </c>
      <c r="CR54">
        <v>6</v>
      </c>
      <c r="CS54">
        <v>7</v>
      </c>
      <c r="CT54">
        <v>0</v>
      </c>
      <c r="CU54">
        <v>2</v>
      </c>
      <c r="CV54">
        <v>33</v>
      </c>
      <c r="CW54">
        <v>57</v>
      </c>
      <c r="CX54">
        <v>2379</v>
      </c>
      <c r="CY54">
        <v>15</v>
      </c>
      <c r="CZ54">
        <v>65</v>
      </c>
      <c r="DA54">
        <v>31</v>
      </c>
      <c r="DB54">
        <v>35</v>
      </c>
      <c r="DC54">
        <v>36</v>
      </c>
      <c r="DD54">
        <v>8</v>
      </c>
      <c r="DE54">
        <v>12</v>
      </c>
      <c r="DF54">
        <v>79</v>
      </c>
      <c r="DG54">
        <v>0</v>
      </c>
      <c r="DH54">
        <v>0</v>
      </c>
      <c r="DI54">
        <v>17</v>
      </c>
      <c r="DJ54">
        <v>7</v>
      </c>
      <c r="DK54">
        <v>0</v>
      </c>
      <c r="DL54">
        <v>0</v>
      </c>
      <c r="DM54">
        <v>18</v>
      </c>
      <c r="DN54">
        <v>158</v>
      </c>
      <c r="DO54">
        <v>27</v>
      </c>
      <c r="DP54">
        <v>18</v>
      </c>
      <c r="DQ54">
        <v>2</v>
      </c>
      <c r="DR54">
        <v>0</v>
      </c>
      <c r="DS54">
        <v>0</v>
      </c>
      <c r="DT54">
        <v>6</v>
      </c>
      <c r="DU54">
        <v>0</v>
      </c>
      <c r="DV54">
        <v>0</v>
      </c>
    </row>
    <row r="55" spans="1:126" x14ac:dyDescent="0.25">
      <c r="A55" t="s">
        <v>177</v>
      </c>
      <c r="B55">
        <v>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125</v>
      </c>
      <c r="L55">
        <v>9</v>
      </c>
      <c r="M55">
        <v>234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31</v>
      </c>
      <c r="U55">
        <v>357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17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76</v>
      </c>
      <c r="AP55">
        <v>3</v>
      </c>
      <c r="AQ55">
        <v>58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23</v>
      </c>
      <c r="BW55">
        <v>0</v>
      </c>
      <c r="BX55">
        <v>7</v>
      </c>
      <c r="BY55">
        <v>5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1473</v>
      </c>
      <c r="CF55">
        <v>35</v>
      </c>
      <c r="CG55">
        <v>669</v>
      </c>
      <c r="CH55">
        <v>6</v>
      </c>
      <c r="CI55">
        <v>4</v>
      </c>
      <c r="CJ55">
        <v>0</v>
      </c>
      <c r="CK55">
        <v>0</v>
      </c>
      <c r="CL55">
        <v>5</v>
      </c>
      <c r="CM55">
        <v>0</v>
      </c>
      <c r="CN55">
        <v>0</v>
      </c>
      <c r="CO55">
        <v>0</v>
      </c>
      <c r="CP55">
        <v>0</v>
      </c>
      <c r="CQ55">
        <v>45</v>
      </c>
      <c r="CR55">
        <v>23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16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</row>
    <row r="56" spans="1:126" x14ac:dyDescent="0.25">
      <c r="A56" t="s">
        <v>178</v>
      </c>
      <c r="B56">
        <v>0</v>
      </c>
      <c r="C56">
        <v>0</v>
      </c>
      <c r="D56">
        <v>0</v>
      </c>
      <c r="E56">
        <v>0</v>
      </c>
      <c r="F56">
        <v>0</v>
      </c>
      <c r="G56">
        <v>65</v>
      </c>
      <c r="H56">
        <v>9</v>
      </c>
      <c r="I56">
        <v>0</v>
      </c>
      <c r="J56">
        <v>41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8</v>
      </c>
      <c r="AM56">
        <v>205</v>
      </c>
      <c r="AN56">
        <v>4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14</v>
      </c>
      <c r="AU56">
        <v>0</v>
      </c>
      <c r="AV56">
        <v>0</v>
      </c>
      <c r="AW56">
        <v>0</v>
      </c>
      <c r="AX56">
        <v>0</v>
      </c>
      <c r="AY56">
        <v>4</v>
      </c>
      <c r="AZ56">
        <v>42</v>
      </c>
      <c r="BA56">
        <v>0</v>
      </c>
      <c r="BB56">
        <v>0</v>
      </c>
      <c r="BC56">
        <v>0</v>
      </c>
      <c r="BD56">
        <v>5</v>
      </c>
      <c r="BE56">
        <v>13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5</v>
      </c>
      <c r="BN56">
        <v>3</v>
      </c>
      <c r="BO56">
        <v>12</v>
      </c>
      <c r="BP56">
        <v>37</v>
      </c>
      <c r="BQ56">
        <v>0</v>
      </c>
      <c r="BR56">
        <v>30</v>
      </c>
      <c r="BS56">
        <v>0</v>
      </c>
      <c r="BT56">
        <v>31</v>
      </c>
      <c r="BU56">
        <v>10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48</v>
      </c>
      <c r="CJ56">
        <v>0</v>
      </c>
      <c r="CK56">
        <v>0</v>
      </c>
      <c r="CL56">
        <v>0</v>
      </c>
      <c r="CM56">
        <v>0</v>
      </c>
      <c r="CN56">
        <v>20</v>
      </c>
      <c r="CO56">
        <v>8</v>
      </c>
      <c r="CP56">
        <v>0</v>
      </c>
      <c r="CQ56">
        <v>0</v>
      </c>
      <c r="CR56">
        <v>0</v>
      </c>
      <c r="CS56">
        <v>0</v>
      </c>
      <c r="CT56">
        <v>8</v>
      </c>
      <c r="CU56">
        <v>0</v>
      </c>
      <c r="CV56">
        <v>639</v>
      </c>
      <c r="CW56">
        <v>486</v>
      </c>
      <c r="CX56">
        <v>1255</v>
      </c>
      <c r="CY56">
        <v>0</v>
      </c>
      <c r="CZ56">
        <v>5</v>
      </c>
      <c r="DA56">
        <v>0</v>
      </c>
      <c r="DB56">
        <v>6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274</v>
      </c>
      <c r="DI56">
        <v>562</v>
      </c>
      <c r="DJ56">
        <v>310</v>
      </c>
      <c r="DK56">
        <v>10</v>
      </c>
      <c r="DL56">
        <v>0</v>
      </c>
      <c r="DM56">
        <v>8</v>
      </c>
      <c r="DN56">
        <v>0</v>
      </c>
      <c r="DO56">
        <v>48</v>
      </c>
      <c r="DP56">
        <v>7</v>
      </c>
      <c r="DQ56">
        <v>0</v>
      </c>
      <c r="DR56">
        <v>12</v>
      </c>
      <c r="DS56">
        <v>7</v>
      </c>
      <c r="DT56">
        <v>9</v>
      </c>
      <c r="DU56">
        <v>0</v>
      </c>
      <c r="DV56">
        <v>0</v>
      </c>
    </row>
    <row r="57" spans="1:126" x14ac:dyDescent="0.25">
      <c r="A57" t="s">
        <v>179</v>
      </c>
      <c r="B57">
        <v>0</v>
      </c>
      <c r="C57">
        <v>3</v>
      </c>
      <c r="D57">
        <v>0</v>
      </c>
      <c r="E57">
        <v>364</v>
      </c>
      <c r="F57">
        <v>45</v>
      </c>
      <c r="G57">
        <v>27</v>
      </c>
      <c r="H57">
        <v>0</v>
      </c>
      <c r="I57">
        <v>0</v>
      </c>
      <c r="J57">
        <v>0</v>
      </c>
      <c r="K57">
        <v>224</v>
      </c>
      <c r="L57">
        <v>414</v>
      </c>
      <c r="M57">
        <v>67</v>
      </c>
      <c r="N57">
        <v>0</v>
      </c>
      <c r="O57">
        <v>0</v>
      </c>
      <c r="P57">
        <v>0</v>
      </c>
      <c r="Q57">
        <v>0</v>
      </c>
      <c r="R57">
        <v>4</v>
      </c>
      <c r="S57">
        <v>5</v>
      </c>
      <c r="T57">
        <v>0</v>
      </c>
      <c r="U57">
        <v>0</v>
      </c>
      <c r="V57">
        <v>0</v>
      </c>
      <c r="W57">
        <v>5</v>
      </c>
      <c r="X57">
        <v>52</v>
      </c>
      <c r="Y57">
        <v>153</v>
      </c>
      <c r="Z57">
        <v>65</v>
      </c>
      <c r="AA57">
        <v>246</v>
      </c>
      <c r="AB57">
        <v>439</v>
      </c>
      <c r="AC57">
        <v>15</v>
      </c>
      <c r="AD57">
        <v>6</v>
      </c>
      <c r="AE57">
        <v>344</v>
      </c>
      <c r="AF57">
        <v>0</v>
      </c>
      <c r="AG57">
        <v>0</v>
      </c>
      <c r="AH57">
        <v>0</v>
      </c>
      <c r="AI57">
        <v>4</v>
      </c>
      <c r="AJ57">
        <v>0</v>
      </c>
      <c r="AK57">
        <v>15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5</v>
      </c>
      <c r="AU57">
        <v>0</v>
      </c>
      <c r="AV57">
        <v>0</v>
      </c>
      <c r="AW57">
        <v>68</v>
      </c>
      <c r="AX57">
        <v>56</v>
      </c>
      <c r="AY57">
        <v>688</v>
      </c>
      <c r="AZ57">
        <v>12</v>
      </c>
      <c r="BA57">
        <v>15</v>
      </c>
      <c r="BB57">
        <v>0</v>
      </c>
      <c r="BC57">
        <v>9</v>
      </c>
      <c r="BD57">
        <v>349</v>
      </c>
      <c r="BE57">
        <v>423</v>
      </c>
      <c r="BF57">
        <v>0</v>
      </c>
      <c r="BG57">
        <v>0</v>
      </c>
      <c r="BH57">
        <v>17</v>
      </c>
      <c r="BI57">
        <v>0</v>
      </c>
      <c r="BJ57">
        <v>0</v>
      </c>
      <c r="BK57">
        <v>31</v>
      </c>
      <c r="BL57">
        <v>12</v>
      </c>
      <c r="BM57">
        <v>0</v>
      </c>
      <c r="BN57">
        <v>0</v>
      </c>
      <c r="BO57">
        <v>8</v>
      </c>
      <c r="BP57">
        <v>720</v>
      </c>
      <c r="BQ57">
        <v>157</v>
      </c>
      <c r="BR57">
        <v>626</v>
      </c>
      <c r="BS57">
        <v>0</v>
      </c>
      <c r="BT57">
        <v>0</v>
      </c>
      <c r="BU57">
        <v>0</v>
      </c>
      <c r="BV57">
        <v>6</v>
      </c>
      <c r="BW57">
        <v>3</v>
      </c>
      <c r="BX57">
        <v>0</v>
      </c>
      <c r="BY57">
        <v>0</v>
      </c>
      <c r="BZ57">
        <v>0</v>
      </c>
      <c r="CA57">
        <v>0</v>
      </c>
      <c r="CB57">
        <v>15</v>
      </c>
      <c r="CC57">
        <v>0</v>
      </c>
      <c r="CD57">
        <v>0</v>
      </c>
      <c r="CE57">
        <v>14</v>
      </c>
      <c r="CF57">
        <v>0</v>
      </c>
      <c r="CG57">
        <v>0</v>
      </c>
      <c r="CH57">
        <v>100</v>
      </c>
      <c r="CI57">
        <v>43</v>
      </c>
      <c r="CJ57">
        <v>161</v>
      </c>
      <c r="CK57">
        <v>0</v>
      </c>
      <c r="CL57">
        <v>0</v>
      </c>
      <c r="CM57">
        <v>0</v>
      </c>
      <c r="CN57">
        <v>20</v>
      </c>
      <c r="CO57">
        <v>12</v>
      </c>
      <c r="CP57">
        <v>6</v>
      </c>
      <c r="CQ57">
        <v>0</v>
      </c>
      <c r="CR57">
        <v>5</v>
      </c>
      <c r="CS57">
        <v>0</v>
      </c>
      <c r="CT57">
        <v>9</v>
      </c>
      <c r="CU57">
        <v>4</v>
      </c>
      <c r="CV57">
        <v>24</v>
      </c>
      <c r="CW57">
        <v>0</v>
      </c>
      <c r="CX57">
        <v>0</v>
      </c>
      <c r="CY57">
        <v>0</v>
      </c>
      <c r="CZ57">
        <v>5</v>
      </c>
      <c r="DA57">
        <v>0</v>
      </c>
      <c r="DB57">
        <v>30</v>
      </c>
      <c r="DC57">
        <v>286</v>
      </c>
      <c r="DD57">
        <v>19</v>
      </c>
      <c r="DE57">
        <v>0</v>
      </c>
      <c r="DF57">
        <v>14</v>
      </c>
      <c r="DG57">
        <v>13</v>
      </c>
      <c r="DH57">
        <v>2197</v>
      </c>
      <c r="DI57">
        <v>989</v>
      </c>
      <c r="DJ57">
        <v>1185</v>
      </c>
      <c r="DK57">
        <v>8</v>
      </c>
      <c r="DL57">
        <v>458</v>
      </c>
      <c r="DM57">
        <v>1951</v>
      </c>
      <c r="DN57">
        <v>0</v>
      </c>
      <c r="DO57">
        <v>38</v>
      </c>
      <c r="DP57">
        <v>101</v>
      </c>
      <c r="DQ57">
        <v>4</v>
      </c>
      <c r="DR57">
        <v>16</v>
      </c>
      <c r="DS57">
        <v>0</v>
      </c>
      <c r="DT57">
        <v>9</v>
      </c>
      <c r="DU57">
        <v>35</v>
      </c>
      <c r="DV57">
        <v>0</v>
      </c>
    </row>
    <row r="58" spans="1:126" x14ac:dyDescent="0.25">
      <c r="A58" t="s">
        <v>180</v>
      </c>
      <c r="B58">
        <v>0</v>
      </c>
      <c r="C58">
        <v>0</v>
      </c>
      <c r="D58">
        <v>0</v>
      </c>
      <c r="E58">
        <v>26</v>
      </c>
      <c r="F58">
        <v>0</v>
      </c>
      <c r="G58">
        <v>4</v>
      </c>
      <c r="H58">
        <v>0</v>
      </c>
      <c r="I58">
        <v>0</v>
      </c>
      <c r="J58">
        <v>5</v>
      </c>
      <c r="K58">
        <v>12</v>
      </c>
      <c r="L58">
        <v>243</v>
      </c>
      <c r="M58">
        <v>279</v>
      </c>
      <c r="N58">
        <v>0</v>
      </c>
      <c r="O58">
        <v>0</v>
      </c>
      <c r="P58">
        <v>0</v>
      </c>
      <c r="Q58">
        <v>0</v>
      </c>
      <c r="R58">
        <v>7</v>
      </c>
      <c r="S58">
        <v>0</v>
      </c>
      <c r="T58">
        <v>53</v>
      </c>
      <c r="U58">
        <v>0</v>
      </c>
      <c r="V58">
        <v>0</v>
      </c>
      <c r="W58">
        <v>181</v>
      </c>
      <c r="X58">
        <v>519</v>
      </c>
      <c r="Y58">
        <v>1230</v>
      </c>
      <c r="Z58">
        <v>128</v>
      </c>
      <c r="AA58">
        <v>440</v>
      </c>
      <c r="AB58">
        <v>0</v>
      </c>
      <c r="AC58">
        <v>6</v>
      </c>
      <c r="AD58">
        <v>9</v>
      </c>
      <c r="AE58">
        <v>0</v>
      </c>
      <c r="AF58">
        <v>6</v>
      </c>
      <c r="AG58">
        <v>12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5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6</v>
      </c>
      <c r="CC58">
        <v>6</v>
      </c>
      <c r="CD58">
        <v>6</v>
      </c>
      <c r="CE58">
        <v>1302</v>
      </c>
      <c r="CF58">
        <v>0</v>
      </c>
      <c r="CG58">
        <v>0</v>
      </c>
      <c r="CH58">
        <v>576</v>
      </c>
      <c r="CI58">
        <v>464</v>
      </c>
      <c r="CJ58">
        <v>1020</v>
      </c>
      <c r="CK58">
        <v>0</v>
      </c>
      <c r="CL58">
        <v>0</v>
      </c>
      <c r="CM58">
        <v>97</v>
      </c>
      <c r="CN58">
        <v>6</v>
      </c>
      <c r="CO58">
        <v>0</v>
      </c>
      <c r="CP58">
        <v>2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12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</row>
    <row r="59" spans="1:126" x14ac:dyDescent="0.25">
      <c r="A59" t="s">
        <v>181</v>
      </c>
      <c r="B59">
        <v>5</v>
      </c>
      <c r="C59">
        <v>0</v>
      </c>
      <c r="D59">
        <v>0</v>
      </c>
      <c r="E59">
        <v>0</v>
      </c>
      <c r="F59">
        <v>0</v>
      </c>
      <c r="G59">
        <v>8</v>
      </c>
      <c r="H59">
        <v>0</v>
      </c>
      <c r="I59">
        <v>0</v>
      </c>
      <c r="J59">
        <v>0</v>
      </c>
      <c r="K59">
        <v>0</v>
      </c>
      <c r="L59">
        <v>5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290</v>
      </c>
      <c r="U59">
        <v>62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11</v>
      </c>
      <c r="AZ59">
        <v>0</v>
      </c>
      <c r="BA59">
        <v>0</v>
      </c>
      <c r="BB59">
        <v>0</v>
      </c>
      <c r="BC59">
        <v>0</v>
      </c>
      <c r="BD59">
        <v>128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3</v>
      </c>
      <c r="BQ59">
        <v>0</v>
      </c>
      <c r="BR59">
        <v>44</v>
      </c>
      <c r="BS59">
        <v>0</v>
      </c>
      <c r="BT59">
        <v>0</v>
      </c>
      <c r="BU59">
        <v>0</v>
      </c>
      <c r="BV59">
        <v>2</v>
      </c>
      <c r="BW59">
        <v>0</v>
      </c>
      <c r="BX59">
        <v>0</v>
      </c>
      <c r="BY59">
        <v>12</v>
      </c>
      <c r="BZ59">
        <v>0</v>
      </c>
      <c r="CA59">
        <v>0</v>
      </c>
      <c r="CB59">
        <v>0</v>
      </c>
      <c r="CC59">
        <v>3</v>
      </c>
      <c r="CD59">
        <v>0</v>
      </c>
      <c r="CE59">
        <v>2036</v>
      </c>
      <c r="CF59">
        <v>19</v>
      </c>
      <c r="CG59">
        <v>375</v>
      </c>
      <c r="CH59">
        <v>7</v>
      </c>
      <c r="CI59">
        <v>0</v>
      </c>
      <c r="CJ59">
        <v>7</v>
      </c>
      <c r="CK59">
        <v>0</v>
      </c>
      <c r="CL59">
        <v>0</v>
      </c>
      <c r="CM59">
        <v>0</v>
      </c>
      <c r="CN59">
        <v>5</v>
      </c>
      <c r="CO59">
        <v>5</v>
      </c>
      <c r="CP59">
        <v>0</v>
      </c>
      <c r="CQ59">
        <v>13</v>
      </c>
      <c r="CR59">
        <v>0</v>
      </c>
      <c r="CS59">
        <v>4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2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</row>
    <row r="60" spans="1:126" x14ac:dyDescent="0.25">
      <c r="A60" t="s">
        <v>182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2</v>
      </c>
      <c r="J60">
        <v>2</v>
      </c>
      <c r="K60">
        <v>0</v>
      </c>
      <c r="L60">
        <v>0</v>
      </c>
      <c r="M60">
        <v>3</v>
      </c>
      <c r="N60">
        <v>2</v>
      </c>
      <c r="O60">
        <v>0</v>
      </c>
      <c r="P60">
        <v>2</v>
      </c>
      <c r="Q60">
        <v>0</v>
      </c>
      <c r="R60">
        <v>0</v>
      </c>
      <c r="S60">
        <v>0</v>
      </c>
      <c r="T60">
        <v>0</v>
      </c>
      <c r="U60">
        <v>3</v>
      </c>
      <c r="V60">
        <v>0</v>
      </c>
      <c r="W60">
        <v>66</v>
      </c>
      <c r="X60">
        <v>833</v>
      </c>
      <c r="Y60">
        <v>1743</v>
      </c>
      <c r="Z60">
        <v>5</v>
      </c>
      <c r="AA60">
        <v>4</v>
      </c>
      <c r="AB60">
        <v>0</v>
      </c>
      <c r="AC60">
        <v>7</v>
      </c>
      <c r="AD60">
        <v>82</v>
      </c>
      <c r="AE60">
        <v>5</v>
      </c>
      <c r="AF60">
        <v>4</v>
      </c>
      <c r="AG60">
        <v>3</v>
      </c>
      <c r="AH60">
        <v>5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</row>
    <row r="61" spans="1:126" x14ac:dyDescent="0.25">
      <c r="A61" t="s">
        <v>183</v>
      </c>
      <c r="B61">
        <v>23</v>
      </c>
      <c r="C61">
        <v>18</v>
      </c>
      <c r="D61">
        <v>25</v>
      </c>
      <c r="E61">
        <v>0</v>
      </c>
      <c r="F61">
        <v>0</v>
      </c>
      <c r="G61">
        <v>0</v>
      </c>
      <c r="H61">
        <v>0</v>
      </c>
      <c r="I61">
        <v>0</v>
      </c>
      <c r="J61">
        <v>11</v>
      </c>
      <c r="K61">
        <v>0</v>
      </c>
      <c r="L61">
        <v>3</v>
      </c>
      <c r="M61">
        <v>0</v>
      </c>
      <c r="N61">
        <v>12</v>
      </c>
      <c r="O61">
        <v>66</v>
      </c>
      <c r="P61">
        <v>25</v>
      </c>
      <c r="Q61">
        <v>0</v>
      </c>
      <c r="R61">
        <v>326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3</v>
      </c>
      <c r="AC61">
        <v>20</v>
      </c>
      <c r="AD61">
        <v>39</v>
      </c>
      <c r="AE61">
        <v>15</v>
      </c>
      <c r="AF61">
        <v>0</v>
      </c>
      <c r="AG61">
        <v>0</v>
      </c>
      <c r="AH61">
        <v>0</v>
      </c>
      <c r="AI61">
        <v>320</v>
      </c>
      <c r="AJ61">
        <v>0</v>
      </c>
      <c r="AK61">
        <v>1034</v>
      </c>
      <c r="AL61">
        <v>5</v>
      </c>
      <c r="AM61">
        <v>76</v>
      </c>
      <c r="AN61">
        <v>0</v>
      </c>
      <c r="AO61">
        <v>0</v>
      </c>
      <c r="AP61">
        <v>0</v>
      </c>
      <c r="AQ61">
        <v>0</v>
      </c>
      <c r="AR61">
        <v>237</v>
      </c>
      <c r="AS61">
        <v>38</v>
      </c>
      <c r="AT61">
        <v>122</v>
      </c>
      <c r="AU61">
        <v>0</v>
      </c>
      <c r="AV61">
        <v>8</v>
      </c>
      <c r="AW61">
        <v>5</v>
      </c>
      <c r="AX61">
        <v>45</v>
      </c>
      <c r="AY61">
        <v>0</v>
      </c>
      <c r="AZ61">
        <v>45</v>
      </c>
      <c r="BA61">
        <v>4</v>
      </c>
      <c r="BB61">
        <v>9</v>
      </c>
      <c r="BC61">
        <v>6</v>
      </c>
      <c r="BD61">
        <v>0</v>
      </c>
      <c r="BE61">
        <v>0</v>
      </c>
      <c r="BF61">
        <v>0</v>
      </c>
      <c r="BG61">
        <v>60</v>
      </c>
      <c r="BH61">
        <v>103</v>
      </c>
      <c r="BI61">
        <v>35</v>
      </c>
      <c r="BJ61">
        <v>4</v>
      </c>
      <c r="BK61">
        <v>4</v>
      </c>
      <c r="BL61">
        <v>0</v>
      </c>
      <c r="BM61">
        <v>0</v>
      </c>
      <c r="BN61">
        <v>0</v>
      </c>
      <c r="BO61">
        <v>0</v>
      </c>
      <c r="BP61">
        <v>2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</row>
    <row r="62" spans="1:126" x14ac:dyDescent="0.25">
      <c r="A62" t="s">
        <v>184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24</v>
      </c>
      <c r="BP62">
        <v>0</v>
      </c>
      <c r="BQ62">
        <v>0</v>
      </c>
      <c r="BR62">
        <v>147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6</v>
      </c>
      <c r="CV62">
        <v>0</v>
      </c>
      <c r="CW62">
        <v>0</v>
      </c>
      <c r="CX62">
        <v>12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2250</v>
      </c>
      <c r="DI62">
        <v>45</v>
      </c>
      <c r="DJ62">
        <v>101</v>
      </c>
      <c r="DK62">
        <v>9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4</v>
      </c>
    </row>
    <row r="63" spans="1:126" x14ac:dyDescent="0.25">
      <c r="A63" t="s">
        <v>185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751</v>
      </c>
      <c r="L63">
        <v>195</v>
      </c>
      <c r="M63">
        <v>9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15</v>
      </c>
      <c r="AB63">
        <v>31</v>
      </c>
      <c r="AC63">
        <v>0</v>
      </c>
      <c r="AD63">
        <v>0</v>
      </c>
      <c r="AE63">
        <v>4</v>
      </c>
      <c r="AF63">
        <v>0</v>
      </c>
      <c r="AG63">
        <v>2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56</v>
      </c>
      <c r="AP63">
        <v>207</v>
      </c>
      <c r="AQ63">
        <v>567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54</v>
      </c>
      <c r="BF63">
        <v>27</v>
      </c>
      <c r="BG63">
        <v>2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183</v>
      </c>
      <c r="BW63">
        <v>0</v>
      </c>
      <c r="BX63">
        <v>77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64</v>
      </c>
      <c r="CL63">
        <v>134</v>
      </c>
      <c r="CM63">
        <v>120</v>
      </c>
      <c r="CN63">
        <v>3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99</v>
      </c>
      <c r="CZ63">
        <v>55</v>
      </c>
      <c r="DA63">
        <v>22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18</v>
      </c>
      <c r="DO63">
        <v>234</v>
      </c>
      <c r="DP63">
        <v>34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</row>
    <row r="64" spans="1:126" x14ac:dyDescent="0.25">
      <c r="A64" t="s">
        <v>186</v>
      </c>
      <c r="B64">
        <v>0</v>
      </c>
      <c r="C64">
        <v>0</v>
      </c>
      <c r="D64">
        <v>0</v>
      </c>
      <c r="E64">
        <v>22</v>
      </c>
      <c r="F64">
        <v>0</v>
      </c>
      <c r="G64">
        <v>0</v>
      </c>
      <c r="H64">
        <v>86</v>
      </c>
      <c r="I64">
        <v>19</v>
      </c>
      <c r="J64">
        <v>382</v>
      </c>
      <c r="K64">
        <v>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11</v>
      </c>
      <c r="AM64">
        <v>3</v>
      </c>
      <c r="AN64">
        <v>9</v>
      </c>
      <c r="AO64">
        <v>113</v>
      </c>
      <c r="AP64">
        <v>0</v>
      </c>
      <c r="AQ64">
        <v>16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22</v>
      </c>
      <c r="BU64">
        <v>41</v>
      </c>
      <c r="BV64">
        <v>0</v>
      </c>
      <c r="BW64">
        <v>0</v>
      </c>
      <c r="BX64">
        <v>4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191</v>
      </c>
      <c r="CW64">
        <v>1006</v>
      </c>
      <c r="CX64">
        <v>7</v>
      </c>
      <c r="CY64">
        <v>228</v>
      </c>
      <c r="CZ64">
        <v>22</v>
      </c>
      <c r="DA64">
        <v>100</v>
      </c>
      <c r="DB64">
        <v>0</v>
      </c>
      <c r="DC64">
        <v>2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3</v>
      </c>
      <c r="DM64">
        <v>5</v>
      </c>
      <c r="DN64">
        <v>0</v>
      </c>
      <c r="DO64">
        <v>3</v>
      </c>
      <c r="DP64">
        <v>0</v>
      </c>
      <c r="DQ64">
        <v>0</v>
      </c>
      <c r="DR64">
        <v>5</v>
      </c>
      <c r="DS64">
        <v>0</v>
      </c>
      <c r="DT64">
        <v>0</v>
      </c>
      <c r="DU64">
        <v>0</v>
      </c>
      <c r="DV64">
        <v>0</v>
      </c>
    </row>
    <row r="65" spans="1:126" x14ac:dyDescent="0.25">
      <c r="A65" t="s">
        <v>187</v>
      </c>
      <c r="B65">
        <v>17</v>
      </c>
      <c r="C65">
        <v>13</v>
      </c>
      <c r="D65">
        <v>19</v>
      </c>
      <c r="E65">
        <v>45</v>
      </c>
      <c r="F65">
        <v>0</v>
      </c>
      <c r="G65">
        <v>0</v>
      </c>
      <c r="H65">
        <v>0</v>
      </c>
      <c r="I65">
        <v>0</v>
      </c>
      <c r="J65">
        <v>0</v>
      </c>
      <c r="K65">
        <v>555</v>
      </c>
      <c r="L65">
        <v>53</v>
      </c>
      <c r="M65">
        <v>12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6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26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92</v>
      </c>
      <c r="AP65">
        <v>83</v>
      </c>
      <c r="AQ65">
        <v>278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7</v>
      </c>
      <c r="AY65">
        <v>6</v>
      </c>
      <c r="AZ65">
        <v>0</v>
      </c>
      <c r="BA65">
        <v>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16</v>
      </c>
      <c r="BI65">
        <v>20</v>
      </c>
      <c r="BJ65">
        <v>0</v>
      </c>
      <c r="BK65">
        <v>0</v>
      </c>
      <c r="BL65">
        <v>0</v>
      </c>
      <c r="BM65">
        <v>162</v>
      </c>
      <c r="BN65">
        <v>115</v>
      </c>
      <c r="BO65">
        <v>235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12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7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10</v>
      </c>
      <c r="CL65">
        <v>14</v>
      </c>
      <c r="CM65">
        <v>0</v>
      </c>
      <c r="CN65">
        <v>0</v>
      </c>
      <c r="CO65">
        <v>21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13</v>
      </c>
      <c r="CZ65">
        <v>0</v>
      </c>
      <c r="DA65">
        <v>9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8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33</v>
      </c>
      <c r="DP65">
        <v>19</v>
      </c>
      <c r="DQ65">
        <v>27</v>
      </c>
      <c r="DR65">
        <v>122</v>
      </c>
      <c r="DS65">
        <v>47</v>
      </c>
      <c r="DT65">
        <v>0</v>
      </c>
      <c r="DU65">
        <v>0</v>
      </c>
      <c r="DV65">
        <v>0</v>
      </c>
    </row>
    <row r="66" spans="1:126" x14ac:dyDescent="0.25">
      <c r="A66" t="s">
        <v>188</v>
      </c>
      <c r="B66">
        <v>1</v>
      </c>
      <c r="C66">
        <v>12</v>
      </c>
      <c r="D66">
        <v>0</v>
      </c>
      <c r="E66">
        <v>8</v>
      </c>
      <c r="F66">
        <v>0</v>
      </c>
      <c r="G66">
        <v>11</v>
      </c>
      <c r="H66">
        <v>0</v>
      </c>
      <c r="I66">
        <v>0</v>
      </c>
      <c r="J66">
        <v>14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14</v>
      </c>
      <c r="AD66">
        <v>36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6</v>
      </c>
      <c r="AL66">
        <v>0</v>
      </c>
      <c r="AM66">
        <v>412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87</v>
      </c>
      <c r="BB66">
        <v>112</v>
      </c>
      <c r="BC66">
        <v>25</v>
      </c>
      <c r="BD66">
        <v>0</v>
      </c>
      <c r="BE66">
        <v>0</v>
      </c>
      <c r="BF66">
        <v>0</v>
      </c>
      <c r="BG66">
        <v>25</v>
      </c>
      <c r="BH66">
        <v>28</v>
      </c>
      <c r="BI66">
        <v>31</v>
      </c>
      <c r="BJ66">
        <v>0</v>
      </c>
      <c r="BK66">
        <v>0</v>
      </c>
      <c r="BL66">
        <v>0</v>
      </c>
      <c r="BM66">
        <v>108</v>
      </c>
      <c r="BN66">
        <v>147</v>
      </c>
      <c r="BO66">
        <v>73</v>
      </c>
      <c r="BP66">
        <v>167</v>
      </c>
      <c r="BQ66">
        <v>0</v>
      </c>
      <c r="BR66">
        <v>7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39</v>
      </c>
      <c r="CO66">
        <v>47</v>
      </c>
      <c r="CP66">
        <v>31</v>
      </c>
      <c r="CQ66">
        <v>0</v>
      </c>
      <c r="CR66">
        <v>0</v>
      </c>
      <c r="CS66">
        <v>0</v>
      </c>
      <c r="CT66">
        <v>16</v>
      </c>
      <c r="CU66">
        <v>21</v>
      </c>
      <c r="CV66">
        <v>707</v>
      </c>
      <c r="CW66">
        <v>304</v>
      </c>
      <c r="CX66">
        <v>1123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15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49</v>
      </c>
      <c r="DL66">
        <v>76</v>
      </c>
      <c r="DM66">
        <v>19</v>
      </c>
      <c r="DN66">
        <v>0</v>
      </c>
      <c r="DO66">
        <v>0</v>
      </c>
      <c r="DP66">
        <v>0</v>
      </c>
      <c r="DQ66">
        <v>151</v>
      </c>
      <c r="DR66">
        <v>117</v>
      </c>
      <c r="DS66">
        <v>381</v>
      </c>
      <c r="DT66">
        <v>17</v>
      </c>
      <c r="DU66">
        <v>0</v>
      </c>
      <c r="DV66">
        <v>0</v>
      </c>
    </row>
    <row r="67" spans="1:126" x14ac:dyDescent="0.25">
      <c r="A67" t="s">
        <v>189</v>
      </c>
      <c r="B67">
        <v>0</v>
      </c>
      <c r="C67">
        <v>0</v>
      </c>
      <c r="D67">
        <v>0</v>
      </c>
      <c r="E67">
        <v>202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112</v>
      </c>
      <c r="AD67">
        <v>215</v>
      </c>
      <c r="AE67">
        <v>167</v>
      </c>
      <c r="AF67">
        <v>0</v>
      </c>
      <c r="AG67">
        <v>0</v>
      </c>
      <c r="AH67">
        <v>45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9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488</v>
      </c>
      <c r="AZ67">
        <v>0</v>
      </c>
      <c r="BA67">
        <v>0</v>
      </c>
      <c r="BB67">
        <v>0</v>
      </c>
      <c r="BC67">
        <v>0</v>
      </c>
      <c r="BD67">
        <v>18</v>
      </c>
      <c r="BE67">
        <v>67</v>
      </c>
      <c r="BF67">
        <v>0</v>
      </c>
      <c r="BG67">
        <v>0</v>
      </c>
      <c r="BH67">
        <v>0</v>
      </c>
      <c r="BI67">
        <v>0</v>
      </c>
      <c r="BJ67">
        <v>367</v>
      </c>
      <c r="BK67">
        <v>420</v>
      </c>
      <c r="BL67">
        <v>461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22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26</v>
      </c>
      <c r="CF67">
        <v>0</v>
      </c>
      <c r="CG67">
        <v>0</v>
      </c>
      <c r="CH67">
        <v>40</v>
      </c>
      <c r="CI67">
        <v>51</v>
      </c>
      <c r="CJ67">
        <v>121</v>
      </c>
      <c r="CK67">
        <v>0</v>
      </c>
      <c r="CL67">
        <v>0</v>
      </c>
      <c r="CM67">
        <v>0</v>
      </c>
      <c r="CN67">
        <v>35</v>
      </c>
      <c r="CO67">
        <v>115</v>
      </c>
      <c r="CP67">
        <v>30</v>
      </c>
      <c r="CQ67">
        <v>44</v>
      </c>
      <c r="CR67">
        <v>98</v>
      </c>
      <c r="CS67">
        <v>207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63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256</v>
      </c>
      <c r="DI67">
        <v>0</v>
      </c>
      <c r="DJ67">
        <v>151</v>
      </c>
      <c r="DK67">
        <v>0</v>
      </c>
      <c r="DL67">
        <v>21</v>
      </c>
      <c r="DM67">
        <v>0</v>
      </c>
      <c r="DN67">
        <v>0</v>
      </c>
      <c r="DO67">
        <v>21</v>
      </c>
      <c r="DP67">
        <v>0</v>
      </c>
      <c r="DQ67">
        <v>0</v>
      </c>
      <c r="DR67">
        <v>0</v>
      </c>
      <c r="DS67">
        <v>0</v>
      </c>
      <c r="DT67">
        <v>287</v>
      </c>
      <c r="DU67">
        <v>0</v>
      </c>
      <c r="DV67">
        <v>146</v>
      </c>
    </row>
    <row r="68" spans="1:126" x14ac:dyDescent="0.25">
      <c r="A68" t="s">
        <v>190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21</v>
      </c>
      <c r="I68">
        <v>0</v>
      </c>
      <c r="J68">
        <v>77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32</v>
      </c>
      <c r="AM68">
        <v>256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997</v>
      </c>
      <c r="CW68">
        <v>571</v>
      </c>
      <c r="CX68">
        <v>1191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8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</row>
    <row r="69" spans="1:126" x14ac:dyDescent="0.25">
      <c r="A69" t="s">
        <v>191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</v>
      </c>
      <c r="V69">
        <v>0</v>
      </c>
      <c r="W69">
        <v>49</v>
      </c>
      <c r="X69">
        <v>15</v>
      </c>
      <c r="Y69">
        <v>35</v>
      </c>
      <c r="Z69">
        <v>0</v>
      </c>
      <c r="AA69">
        <v>0</v>
      </c>
      <c r="AB69">
        <v>0</v>
      </c>
      <c r="AC69">
        <v>51</v>
      </c>
      <c r="AD69">
        <v>46</v>
      </c>
      <c r="AE69">
        <v>32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2</v>
      </c>
      <c r="AO69">
        <v>0</v>
      </c>
      <c r="AP69">
        <v>0</v>
      </c>
      <c r="AQ69">
        <v>11</v>
      </c>
      <c r="AR69">
        <v>0</v>
      </c>
      <c r="AS69">
        <v>0</v>
      </c>
      <c r="AT69">
        <v>7</v>
      </c>
      <c r="AU69">
        <v>0</v>
      </c>
      <c r="AV69">
        <v>0</v>
      </c>
      <c r="AW69">
        <v>0</v>
      </c>
      <c r="AX69">
        <v>0</v>
      </c>
      <c r="AY69">
        <v>25</v>
      </c>
      <c r="AZ69">
        <v>0</v>
      </c>
      <c r="BA69">
        <v>0</v>
      </c>
      <c r="BB69">
        <v>0</v>
      </c>
      <c r="BC69">
        <v>0</v>
      </c>
      <c r="BD69">
        <v>532</v>
      </c>
      <c r="BE69">
        <v>476</v>
      </c>
      <c r="BF69">
        <v>91</v>
      </c>
      <c r="BG69">
        <v>0</v>
      </c>
      <c r="BH69">
        <v>0</v>
      </c>
      <c r="BI69">
        <v>9</v>
      </c>
      <c r="BJ69">
        <v>0</v>
      </c>
      <c r="BK69">
        <v>2</v>
      </c>
      <c r="BL69">
        <v>0</v>
      </c>
      <c r="BM69">
        <v>3</v>
      </c>
      <c r="BN69">
        <v>0</v>
      </c>
      <c r="BO69">
        <v>0</v>
      </c>
      <c r="BP69">
        <v>16</v>
      </c>
      <c r="BQ69">
        <v>0</v>
      </c>
      <c r="BR69">
        <v>18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5</v>
      </c>
      <c r="CF69">
        <v>0</v>
      </c>
      <c r="CG69">
        <v>0</v>
      </c>
      <c r="CH69">
        <v>500</v>
      </c>
      <c r="CI69">
        <v>131</v>
      </c>
      <c r="CJ69">
        <v>71</v>
      </c>
      <c r="CK69">
        <v>0</v>
      </c>
      <c r="CL69">
        <v>0</v>
      </c>
      <c r="CM69">
        <v>0</v>
      </c>
      <c r="CN69">
        <v>0</v>
      </c>
      <c r="CO69">
        <v>31</v>
      </c>
      <c r="CP69">
        <v>9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4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8</v>
      </c>
      <c r="DI69">
        <v>0</v>
      </c>
      <c r="DJ69">
        <v>3</v>
      </c>
      <c r="DK69">
        <v>0</v>
      </c>
      <c r="DL69">
        <v>5</v>
      </c>
      <c r="DM69">
        <v>75</v>
      </c>
      <c r="DN69">
        <v>0</v>
      </c>
      <c r="DO69">
        <v>48</v>
      </c>
      <c r="DP69">
        <v>0</v>
      </c>
      <c r="DQ69">
        <v>0</v>
      </c>
      <c r="DR69">
        <v>25</v>
      </c>
      <c r="DS69">
        <v>18</v>
      </c>
      <c r="DT69">
        <v>14</v>
      </c>
      <c r="DU69">
        <v>0</v>
      </c>
      <c r="DV69">
        <v>0</v>
      </c>
    </row>
    <row r="70" spans="1:126" x14ac:dyDescent="0.25">
      <c r="A70" t="s">
        <v>192</v>
      </c>
      <c r="B70">
        <v>0</v>
      </c>
      <c r="C70">
        <v>0</v>
      </c>
      <c r="D70">
        <v>0</v>
      </c>
      <c r="E70">
        <v>13</v>
      </c>
      <c r="F70">
        <v>6</v>
      </c>
      <c r="G70">
        <v>0</v>
      </c>
      <c r="H70">
        <v>0</v>
      </c>
      <c r="I70">
        <v>0</v>
      </c>
      <c r="J70">
        <v>6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332</v>
      </c>
      <c r="X70">
        <v>243</v>
      </c>
      <c r="Y70">
        <v>1183</v>
      </c>
      <c r="Z70">
        <v>0</v>
      </c>
      <c r="AA70">
        <v>0</v>
      </c>
      <c r="AB70">
        <v>0</v>
      </c>
      <c r="AC70">
        <v>171</v>
      </c>
      <c r="AD70">
        <v>60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3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2</v>
      </c>
      <c r="AW70">
        <v>0</v>
      </c>
      <c r="AX70">
        <v>0</v>
      </c>
      <c r="AY70">
        <v>563</v>
      </c>
      <c r="AZ70">
        <v>0</v>
      </c>
      <c r="BA70">
        <v>0</v>
      </c>
      <c r="BB70">
        <v>0</v>
      </c>
      <c r="BC70">
        <v>0</v>
      </c>
      <c r="BD70">
        <v>183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17</v>
      </c>
      <c r="BS70">
        <v>0</v>
      </c>
      <c r="BT70">
        <v>0</v>
      </c>
      <c r="BU70">
        <v>9</v>
      </c>
      <c r="BV70">
        <v>0</v>
      </c>
      <c r="BW70">
        <v>0</v>
      </c>
      <c r="BX70">
        <v>0</v>
      </c>
      <c r="BY70">
        <v>9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1236</v>
      </c>
      <c r="CI70">
        <v>28</v>
      </c>
      <c r="CJ70">
        <v>83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43</v>
      </c>
      <c r="DD70">
        <v>10</v>
      </c>
      <c r="DE70">
        <v>0</v>
      </c>
      <c r="DF70">
        <v>0</v>
      </c>
      <c r="DG70">
        <v>18</v>
      </c>
      <c r="DH70">
        <v>359</v>
      </c>
      <c r="DI70">
        <v>97</v>
      </c>
      <c r="DJ70">
        <v>780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</row>
    <row r="71" spans="1:126" x14ac:dyDescent="0.25">
      <c r="A71" t="s">
        <v>193</v>
      </c>
      <c r="B71">
        <v>0</v>
      </c>
      <c r="C71">
        <v>0</v>
      </c>
      <c r="D71">
        <v>0</v>
      </c>
      <c r="E71">
        <v>9</v>
      </c>
      <c r="F71">
        <v>0</v>
      </c>
      <c r="G71">
        <v>0</v>
      </c>
      <c r="H71">
        <v>14</v>
      </c>
      <c r="I71">
        <v>1423</v>
      </c>
      <c r="J71">
        <v>13</v>
      </c>
      <c r="K71">
        <v>11</v>
      </c>
      <c r="L71">
        <v>4</v>
      </c>
      <c r="M71">
        <v>0</v>
      </c>
      <c r="N71">
        <v>0</v>
      </c>
      <c r="O71">
        <v>9</v>
      </c>
      <c r="P71">
        <v>0</v>
      </c>
      <c r="Q71">
        <v>0</v>
      </c>
      <c r="R71">
        <v>0</v>
      </c>
      <c r="S71">
        <v>0</v>
      </c>
      <c r="T71">
        <v>0</v>
      </c>
      <c r="U71">
        <v>2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7</v>
      </c>
      <c r="AE71">
        <v>6</v>
      </c>
      <c r="AF71">
        <v>4</v>
      </c>
      <c r="AG71">
        <v>6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4</v>
      </c>
      <c r="BP71">
        <v>0</v>
      </c>
      <c r="BQ71">
        <v>0</v>
      </c>
      <c r="BR71">
        <v>0</v>
      </c>
      <c r="BS71">
        <v>2</v>
      </c>
      <c r="BT71">
        <v>134</v>
      </c>
      <c r="BU71">
        <v>216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6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6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2</v>
      </c>
      <c r="CU71">
        <v>0</v>
      </c>
      <c r="CV71">
        <v>0</v>
      </c>
      <c r="CW71">
        <v>0</v>
      </c>
      <c r="CX71">
        <v>27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4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</row>
    <row r="72" spans="1:126" x14ac:dyDescent="0.25">
      <c r="A72" t="s">
        <v>194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99</v>
      </c>
      <c r="L72">
        <v>83</v>
      </c>
      <c r="M72">
        <v>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352</v>
      </c>
      <c r="X72">
        <v>219</v>
      </c>
      <c r="Y72">
        <v>190</v>
      </c>
      <c r="Z72">
        <v>128</v>
      </c>
      <c r="AA72">
        <v>256</v>
      </c>
      <c r="AB72">
        <v>60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9</v>
      </c>
      <c r="AP72">
        <v>115</v>
      </c>
      <c r="AQ72">
        <v>75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38</v>
      </c>
      <c r="BE72">
        <v>217</v>
      </c>
      <c r="BF72">
        <v>25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653</v>
      </c>
      <c r="CI72">
        <v>0</v>
      </c>
      <c r="CJ72">
        <v>0</v>
      </c>
      <c r="CK72">
        <v>30</v>
      </c>
      <c r="CL72">
        <v>39</v>
      </c>
      <c r="CM72">
        <v>39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11</v>
      </c>
      <c r="CZ72">
        <v>0</v>
      </c>
      <c r="DA72">
        <v>0</v>
      </c>
      <c r="DB72">
        <v>3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63</v>
      </c>
      <c r="DP72">
        <v>22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</row>
    <row r="73" spans="1:126" x14ac:dyDescent="0.25">
      <c r="A73" t="s">
        <v>195</v>
      </c>
      <c r="B73">
        <v>0</v>
      </c>
      <c r="C73">
        <v>0</v>
      </c>
      <c r="D73">
        <v>0</v>
      </c>
      <c r="E73">
        <v>0</v>
      </c>
      <c r="F73">
        <v>0</v>
      </c>
      <c r="G73">
        <v>6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420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14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34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2</v>
      </c>
      <c r="BN73">
        <v>0</v>
      </c>
      <c r="BO73">
        <v>4</v>
      </c>
      <c r="BP73">
        <v>0</v>
      </c>
      <c r="BQ73">
        <v>0</v>
      </c>
      <c r="BR73">
        <v>5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43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4</v>
      </c>
      <c r="CU73">
        <v>0</v>
      </c>
      <c r="CV73">
        <v>6</v>
      </c>
      <c r="CW73">
        <v>3</v>
      </c>
      <c r="CX73">
        <v>0</v>
      </c>
      <c r="CY73">
        <v>0</v>
      </c>
      <c r="CZ73">
        <v>0</v>
      </c>
      <c r="DA73">
        <v>0</v>
      </c>
      <c r="DB73">
        <v>7</v>
      </c>
      <c r="DC73">
        <v>20</v>
      </c>
      <c r="DD73">
        <v>4</v>
      </c>
      <c r="DE73">
        <v>0</v>
      </c>
      <c r="DF73">
        <v>0</v>
      </c>
      <c r="DG73">
        <v>68</v>
      </c>
      <c r="DH73">
        <v>0</v>
      </c>
      <c r="DI73">
        <v>0</v>
      </c>
      <c r="DJ73">
        <v>0</v>
      </c>
      <c r="DK73">
        <v>4</v>
      </c>
      <c r="DL73">
        <v>4</v>
      </c>
      <c r="DM73">
        <v>3179</v>
      </c>
      <c r="DN73">
        <v>0</v>
      </c>
      <c r="DO73">
        <v>0</v>
      </c>
      <c r="DP73">
        <v>0</v>
      </c>
      <c r="DQ73">
        <v>2</v>
      </c>
      <c r="DR73">
        <v>31</v>
      </c>
      <c r="DS73">
        <v>0</v>
      </c>
      <c r="DT73">
        <v>6</v>
      </c>
      <c r="DU73">
        <v>0</v>
      </c>
      <c r="DV73">
        <v>0</v>
      </c>
    </row>
    <row r="74" spans="1:126" x14ac:dyDescent="0.25">
      <c r="A74" t="s">
        <v>196</v>
      </c>
      <c r="B74">
        <v>0</v>
      </c>
      <c r="C74">
        <v>0</v>
      </c>
      <c r="D74">
        <v>0</v>
      </c>
      <c r="E74">
        <v>26</v>
      </c>
      <c r="F74">
        <v>0</v>
      </c>
      <c r="G74">
        <v>0</v>
      </c>
      <c r="H74">
        <v>0</v>
      </c>
      <c r="I74">
        <v>0</v>
      </c>
      <c r="J74">
        <v>0</v>
      </c>
      <c r="K74">
        <v>6</v>
      </c>
      <c r="L74">
        <v>10</v>
      </c>
      <c r="M74">
        <v>16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79</v>
      </c>
      <c r="U74">
        <v>0</v>
      </c>
      <c r="V74">
        <v>16</v>
      </c>
      <c r="W74">
        <v>0</v>
      </c>
      <c r="X74">
        <v>0</v>
      </c>
      <c r="Y74">
        <v>0</v>
      </c>
      <c r="Z74">
        <v>4</v>
      </c>
      <c r="AA74">
        <v>0</v>
      </c>
      <c r="AB74">
        <v>26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32</v>
      </c>
      <c r="AP74">
        <v>3</v>
      </c>
      <c r="AQ74">
        <v>8</v>
      </c>
      <c r="AR74">
        <v>0</v>
      </c>
      <c r="AS74">
        <v>0</v>
      </c>
      <c r="AT74">
        <v>10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114</v>
      </c>
      <c r="BF74">
        <v>286</v>
      </c>
      <c r="BG74">
        <v>0</v>
      </c>
      <c r="BH74">
        <v>0</v>
      </c>
      <c r="BI74">
        <v>2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240</v>
      </c>
      <c r="BQ74">
        <v>12</v>
      </c>
      <c r="BR74">
        <v>61</v>
      </c>
      <c r="BS74">
        <v>0</v>
      </c>
      <c r="BT74">
        <v>0</v>
      </c>
      <c r="BU74">
        <v>4</v>
      </c>
      <c r="BV74">
        <v>0</v>
      </c>
      <c r="BW74">
        <v>0</v>
      </c>
      <c r="BX74">
        <v>4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137</v>
      </c>
      <c r="CF74">
        <v>6</v>
      </c>
      <c r="CG74">
        <v>3</v>
      </c>
      <c r="CH74">
        <v>0</v>
      </c>
      <c r="CI74">
        <v>0</v>
      </c>
      <c r="CJ74">
        <v>0</v>
      </c>
      <c r="CK74">
        <v>3</v>
      </c>
      <c r="CL74">
        <v>6</v>
      </c>
      <c r="CM74">
        <v>7</v>
      </c>
      <c r="CN74">
        <v>0</v>
      </c>
      <c r="CO74">
        <v>0</v>
      </c>
      <c r="CP74">
        <v>0</v>
      </c>
      <c r="CQ74">
        <v>201</v>
      </c>
      <c r="CR74">
        <v>130</v>
      </c>
      <c r="CS74">
        <v>232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54</v>
      </c>
      <c r="CZ74">
        <v>20</v>
      </c>
      <c r="DA74">
        <v>22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16</v>
      </c>
      <c r="DO74">
        <v>14</v>
      </c>
      <c r="DP74">
        <v>11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</row>
    <row r="75" spans="1:126" x14ac:dyDescent="0.25">
      <c r="A75" t="s">
        <v>197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19</v>
      </c>
      <c r="I75">
        <v>9</v>
      </c>
      <c r="J75">
        <v>108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464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82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7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13</v>
      </c>
      <c r="BU75">
        <v>14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431</v>
      </c>
      <c r="CW75">
        <v>194</v>
      </c>
      <c r="CX75">
        <v>800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</row>
    <row r="76" spans="1:126" x14ac:dyDescent="0.25">
      <c r="A76" t="s">
        <v>198</v>
      </c>
      <c r="B76">
        <v>0</v>
      </c>
      <c r="C76">
        <v>0</v>
      </c>
      <c r="D76">
        <v>0</v>
      </c>
      <c r="E76">
        <v>4</v>
      </c>
      <c r="F76">
        <v>0</v>
      </c>
      <c r="G76">
        <v>0</v>
      </c>
      <c r="H76">
        <v>113</v>
      </c>
      <c r="I76">
        <v>0</v>
      </c>
      <c r="J76">
        <v>1537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4</v>
      </c>
      <c r="R76">
        <v>0</v>
      </c>
      <c r="S76">
        <v>0</v>
      </c>
      <c r="T76">
        <v>0</v>
      </c>
      <c r="U76">
        <v>3</v>
      </c>
      <c r="V76">
        <v>0</v>
      </c>
      <c r="W76">
        <v>2</v>
      </c>
      <c r="X76">
        <v>0</v>
      </c>
      <c r="Y76">
        <v>5</v>
      </c>
      <c r="Z76">
        <v>0</v>
      </c>
      <c r="AA76">
        <v>5</v>
      </c>
      <c r="AB76">
        <v>5</v>
      </c>
      <c r="AC76">
        <v>3</v>
      </c>
      <c r="AD76">
        <v>0</v>
      </c>
      <c r="AE76">
        <v>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73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</row>
    <row r="77" spans="1:126" x14ac:dyDescent="0.25">
      <c r="A77" t="s">
        <v>199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453</v>
      </c>
      <c r="L77">
        <v>22</v>
      </c>
      <c r="M77">
        <v>42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2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3</v>
      </c>
      <c r="AL77">
        <v>0</v>
      </c>
      <c r="AM77">
        <v>0</v>
      </c>
      <c r="AN77">
        <v>0</v>
      </c>
      <c r="AO77">
        <v>422</v>
      </c>
      <c r="AP77">
        <v>8</v>
      </c>
      <c r="AQ77">
        <v>196</v>
      </c>
      <c r="AR77">
        <v>3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</v>
      </c>
      <c r="BU77">
        <v>4</v>
      </c>
      <c r="BV77">
        <v>150</v>
      </c>
      <c r="BW77">
        <v>0</v>
      </c>
      <c r="BX77">
        <v>30</v>
      </c>
      <c r="BY77">
        <v>0</v>
      </c>
      <c r="BZ77">
        <v>2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207</v>
      </c>
      <c r="CZ77">
        <v>0</v>
      </c>
      <c r="DA77">
        <v>20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2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</row>
    <row r="78" spans="1:126" x14ac:dyDescent="0.25">
      <c r="A78" t="s">
        <v>200</v>
      </c>
      <c r="B78">
        <v>0</v>
      </c>
      <c r="C78">
        <v>0</v>
      </c>
      <c r="D78">
        <v>0</v>
      </c>
      <c r="E78">
        <v>19</v>
      </c>
      <c r="F78">
        <v>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15</v>
      </c>
      <c r="X78">
        <v>0</v>
      </c>
      <c r="Y78">
        <v>6</v>
      </c>
      <c r="Z78">
        <v>0</v>
      </c>
      <c r="AA78">
        <v>0</v>
      </c>
      <c r="AB78">
        <v>0</v>
      </c>
      <c r="AC78">
        <v>572</v>
      </c>
      <c r="AD78">
        <v>70</v>
      </c>
      <c r="AE78">
        <v>0</v>
      </c>
      <c r="AF78">
        <v>0</v>
      </c>
      <c r="AG78">
        <v>0</v>
      </c>
      <c r="AH78">
        <v>0</v>
      </c>
      <c r="AI78">
        <v>26</v>
      </c>
      <c r="AJ78">
        <v>59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41</v>
      </c>
      <c r="AY78">
        <v>32</v>
      </c>
      <c r="AZ78">
        <v>13</v>
      </c>
      <c r="BA78">
        <v>0</v>
      </c>
      <c r="BB78">
        <v>0</v>
      </c>
      <c r="BC78">
        <v>0</v>
      </c>
      <c r="BD78">
        <v>77</v>
      </c>
      <c r="BE78">
        <v>62</v>
      </c>
      <c r="BF78">
        <v>0</v>
      </c>
      <c r="BG78">
        <v>0</v>
      </c>
      <c r="BH78">
        <v>175</v>
      </c>
      <c r="BI78">
        <v>0</v>
      </c>
      <c r="BJ78">
        <v>21</v>
      </c>
      <c r="BK78">
        <v>46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5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23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1060</v>
      </c>
      <c r="DN78">
        <v>0</v>
      </c>
      <c r="DO78">
        <v>28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89</v>
      </c>
    </row>
    <row r="79" spans="1:126" x14ac:dyDescent="0.25">
      <c r="A79" t="s">
        <v>201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637</v>
      </c>
      <c r="U79">
        <v>20</v>
      </c>
      <c r="V79">
        <v>51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22</v>
      </c>
      <c r="AG79">
        <v>67</v>
      </c>
      <c r="AH79">
        <v>6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13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514</v>
      </c>
      <c r="CF79">
        <v>64</v>
      </c>
      <c r="CG79">
        <v>300</v>
      </c>
      <c r="CH79">
        <v>4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121</v>
      </c>
      <c r="CR79">
        <v>91</v>
      </c>
      <c r="CS79">
        <v>40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</row>
    <row r="80" spans="1:126" x14ac:dyDescent="0.25">
      <c r="A80" t="s">
        <v>202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153</v>
      </c>
      <c r="L80">
        <v>36</v>
      </c>
      <c r="M80">
        <v>305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2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27</v>
      </c>
      <c r="AP80">
        <v>24</v>
      </c>
      <c r="AQ80">
        <v>9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2</v>
      </c>
      <c r="BO80">
        <v>0</v>
      </c>
      <c r="BP80">
        <v>37</v>
      </c>
      <c r="BQ80">
        <v>0</v>
      </c>
      <c r="BR80">
        <v>6</v>
      </c>
      <c r="BS80">
        <v>0</v>
      </c>
      <c r="BT80">
        <v>0</v>
      </c>
      <c r="BU80">
        <v>6</v>
      </c>
      <c r="BV80">
        <v>134</v>
      </c>
      <c r="BW80">
        <v>154</v>
      </c>
      <c r="BX80">
        <v>166</v>
      </c>
      <c r="BY80">
        <v>8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16</v>
      </c>
      <c r="CF80">
        <v>0</v>
      </c>
      <c r="CG80">
        <v>16</v>
      </c>
      <c r="CH80">
        <v>0</v>
      </c>
      <c r="CI80">
        <v>0</v>
      </c>
      <c r="CJ80">
        <v>0</v>
      </c>
      <c r="CK80">
        <v>160</v>
      </c>
      <c r="CL80">
        <v>21</v>
      </c>
      <c r="CM80">
        <v>22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66</v>
      </c>
      <c r="CZ80">
        <v>47</v>
      </c>
      <c r="DA80">
        <v>16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6</v>
      </c>
      <c r="DO80">
        <v>0</v>
      </c>
      <c r="DP80">
        <v>6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</row>
    <row r="81" spans="1:126" x14ac:dyDescent="0.25">
      <c r="A81" t="s">
        <v>203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18</v>
      </c>
      <c r="L81">
        <v>54</v>
      </c>
      <c r="M81">
        <v>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8</v>
      </c>
      <c r="W81">
        <v>109</v>
      </c>
      <c r="X81">
        <v>0</v>
      </c>
      <c r="Y81">
        <v>0</v>
      </c>
      <c r="Z81">
        <v>38</v>
      </c>
      <c r="AA81">
        <v>64</v>
      </c>
      <c r="AB81">
        <v>34</v>
      </c>
      <c r="AC81">
        <v>9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3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75</v>
      </c>
      <c r="AP81">
        <v>67</v>
      </c>
      <c r="AQ81">
        <v>41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8</v>
      </c>
      <c r="AZ81">
        <v>8</v>
      </c>
      <c r="BA81">
        <v>0</v>
      </c>
      <c r="BB81">
        <v>0</v>
      </c>
      <c r="BC81">
        <v>0</v>
      </c>
      <c r="BD81">
        <v>4</v>
      </c>
      <c r="BE81">
        <v>84</v>
      </c>
      <c r="BF81">
        <v>38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175</v>
      </c>
      <c r="BW81">
        <v>0</v>
      </c>
      <c r="BX81">
        <v>15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38</v>
      </c>
      <c r="CF81">
        <v>0</v>
      </c>
      <c r="CG81">
        <v>0</v>
      </c>
      <c r="CH81">
        <v>508</v>
      </c>
      <c r="CI81">
        <v>0</v>
      </c>
      <c r="CJ81">
        <v>0</v>
      </c>
      <c r="CK81">
        <v>152</v>
      </c>
      <c r="CL81">
        <v>667</v>
      </c>
      <c r="CM81">
        <v>83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80</v>
      </c>
      <c r="CZ81">
        <v>0</v>
      </c>
      <c r="DA81">
        <v>20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60</v>
      </c>
      <c r="DO81">
        <v>857</v>
      </c>
      <c r="DP81">
        <v>139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</row>
    <row r="82" spans="1:126" x14ac:dyDescent="0.25">
      <c r="A82" t="s">
        <v>204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33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15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169</v>
      </c>
      <c r="AG82">
        <v>79</v>
      </c>
      <c r="AH82">
        <v>57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106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3</v>
      </c>
      <c r="CP82">
        <v>0</v>
      </c>
      <c r="CQ82">
        <v>244</v>
      </c>
      <c r="CR82">
        <v>267</v>
      </c>
      <c r="CS82">
        <v>224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</row>
    <row r="83" spans="1:126" x14ac:dyDescent="0.25">
      <c r="A83" t="s">
        <v>205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39</v>
      </c>
      <c r="U83">
        <v>34</v>
      </c>
      <c r="V83">
        <v>0</v>
      </c>
      <c r="W83">
        <v>24</v>
      </c>
      <c r="X83">
        <v>21</v>
      </c>
      <c r="Y83">
        <v>25</v>
      </c>
      <c r="Z83">
        <v>20</v>
      </c>
      <c r="AA83">
        <v>11</v>
      </c>
      <c r="AB83">
        <v>11</v>
      </c>
      <c r="AC83">
        <v>16</v>
      </c>
      <c r="AD83">
        <v>82</v>
      </c>
      <c r="AE83">
        <v>14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4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5</v>
      </c>
      <c r="AY83">
        <v>788</v>
      </c>
      <c r="AZ83">
        <v>0</v>
      </c>
      <c r="BA83">
        <v>0</v>
      </c>
      <c r="BB83">
        <v>0</v>
      </c>
      <c r="BC83">
        <v>0</v>
      </c>
      <c r="BD83">
        <v>32</v>
      </c>
      <c r="BE83">
        <v>71</v>
      </c>
      <c r="BF83">
        <v>0</v>
      </c>
      <c r="BG83">
        <v>0</v>
      </c>
      <c r="BH83">
        <v>0</v>
      </c>
      <c r="BI83">
        <v>0</v>
      </c>
      <c r="BJ83">
        <v>7</v>
      </c>
      <c r="BK83">
        <v>15</v>
      </c>
      <c r="BL83">
        <v>620</v>
      </c>
      <c r="BM83">
        <v>0</v>
      </c>
      <c r="BN83">
        <v>0</v>
      </c>
      <c r="BO83">
        <v>0</v>
      </c>
      <c r="BP83">
        <v>63</v>
      </c>
      <c r="BQ83">
        <v>15</v>
      </c>
      <c r="BR83">
        <v>54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1003</v>
      </c>
      <c r="CF83">
        <v>12</v>
      </c>
      <c r="CG83">
        <v>120</v>
      </c>
      <c r="CH83">
        <v>109</v>
      </c>
      <c r="CI83">
        <v>12</v>
      </c>
      <c r="CJ83">
        <v>10</v>
      </c>
      <c r="CK83">
        <v>0</v>
      </c>
      <c r="CL83">
        <v>0</v>
      </c>
      <c r="CM83">
        <v>0</v>
      </c>
      <c r="CN83">
        <v>7</v>
      </c>
      <c r="CO83">
        <v>123</v>
      </c>
      <c r="CP83">
        <v>0</v>
      </c>
      <c r="CQ83">
        <v>47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6</v>
      </c>
      <c r="DI83">
        <v>0</v>
      </c>
      <c r="DJ83">
        <v>0</v>
      </c>
      <c r="DK83">
        <v>0</v>
      </c>
      <c r="DL83">
        <v>0</v>
      </c>
      <c r="DM83">
        <v>5</v>
      </c>
      <c r="DN83">
        <v>0</v>
      </c>
      <c r="DO83">
        <v>17</v>
      </c>
      <c r="DP83">
        <v>0</v>
      </c>
      <c r="DQ83">
        <v>5</v>
      </c>
      <c r="DR83">
        <v>9</v>
      </c>
      <c r="DS83">
        <v>0</v>
      </c>
      <c r="DT83">
        <v>31</v>
      </c>
      <c r="DU83">
        <v>0</v>
      </c>
      <c r="DV83">
        <v>0</v>
      </c>
    </row>
    <row r="84" spans="1:126" x14ac:dyDescent="0.25">
      <c r="A84" t="s">
        <v>206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117</v>
      </c>
      <c r="X84">
        <v>58</v>
      </c>
      <c r="Y84">
        <v>84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849</v>
      </c>
      <c r="CI84">
        <v>11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</row>
    <row r="85" spans="1:126" x14ac:dyDescent="0.25">
      <c r="A85" t="s">
        <v>207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66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259</v>
      </c>
      <c r="BH85">
        <v>742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</row>
    <row r="86" spans="1:126" x14ac:dyDescent="0.25">
      <c r="A86" t="s">
        <v>208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12</v>
      </c>
      <c r="X86">
        <v>11</v>
      </c>
      <c r="Y86">
        <v>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267</v>
      </c>
      <c r="BE86">
        <v>406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17</v>
      </c>
      <c r="CI86">
        <v>122</v>
      </c>
      <c r="CJ86">
        <v>91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67</v>
      </c>
      <c r="DP86">
        <v>12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</row>
    <row r="87" spans="1:126" x14ac:dyDescent="0.25">
      <c r="A87" t="s">
        <v>209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11</v>
      </c>
      <c r="U87">
        <v>107</v>
      </c>
      <c r="V87">
        <v>0</v>
      </c>
      <c r="W87">
        <v>0</v>
      </c>
      <c r="X87">
        <v>0</v>
      </c>
      <c r="Y87">
        <v>0</v>
      </c>
      <c r="Z87">
        <v>5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101</v>
      </c>
      <c r="AP87">
        <v>41</v>
      </c>
      <c r="AQ87">
        <v>22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3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5</v>
      </c>
      <c r="BZ87">
        <v>0</v>
      </c>
      <c r="CA87">
        <v>0</v>
      </c>
      <c r="CB87">
        <v>0</v>
      </c>
      <c r="CC87">
        <v>4</v>
      </c>
      <c r="CD87">
        <v>0</v>
      </c>
      <c r="CE87">
        <v>624</v>
      </c>
      <c r="CF87">
        <v>18</v>
      </c>
      <c r="CG87">
        <v>389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5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5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</row>
    <row r="88" spans="1:126" x14ac:dyDescent="0.25">
      <c r="A88" t="s">
        <v>210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36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2</v>
      </c>
      <c r="AN88">
        <v>0</v>
      </c>
      <c r="AO88">
        <v>145</v>
      </c>
      <c r="AP88">
        <v>90</v>
      </c>
      <c r="AQ88">
        <v>286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13</v>
      </c>
      <c r="BE88">
        <v>26</v>
      </c>
      <c r="BF88">
        <v>22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19</v>
      </c>
      <c r="BW88">
        <v>0</v>
      </c>
      <c r="BX88">
        <v>8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181</v>
      </c>
      <c r="CZ88">
        <v>24</v>
      </c>
      <c r="DA88">
        <v>48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</row>
    <row r="89" spans="1:126" x14ac:dyDescent="0.25">
      <c r="A89" t="s">
        <v>211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31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9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298</v>
      </c>
      <c r="CW89">
        <v>357</v>
      </c>
      <c r="CX89">
        <v>201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</row>
    <row r="90" spans="1:126" x14ac:dyDescent="0.25">
      <c r="A90" t="s">
        <v>212</v>
      </c>
      <c r="B90">
        <v>0</v>
      </c>
      <c r="C90">
        <v>0</v>
      </c>
      <c r="D90">
        <v>0</v>
      </c>
      <c r="E90">
        <v>173</v>
      </c>
      <c r="F90">
        <v>150</v>
      </c>
      <c r="G90">
        <v>108</v>
      </c>
      <c r="H90">
        <v>0</v>
      </c>
      <c r="I90">
        <v>0</v>
      </c>
      <c r="J90">
        <v>11</v>
      </c>
      <c r="K90">
        <v>23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16</v>
      </c>
      <c r="U90">
        <v>333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3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4</v>
      </c>
      <c r="BQ90">
        <v>11</v>
      </c>
      <c r="BR90">
        <v>0</v>
      </c>
      <c r="BS90">
        <v>0</v>
      </c>
      <c r="BT90">
        <v>20</v>
      </c>
      <c r="BU90">
        <v>9</v>
      </c>
      <c r="BV90">
        <v>93</v>
      </c>
      <c r="BW90">
        <v>0</v>
      </c>
      <c r="BX90">
        <v>21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4</v>
      </c>
      <c r="CF90">
        <v>0</v>
      </c>
      <c r="CG90">
        <v>4</v>
      </c>
      <c r="CH90">
        <v>0</v>
      </c>
      <c r="CI90">
        <v>0</v>
      </c>
      <c r="CJ90">
        <v>0</v>
      </c>
      <c r="CK90">
        <v>0</v>
      </c>
      <c r="CL90">
        <v>15</v>
      </c>
      <c r="CM90">
        <v>75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96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</row>
    <row r="91" spans="1:126" x14ac:dyDescent="0.25">
      <c r="A91" t="s">
        <v>213</v>
      </c>
      <c r="B91">
        <v>0</v>
      </c>
      <c r="C91">
        <v>0</v>
      </c>
      <c r="D91">
        <v>0</v>
      </c>
      <c r="E91">
        <v>5</v>
      </c>
      <c r="F91">
        <v>0</v>
      </c>
      <c r="G91">
        <v>0</v>
      </c>
      <c r="H91">
        <v>0</v>
      </c>
      <c r="I91">
        <v>0</v>
      </c>
      <c r="J91">
        <v>0</v>
      </c>
      <c r="K91">
        <v>91</v>
      </c>
      <c r="L91">
        <v>12</v>
      </c>
      <c r="M91">
        <v>10</v>
      </c>
      <c r="N91">
        <v>0</v>
      </c>
      <c r="O91">
        <v>0</v>
      </c>
      <c r="P91">
        <v>0</v>
      </c>
      <c r="Q91">
        <v>0</v>
      </c>
      <c r="R91">
        <v>5</v>
      </c>
      <c r="S91">
        <v>0</v>
      </c>
      <c r="T91">
        <v>43</v>
      </c>
      <c r="U91">
        <v>11</v>
      </c>
      <c r="V91">
        <v>25</v>
      </c>
      <c r="W91">
        <v>0</v>
      </c>
      <c r="X91">
        <v>0</v>
      </c>
      <c r="Y91">
        <v>0</v>
      </c>
      <c r="Z91">
        <v>0</v>
      </c>
      <c r="AA91">
        <v>0</v>
      </c>
      <c r="AB91">
        <v>27</v>
      </c>
      <c r="AC91">
        <v>0</v>
      </c>
      <c r="AD91">
        <v>0</v>
      </c>
      <c r="AE91">
        <v>0</v>
      </c>
      <c r="AF91">
        <v>9</v>
      </c>
      <c r="AG91">
        <v>56</v>
      </c>
      <c r="AH91">
        <v>21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14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9</v>
      </c>
      <c r="BV91">
        <v>29</v>
      </c>
      <c r="BW91">
        <v>0</v>
      </c>
      <c r="BX91">
        <v>21</v>
      </c>
      <c r="BY91">
        <v>0</v>
      </c>
      <c r="BZ91">
        <v>0</v>
      </c>
      <c r="CA91">
        <v>0</v>
      </c>
      <c r="CB91">
        <v>10</v>
      </c>
      <c r="CC91">
        <v>0</v>
      </c>
      <c r="CD91">
        <v>0</v>
      </c>
      <c r="CE91">
        <v>70</v>
      </c>
      <c r="CF91">
        <v>190</v>
      </c>
      <c r="CG91">
        <v>42</v>
      </c>
      <c r="CH91">
        <v>0</v>
      </c>
      <c r="CI91">
        <v>20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49</v>
      </c>
      <c r="CR91">
        <v>10</v>
      </c>
      <c r="CS91">
        <v>20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20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</row>
    <row r="92" spans="1:126" x14ac:dyDescent="0.25">
      <c r="A92" t="s">
        <v>214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5</v>
      </c>
      <c r="S92">
        <v>0</v>
      </c>
      <c r="T92">
        <v>0</v>
      </c>
      <c r="U92">
        <v>0</v>
      </c>
      <c r="V92">
        <v>0</v>
      </c>
      <c r="W92">
        <v>24</v>
      </c>
      <c r="X92">
        <v>7</v>
      </c>
      <c r="Y92">
        <v>128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3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84</v>
      </c>
      <c r="AZ92">
        <v>0</v>
      </c>
      <c r="BA92">
        <v>0</v>
      </c>
      <c r="BB92">
        <v>0</v>
      </c>
      <c r="BC92">
        <v>0</v>
      </c>
      <c r="BD92">
        <v>332</v>
      </c>
      <c r="BE92">
        <v>165</v>
      </c>
      <c r="BF92">
        <v>0</v>
      </c>
      <c r="BG92">
        <v>0</v>
      </c>
      <c r="BH92">
        <v>0</v>
      </c>
      <c r="BI92">
        <v>0</v>
      </c>
      <c r="BJ92">
        <v>8</v>
      </c>
      <c r="BK92">
        <v>293</v>
      </c>
      <c r="BL92">
        <v>101</v>
      </c>
      <c r="BM92">
        <v>0</v>
      </c>
      <c r="BN92">
        <v>0</v>
      </c>
      <c r="BO92">
        <v>0</v>
      </c>
      <c r="BP92">
        <v>26</v>
      </c>
      <c r="BQ92">
        <v>3</v>
      </c>
      <c r="BR92">
        <v>25</v>
      </c>
      <c r="BS92">
        <v>0</v>
      </c>
      <c r="BT92">
        <v>0</v>
      </c>
      <c r="BU92">
        <v>0</v>
      </c>
      <c r="BV92">
        <v>3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155</v>
      </c>
      <c r="CI92">
        <v>0</v>
      </c>
      <c r="CJ92">
        <v>229</v>
      </c>
      <c r="CK92">
        <v>0</v>
      </c>
      <c r="CL92">
        <v>0</v>
      </c>
      <c r="CM92">
        <v>0</v>
      </c>
      <c r="CN92">
        <v>4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2</v>
      </c>
      <c r="DE92">
        <v>0</v>
      </c>
      <c r="DF92">
        <v>0</v>
      </c>
      <c r="DG92">
        <v>0</v>
      </c>
      <c r="DH92">
        <v>386</v>
      </c>
      <c r="DI92">
        <v>41</v>
      </c>
      <c r="DJ92">
        <v>91</v>
      </c>
      <c r="DK92">
        <v>0</v>
      </c>
      <c r="DL92">
        <v>11</v>
      </c>
      <c r="DM92">
        <v>12</v>
      </c>
      <c r="DN92">
        <v>0</v>
      </c>
      <c r="DO92">
        <v>16</v>
      </c>
      <c r="DP92">
        <v>0</v>
      </c>
      <c r="DQ92">
        <v>0</v>
      </c>
      <c r="DR92">
        <v>40</v>
      </c>
      <c r="DS92">
        <v>9</v>
      </c>
      <c r="DT92">
        <v>14</v>
      </c>
      <c r="DU92">
        <v>17</v>
      </c>
      <c r="DV92">
        <v>103</v>
      </c>
    </row>
    <row r="93" spans="1:126" x14ac:dyDescent="0.25">
      <c r="A93" t="s">
        <v>215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10</v>
      </c>
      <c r="X93">
        <v>53</v>
      </c>
      <c r="Y93">
        <v>238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334</v>
      </c>
      <c r="CI93">
        <v>5</v>
      </c>
      <c r="CJ93">
        <v>167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</row>
    <row r="94" spans="1:126" x14ac:dyDescent="0.25">
      <c r="A94" t="s">
        <v>216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15</v>
      </c>
      <c r="Y94">
        <v>0</v>
      </c>
      <c r="Z94">
        <v>109</v>
      </c>
      <c r="AA94">
        <v>135</v>
      </c>
      <c r="AB94">
        <v>312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27</v>
      </c>
      <c r="BF94">
        <v>15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79</v>
      </c>
      <c r="BR94">
        <v>0</v>
      </c>
      <c r="BS94">
        <v>0</v>
      </c>
      <c r="BT94">
        <v>0</v>
      </c>
      <c r="BU94">
        <v>0</v>
      </c>
      <c r="BV94">
        <v>74</v>
      </c>
      <c r="BW94">
        <v>0</v>
      </c>
      <c r="BX94">
        <v>18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152</v>
      </c>
      <c r="CI94">
        <v>45</v>
      </c>
      <c r="CJ94">
        <v>62</v>
      </c>
      <c r="CK94">
        <v>83</v>
      </c>
      <c r="CL94">
        <v>6</v>
      </c>
      <c r="CM94">
        <v>75</v>
      </c>
      <c r="CN94">
        <v>0</v>
      </c>
      <c r="CO94">
        <v>4</v>
      </c>
      <c r="CP94">
        <v>0</v>
      </c>
      <c r="CQ94">
        <v>0</v>
      </c>
      <c r="CR94">
        <v>3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8</v>
      </c>
      <c r="DO94">
        <v>17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</row>
    <row r="95" spans="1:126" x14ac:dyDescent="0.25">
      <c r="A95" t="s">
        <v>217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165</v>
      </c>
      <c r="L95">
        <v>12</v>
      </c>
      <c r="M95">
        <v>27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107</v>
      </c>
      <c r="V95">
        <v>0</v>
      </c>
      <c r="W95">
        <v>0</v>
      </c>
      <c r="X95">
        <v>0</v>
      </c>
      <c r="Y95">
        <v>0</v>
      </c>
      <c r="Z95">
        <v>79</v>
      </c>
      <c r="AA95">
        <v>110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21</v>
      </c>
      <c r="AP95">
        <v>144</v>
      </c>
      <c r="AQ95">
        <v>379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64</v>
      </c>
      <c r="BE95">
        <v>106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</row>
    <row r="96" spans="1:126" x14ac:dyDescent="0.25">
      <c r="A96" t="s">
        <v>218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4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38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553</v>
      </c>
      <c r="BW96">
        <v>186</v>
      </c>
      <c r="BX96">
        <v>7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9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</row>
    <row r="97" spans="1:126" x14ac:dyDescent="0.25">
      <c r="A97" t="s">
        <v>219</v>
      </c>
      <c r="B97">
        <v>0</v>
      </c>
      <c r="C97">
        <v>0</v>
      </c>
      <c r="D97">
        <v>0</v>
      </c>
      <c r="E97">
        <v>0</v>
      </c>
      <c r="F97">
        <v>0</v>
      </c>
      <c r="G97">
        <v>6</v>
      </c>
      <c r="H97">
        <v>0</v>
      </c>
      <c r="I97">
        <v>0</v>
      </c>
      <c r="J97">
        <v>0</v>
      </c>
      <c r="K97">
        <v>5</v>
      </c>
      <c r="L97">
        <v>0</v>
      </c>
      <c r="M97">
        <v>4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108</v>
      </c>
      <c r="AC97">
        <v>0</v>
      </c>
      <c r="AD97">
        <v>0</v>
      </c>
      <c r="AE97">
        <v>0</v>
      </c>
      <c r="AF97">
        <v>147</v>
      </c>
      <c r="AG97">
        <v>9</v>
      </c>
      <c r="AH97">
        <v>112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14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513</v>
      </c>
      <c r="BW97">
        <v>0</v>
      </c>
      <c r="BX97">
        <v>0</v>
      </c>
      <c r="BY97">
        <v>0</v>
      </c>
      <c r="BZ97">
        <v>0</v>
      </c>
      <c r="CA97">
        <v>3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116</v>
      </c>
      <c r="CR97">
        <v>137</v>
      </c>
      <c r="CS97">
        <v>205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</row>
    <row r="98" spans="1:126" x14ac:dyDescent="0.25">
      <c r="A98" t="s">
        <v>220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29</v>
      </c>
      <c r="I98">
        <v>0</v>
      </c>
      <c r="J98">
        <v>147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388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32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203</v>
      </c>
      <c r="CW98">
        <v>115</v>
      </c>
      <c r="CX98">
        <v>21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</row>
    <row r="99" spans="1:126" x14ac:dyDescent="0.25">
      <c r="A99" t="s">
        <v>221</v>
      </c>
      <c r="B99">
        <v>0</v>
      </c>
      <c r="C99">
        <v>0</v>
      </c>
      <c r="D99">
        <v>0</v>
      </c>
      <c r="E99">
        <v>58</v>
      </c>
      <c r="F99">
        <v>98</v>
      </c>
      <c r="G99">
        <v>219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3</v>
      </c>
      <c r="P99">
        <v>4</v>
      </c>
      <c r="Q99">
        <v>0</v>
      </c>
      <c r="R99">
        <v>9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8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7</v>
      </c>
      <c r="BF99">
        <v>10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12</v>
      </c>
      <c r="BQ99">
        <v>13</v>
      </c>
      <c r="BR99">
        <v>7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187</v>
      </c>
      <c r="CZ99">
        <v>54</v>
      </c>
      <c r="DA99">
        <v>45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4</v>
      </c>
      <c r="DP99">
        <v>5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</row>
    <row r="100" spans="1:126" x14ac:dyDescent="0.25">
      <c r="A100" t="s">
        <v>222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23</v>
      </c>
      <c r="AD100">
        <v>24</v>
      </c>
      <c r="AE100">
        <v>40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59</v>
      </c>
      <c r="BE100">
        <v>170</v>
      </c>
      <c r="BF100">
        <v>32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409</v>
      </c>
      <c r="CP100">
        <v>15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13</v>
      </c>
      <c r="DP100">
        <v>0</v>
      </c>
      <c r="DQ100">
        <v>0</v>
      </c>
      <c r="DR100">
        <v>26</v>
      </c>
      <c r="DS100">
        <v>0</v>
      </c>
      <c r="DT100">
        <v>0</v>
      </c>
      <c r="DU100">
        <v>0</v>
      </c>
      <c r="DV100">
        <v>0</v>
      </c>
    </row>
    <row r="101" spans="1:126" x14ac:dyDescent="0.25">
      <c r="A101" t="s">
        <v>223</v>
      </c>
      <c r="B101">
        <v>5</v>
      </c>
      <c r="C101">
        <v>0</v>
      </c>
      <c r="D101">
        <v>0</v>
      </c>
      <c r="E101">
        <v>11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14</v>
      </c>
      <c r="AA101">
        <v>30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4</v>
      </c>
      <c r="BQ101">
        <v>0</v>
      </c>
      <c r="BR101">
        <v>5</v>
      </c>
      <c r="BS101">
        <v>0</v>
      </c>
      <c r="BT101">
        <v>0</v>
      </c>
      <c r="BU101">
        <v>0</v>
      </c>
      <c r="BV101">
        <v>63</v>
      </c>
      <c r="BW101">
        <v>112</v>
      </c>
      <c r="BX101">
        <v>0</v>
      </c>
      <c r="BY101">
        <v>2</v>
      </c>
      <c r="BZ101">
        <v>0</v>
      </c>
      <c r="CA101">
        <v>4</v>
      </c>
      <c r="CB101">
        <v>0</v>
      </c>
      <c r="CC101">
        <v>3</v>
      </c>
      <c r="CD101">
        <v>0</v>
      </c>
      <c r="CE101">
        <v>0</v>
      </c>
      <c r="CF101">
        <v>0</v>
      </c>
      <c r="CG101">
        <v>295</v>
      </c>
      <c r="CH101">
        <v>16</v>
      </c>
      <c r="CI101">
        <v>0</v>
      </c>
      <c r="CJ101">
        <v>0</v>
      </c>
      <c r="CK101">
        <v>11</v>
      </c>
      <c r="CL101">
        <v>3</v>
      </c>
      <c r="CM101">
        <v>5</v>
      </c>
      <c r="CN101">
        <v>0</v>
      </c>
      <c r="CO101">
        <v>0</v>
      </c>
      <c r="CP101">
        <v>0</v>
      </c>
      <c r="CQ101">
        <v>0</v>
      </c>
      <c r="CR101">
        <v>4</v>
      </c>
      <c r="CS101">
        <v>132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</row>
    <row r="102" spans="1:126" x14ac:dyDescent="0.25">
      <c r="A102" t="s">
        <v>224</v>
      </c>
      <c r="B102">
        <v>0</v>
      </c>
      <c r="C102">
        <v>0</v>
      </c>
      <c r="D102">
        <v>0</v>
      </c>
      <c r="E102">
        <v>0</v>
      </c>
      <c r="F102">
        <v>3</v>
      </c>
      <c r="G102">
        <v>0</v>
      </c>
      <c r="H102">
        <v>65</v>
      </c>
      <c r="I102">
        <v>94</v>
      </c>
      <c r="J102">
        <v>144</v>
      </c>
      <c r="K102">
        <v>0</v>
      </c>
      <c r="L102">
        <v>0</v>
      </c>
      <c r="M102">
        <v>13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40</v>
      </c>
      <c r="AM102">
        <v>100</v>
      </c>
      <c r="AN102">
        <v>5</v>
      </c>
      <c r="AO102">
        <v>9</v>
      </c>
      <c r="AP102">
        <v>0</v>
      </c>
      <c r="AQ102">
        <v>10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13</v>
      </c>
      <c r="BU102">
        <v>110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26</v>
      </c>
      <c r="CW102">
        <v>11</v>
      </c>
      <c r="CX102">
        <v>67</v>
      </c>
      <c r="CY102">
        <v>11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</row>
    <row r="103" spans="1:126" x14ac:dyDescent="0.25">
      <c r="A103" t="s">
        <v>225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29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55</v>
      </c>
      <c r="BE103">
        <v>260</v>
      </c>
      <c r="BF103">
        <v>19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60</v>
      </c>
      <c r="CI103">
        <v>0</v>
      </c>
      <c r="CJ103">
        <v>10</v>
      </c>
      <c r="CK103">
        <v>0</v>
      </c>
      <c r="CL103">
        <v>0</v>
      </c>
      <c r="CM103">
        <v>0</v>
      </c>
      <c r="CN103">
        <v>211</v>
      </c>
      <c r="CO103">
        <v>15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63</v>
      </c>
      <c r="DP103">
        <v>0</v>
      </c>
      <c r="DQ103">
        <v>0</v>
      </c>
      <c r="DR103">
        <v>19</v>
      </c>
      <c r="DS103">
        <v>0</v>
      </c>
      <c r="DT103">
        <v>0</v>
      </c>
      <c r="DU103">
        <v>0</v>
      </c>
      <c r="DV103">
        <v>0</v>
      </c>
    </row>
    <row r="104" spans="1:126" x14ac:dyDescent="0.25">
      <c r="A104" t="s">
        <v>226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567</v>
      </c>
      <c r="AN104">
        <v>9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26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83</v>
      </c>
      <c r="CW104">
        <v>18</v>
      </c>
      <c r="CX104">
        <v>50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</row>
    <row r="105" spans="1:126" x14ac:dyDescent="0.25">
      <c r="A105" t="s">
        <v>227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13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14</v>
      </c>
      <c r="AA105">
        <v>26</v>
      </c>
      <c r="AB105">
        <v>166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19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24</v>
      </c>
      <c r="BF105">
        <v>112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37</v>
      </c>
      <c r="BW105">
        <v>0</v>
      </c>
      <c r="BX105">
        <v>7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72</v>
      </c>
      <c r="CL105">
        <v>52</v>
      </c>
      <c r="CM105">
        <v>72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18</v>
      </c>
      <c r="CZ105">
        <v>10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76</v>
      </c>
      <c r="DP105">
        <v>23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</row>
    <row r="106" spans="1:126" x14ac:dyDescent="0.25">
      <c r="A106" t="s">
        <v>228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18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4</v>
      </c>
      <c r="BR106">
        <v>367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90</v>
      </c>
      <c r="CF106">
        <v>16</v>
      </c>
      <c r="CG106">
        <v>115</v>
      </c>
      <c r="CH106">
        <v>0</v>
      </c>
      <c r="CI106">
        <v>5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</row>
    <row r="107" spans="1:126" x14ac:dyDescent="0.25">
      <c r="A107" t="s">
        <v>229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20</v>
      </c>
      <c r="BE107">
        <v>97</v>
      </c>
      <c r="BF107">
        <v>14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290</v>
      </c>
      <c r="CI107">
        <v>315</v>
      </c>
      <c r="CJ107">
        <v>10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14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</row>
    <row r="108" spans="1:126" x14ac:dyDescent="0.25">
      <c r="A108" t="s">
        <v>230</v>
      </c>
      <c r="B108">
        <v>0</v>
      </c>
      <c r="C108">
        <v>0</v>
      </c>
      <c r="D108">
        <v>0</v>
      </c>
      <c r="E108">
        <v>0</v>
      </c>
      <c r="F108">
        <v>28</v>
      </c>
      <c r="G108">
        <v>116</v>
      </c>
      <c r="H108">
        <v>0</v>
      </c>
      <c r="I108">
        <v>5</v>
      </c>
      <c r="J108">
        <v>18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11</v>
      </c>
      <c r="AD108">
        <v>71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69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33</v>
      </c>
      <c r="BQ108">
        <v>0</v>
      </c>
      <c r="BR108">
        <v>14</v>
      </c>
      <c r="BS108">
        <v>0</v>
      </c>
      <c r="BT108">
        <v>24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4</v>
      </c>
      <c r="CC108">
        <v>0</v>
      </c>
      <c r="CD108">
        <v>0</v>
      </c>
      <c r="CE108">
        <v>13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6</v>
      </c>
      <c r="CM108">
        <v>22</v>
      </c>
      <c r="CN108">
        <v>10</v>
      </c>
      <c r="CO108">
        <v>10</v>
      </c>
      <c r="CP108">
        <v>6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8</v>
      </c>
      <c r="CW108">
        <v>175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</row>
    <row r="109" spans="1:126" x14ac:dyDescent="0.25">
      <c r="A109" t="s">
        <v>231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29</v>
      </c>
      <c r="W109">
        <v>0</v>
      </c>
      <c r="X109">
        <v>0</v>
      </c>
      <c r="Y109">
        <v>19</v>
      </c>
      <c r="Z109">
        <v>18</v>
      </c>
      <c r="AA109">
        <v>0</v>
      </c>
      <c r="AB109">
        <v>65</v>
      </c>
      <c r="AC109">
        <v>0</v>
      </c>
      <c r="AD109">
        <v>55</v>
      </c>
      <c r="AE109">
        <v>43</v>
      </c>
      <c r="AF109">
        <v>0</v>
      </c>
      <c r="AG109">
        <v>70</v>
      </c>
      <c r="AH109">
        <v>38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15</v>
      </c>
      <c r="BF109">
        <v>61</v>
      </c>
      <c r="BG109">
        <v>0</v>
      </c>
      <c r="BH109">
        <v>0</v>
      </c>
      <c r="BI109">
        <v>0</v>
      </c>
      <c r="BJ109">
        <v>0</v>
      </c>
      <c r="BK109">
        <v>21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19</v>
      </c>
      <c r="BS109">
        <v>0</v>
      </c>
      <c r="BT109">
        <v>0</v>
      </c>
      <c r="BU109">
        <v>232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6</v>
      </c>
      <c r="CF109">
        <v>0</v>
      </c>
      <c r="CG109">
        <v>0</v>
      </c>
      <c r="CH109">
        <v>70</v>
      </c>
      <c r="CI109">
        <v>83</v>
      </c>
      <c r="CJ109">
        <v>0</v>
      </c>
      <c r="CK109">
        <v>36</v>
      </c>
      <c r="CL109">
        <v>18</v>
      </c>
      <c r="CM109">
        <v>11</v>
      </c>
      <c r="CN109">
        <v>21</v>
      </c>
      <c r="CO109">
        <v>77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71</v>
      </c>
      <c r="DN109">
        <v>0</v>
      </c>
      <c r="DO109">
        <v>0</v>
      </c>
      <c r="DP109">
        <v>0</v>
      </c>
      <c r="DQ109">
        <v>0</v>
      </c>
      <c r="DR109">
        <v>14</v>
      </c>
      <c r="DS109">
        <v>0</v>
      </c>
      <c r="DT109">
        <v>0</v>
      </c>
      <c r="DU109">
        <v>0</v>
      </c>
      <c r="DV109">
        <v>0</v>
      </c>
    </row>
    <row r="110" spans="1:126" x14ac:dyDescent="0.25">
      <c r="A110" t="s">
        <v>232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36</v>
      </c>
      <c r="AA110">
        <v>0</v>
      </c>
      <c r="AB110">
        <v>406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103</v>
      </c>
      <c r="BE110">
        <v>0</v>
      </c>
      <c r="BF110">
        <v>17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24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</row>
    <row r="111" spans="1:126" x14ac:dyDescent="0.25">
      <c r="A111" t="s">
        <v>233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2</v>
      </c>
      <c r="BR111">
        <v>0</v>
      </c>
      <c r="BS111">
        <v>0</v>
      </c>
      <c r="BT111">
        <v>0</v>
      </c>
      <c r="BU111">
        <v>0</v>
      </c>
      <c r="BV111">
        <v>9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407</v>
      </c>
      <c r="CF111">
        <v>5</v>
      </c>
      <c r="CG111">
        <v>123</v>
      </c>
      <c r="CH111">
        <v>0</v>
      </c>
      <c r="CI111">
        <v>0</v>
      </c>
      <c r="CJ111">
        <v>3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</row>
    <row r="112" spans="1:126" x14ac:dyDescent="0.25">
      <c r="A112" t="s">
        <v>234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555</v>
      </c>
      <c r="CI112">
        <v>12</v>
      </c>
      <c r="CJ112">
        <v>42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</row>
    <row r="113" spans="1:126" x14ac:dyDescent="0.25">
      <c r="A113" t="s">
        <v>235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203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9</v>
      </c>
      <c r="Y113">
        <v>0</v>
      </c>
      <c r="Z113">
        <v>0</v>
      </c>
      <c r="AA113">
        <v>31</v>
      </c>
      <c r="AB113">
        <v>23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16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18</v>
      </c>
      <c r="CF113">
        <v>0</v>
      </c>
      <c r="CG113">
        <v>0</v>
      </c>
      <c r="CH113">
        <v>19</v>
      </c>
      <c r="CI113">
        <v>0</v>
      </c>
      <c r="CJ113">
        <v>0</v>
      </c>
      <c r="CK113">
        <v>131</v>
      </c>
      <c r="CL113">
        <v>0</v>
      </c>
      <c r="CM113">
        <v>17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</row>
    <row r="114" spans="1:126" x14ac:dyDescent="0.25">
      <c r="A114" t="s">
        <v>236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418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</row>
    <row r="115" spans="1:126" x14ac:dyDescent="0.25">
      <c r="A115" t="s">
        <v>237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11</v>
      </c>
      <c r="AD115">
        <v>18</v>
      </c>
      <c r="AE115">
        <v>36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76</v>
      </c>
      <c r="AP115">
        <v>16</v>
      </c>
      <c r="AQ115">
        <v>50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7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67</v>
      </c>
      <c r="BF115">
        <v>26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302</v>
      </c>
      <c r="BQ115">
        <v>0</v>
      </c>
      <c r="BR115">
        <v>24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28</v>
      </c>
      <c r="CJ115">
        <v>0</v>
      </c>
      <c r="CK115">
        <v>0</v>
      </c>
      <c r="CL115">
        <v>0</v>
      </c>
      <c r="CM115">
        <v>0</v>
      </c>
      <c r="CN115">
        <v>31</v>
      </c>
      <c r="CO115">
        <v>68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</row>
    <row r="116" spans="1:126" x14ac:dyDescent="0.25">
      <c r="A116" t="s">
        <v>238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5</v>
      </c>
      <c r="M116">
        <v>0</v>
      </c>
      <c r="N116">
        <v>5</v>
      </c>
      <c r="O116">
        <v>134</v>
      </c>
      <c r="P116">
        <v>23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62</v>
      </c>
      <c r="AS116">
        <v>0</v>
      </c>
      <c r="AT116">
        <v>247</v>
      </c>
      <c r="AU116">
        <v>0</v>
      </c>
      <c r="AV116">
        <v>0</v>
      </c>
      <c r="AW116">
        <v>0</v>
      </c>
      <c r="AX116">
        <v>3</v>
      </c>
      <c r="AY116">
        <v>0</v>
      </c>
      <c r="AZ116">
        <v>22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11</v>
      </c>
      <c r="CW116">
        <v>0</v>
      </c>
      <c r="CX116">
        <v>8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12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</row>
    <row r="117" spans="1:126" x14ac:dyDescent="0.25">
      <c r="A117" t="s">
        <v>239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14</v>
      </c>
      <c r="M117">
        <v>0</v>
      </c>
      <c r="N117">
        <v>0</v>
      </c>
      <c r="O117">
        <v>512</v>
      </c>
      <c r="P117">
        <v>37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8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</row>
    <row r="118" spans="1:126" x14ac:dyDescent="0.25">
      <c r="A118" t="s">
        <v>240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74</v>
      </c>
      <c r="L118">
        <v>16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6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16</v>
      </c>
      <c r="AQ118">
        <v>22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2</v>
      </c>
      <c r="BF118">
        <v>4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11</v>
      </c>
      <c r="BW118">
        <v>0</v>
      </c>
      <c r="BX118">
        <v>26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36</v>
      </c>
      <c r="CL118">
        <v>7</v>
      </c>
      <c r="CM118">
        <v>52</v>
      </c>
      <c r="CN118">
        <v>0</v>
      </c>
      <c r="CO118">
        <v>46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7</v>
      </c>
      <c r="CZ118">
        <v>10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11</v>
      </c>
      <c r="DP118">
        <v>23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</row>
    <row r="119" spans="1:126" x14ac:dyDescent="0.25">
      <c r="A119" t="s">
        <v>241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129</v>
      </c>
      <c r="AP119">
        <v>0</v>
      </c>
      <c r="AQ119">
        <v>37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38</v>
      </c>
      <c r="BE119">
        <v>0</v>
      </c>
      <c r="BF119">
        <v>7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19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17</v>
      </c>
      <c r="CG119">
        <v>84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26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</row>
    <row r="120" spans="1:126" x14ac:dyDescent="0.25">
      <c r="A120" t="s">
        <v>242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48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302</v>
      </c>
      <c r="CI120">
        <v>904</v>
      </c>
      <c r="CJ120">
        <v>39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</row>
    <row r="121" spans="1:126" x14ac:dyDescent="0.25">
      <c r="A121" t="s">
        <v>243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32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459</v>
      </c>
      <c r="CW121">
        <v>0</v>
      </c>
      <c r="CX121">
        <v>343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</row>
    <row r="122" spans="1:126" x14ac:dyDescent="0.25">
      <c r="A122" t="s">
        <v>244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433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6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</row>
    <row r="123" spans="1:126" x14ac:dyDescent="0.25">
      <c r="A123" t="s">
        <v>245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161</v>
      </c>
      <c r="L123">
        <v>32</v>
      </c>
      <c r="M123">
        <v>40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10</v>
      </c>
      <c r="AQ123">
        <v>33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28</v>
      </c>
      <c r="BW123">
        <v>0</v>
      </c>
      <c r="BX123">
        <v>14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</row>
    <row r="124" spans="1:126" x14ac:dyDescent="0.25">
      <c r="A124" t="s">
        <v>246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20</v>
      </c>
      <c r="L124">
        <v>34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12</v>
      </c>
      <c r="AA124">
        <v>19</v>
      </c>
      <c r="AB124">
        <v>39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3</v>
      </c>
      <c r="AP124">
        <v>28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17</v>
      </c>
      <c r="BF124">
        <v>13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12</v>
      </c>
      <c r="CL124">
        <v>53</v>
      </c>
      <c r="CM124">
        <v>103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3</v>
      </c>
      <c r="DO124">
        <v>46</v>
      </c>
      <c r="DP124">
        <v>34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</row>
    <row r="125" spans="1:126" x14ac:dyDescent="0.25">
      <c r="A125" t="s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266</v>
      </c>
      <c r="CI125">
        <v>23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</row>
    <row r="126" spans="1:126" x14ac:dyDescent="0.25">
      <c r="A126" t="s">
        <v>248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15</v>
      </c>
      <c r="I126">
        <v>0</v>
      </c>
      <c r="J126">
        <v>56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419</v>
      </c>
      <c r="AN126">
        <v>0</v>
      </c>
      <c r="AO126">
        <v>12</v>
      </c>
      <c r="AP126">
        <v>0</v>
      </c>
      <c r="AQ126">
        <v>7</v>
      </c>
      <c r="AR126">
        <v>0</v>
      </c>
      <c r="AS126">
        <v>0</v>
      </c>
      <c r="AT126">
        <v>8</v>
      </c>
      <c r="AU126">
        <v>7</v>
      </c>
      <c r="AV126">
        <v>53</v>
      </c>
      <c r="AW126">
        <v>108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4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8</v>
      </c>
      <c r="CW126">
        <v>0</v>
      </c>
      <c r="CX126">
        <v>24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6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</row>
    <row r="127" spans="1:126" x14ac:dyDescent="0.25">
      <c r="A127" t="s">
        <v>249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15</v>
      </c>
      <c r="AD127">
        <v>49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6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204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7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</row>
    <row r="128" spans="1:126" x14ac:dyDescent="0.25">
      <c r="A128" t="s">
        <v>250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275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38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28</v>
      </c>
      <c r="DP128">
        <v>22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</row>
    <row r="129" spans="1:126" x14ac:dyDescent="0.25">
      <c r="A129" t="s">
        <v>251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5</v>
      </c>
      <c r="AB129">
        <v>0</v>
      </c>
      <c r="AC129">
        <v>0</v>
      </c>
      <c r="AD129">
        <v>232</v>
      </c>
      <c r="AE129">
        <v>39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</row>
    <row r="130" spans="1:126" x14ac:dyDescent="0.25">
      <c r="A130" t="s">
        <v>252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56</v>
      </c>
      <c r="AA130">
        <v>85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33</v>
      </c>
      <c r="BE130">
        <v>97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</row>
    <row r="131" spans="1:126" x14ac:dyDescent="0.25">
      <c r="A131" t="s">
        <v>253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9</v>
      </c>
      <c r="BQ131">
        <v>0</v>
      </c>
      <c r="BR131">
        <v>11</v>
      </c>
      <c r="BS131">
        <v>0</v>
      </c>
      <c r="BT131">
        <v>0</v>
      </c>
      <c r="BU131">
        <v>0</v>
      </c>
      <c r="BV131">
        <v>27</v>
      </c>
      <c r="BW131">
        <v>8</v>
      </c>
      <c r="BX131">
        <v>67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12</v>
      </c>
      <c r="CF131">
        <v>0</v>
      </c>
      <c r="CG131">
        <v>13</v>
      </c>
      <c r="CH131">
        <v>0</v>
      </c>
      <c r="CI131">
        <v>0</v>
      </c>
      <c r="CJ131">
        <v>0</v>
      </c>
      <c r="CK131">
        <v>0</v>
      </c>
      <c r="CL131">
        <v>12</v>
      </c>
      <c r="CM131">
        <v>57</v>
      </c>
      <c r="CN131">
        <v>4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15</v>
      </c>
      <c r="CZ131">
        <v>15</v>
      </c>
      <c r="DA131">
        <v>5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2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</row>
    <row r="132" spans="1:126" x14ac:dyDescent="0.25">
      <c r="A132" t="s">
        <v>254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34</v>
      </c>
      <c r="L132">
        <v>35</v>
      </c>
      <c r="M132">
        <v>34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68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27</v>
      </c>
      <c r="CF132">
        <v>41</v>
      </c>
      <c r="CG132">
        <v>19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</row>
    <row r="133" spans="1:126" x14ac:dyDescent="0.25">
      <c r="A133" t="s">
        <v>255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10</v>
      </c>
      <c r="AN133">
        <v>0</v>
      </c>
      <c r="AO133">
        <v>31</v>
      </c>
      <c r="AP133">
        <v>0</v>
      </c>
      <c r="AQ133">
        <v>10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27</v>
      </c>
      <c r="BE133">
        <v>94</v>
      </c>
      <c r="BF133">
        <v>28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2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29</v>
      </c>
      <c r="CW133">
        <v>3</v>
      </c>
      <c r="CX133">
        <v>0</v>
      </c>
      <c r="CY133">
        <v>5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</row>
    <row r="134" spans="1:126" x14ac:dyDescent="0.25">
      <c r="A134" t="s">
        <v>256</v>
      </c>
      <c r="B134">
        <v>0</v>
      </c>
      <c r="C134">
        <v>0</v>
      </c>
      <c r="D134">
        <v>0</v>
      </c>
      <c r="E134">
        <v>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68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6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13</v>
      </c>
      <c r="CF134">
        <v>16</v>
      </c>
      <c r="CG134">
        <v>78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36</v>
      </c>
      <c r="CR134">
        <v>10</v>
      </c>
      <c r="CS134">
        <v>5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</row>
    <row r="135" spans="1:126" x14ac:dyDescent="0.25">
      <c r="A135" t="s">
        <v>257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</v>
      </c>
      <c r="P135">
        <v>14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22</v>
      </c>
      <c r="AS135">
        <v>216</v>
      </c>
      <c r="AT135">
        <v>17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12</v>
      </c>
      <c r="DC135">
        <v>36</v>
      </c>
      <c r="DD135">
        <v>5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</row>
    <row r="136" spans="1:126" x14ac:dyDescent="0.25">
      <c r="A136" t="s">
        <v>258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14</v>
      </c>
      <c r="L136">
        <v>0</v>
      </c>
      <c r="M136">
        <v>57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5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11</v>
      </c>
      <c r="AP136">
        <v>0</v>
      </c>
      <c r="AQ136">
        <v>29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6</v>
      </c>
      <c r="BE136">
        <v>0</v>
      </c>
      <c r="BF136">
        <v>9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44</v>
      </c>
      <c r="BW136">
        <v>0</v>
      </c>
      <c r="BX136">
        <v>17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2</v>
      </c>
      <c r="CN136">
        <v>0</v>
      </c>
      <c r="CO136">
        <v>0</v>
      </c>
      <c r="CP136">
        <v>0</v>
      </c>
      <c r="CQ136">
        <v>0</v>
      </c>
      <c r="CR136">
        <v>8</v>
      </c>
      <c r="CS136">
        <v>3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10</v>
      </c>
      <c r="CZ136">
        <v>0</v>
      </c>
      <c r="DA136">
        <v>7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</row>
    <row r="137" spans="1:126" x14ac:dyDescent="0.25">
      <c r="A137" t="s">
        <v>259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87</v>
      </c>
      <c r="CI137">
        <v>6</v>
      </c>
      <c r="CJ137">
        <v>113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</row>
    <row r="138" spans="1:126" x14ac:dyDescent="0.25">
      <c r="A138" t="s">
        <v>260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17</v>
      </c>
      <c r="CO138">
        <v>187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</row>
    <row r="139" spans="1:126" x14ac:dyDescent="0.25">
      <c r="A139" t="s">
        <v>261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24</v>
      </c>
      <c r="X139">
        <v>17</v>
      </c>
      <c r="Y139">
        <v>53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204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</row>
    <row r="140" spans="1:126" x14ac:dyDescent="0.25">
      <c r="A140" t="s">
        <v>262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151</v>
      </c>
      <c r="AA140">
        <v>51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</row>
    <row r="141" spans="1:126" x14ac:dyDescent="0.25">
      <c r="A141" t="s">
        <v>263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318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</row>
    <row r="142" spans="1:126" x14ac:dyDescent="0.25">
      <c r="A142" t="s">
        <v>264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109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90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7</v>
      </c>
      <c r="BN142">
        <v>7</v>
      </c>
      <c r="BO142">
        <v>0</v>
      </c>
      <c r="BP142">
        <v>0</v>
      </c>
      <c r="BQ142">
        <v>0</v>
      </c>
      <c r="BR142">
        <v>7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10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1</v>
      </c>
      <c r="DJ142">
        <v>14</v>
      </c>
      <c r="DK142">
        <v>0</v>
      </c>
      <c r="DL142">
        <v>0</v>
      </c>
      <c r="DM142">
        <v>10</v>
      </c>
      <c r="DN142">
        <v>0</v>
      </c>
      <c r="DO142">
        <v>0</v>
      </c>
      <c r="DP142">
        <v>0</v>
      </c>
      <c r="DQ142">
        <v>0</v>
      </c>
      <c r="DR142">
        <v>5</v>
      </c>
      <c r="DS142">
        <v>0</v>
      </c>
      <c r="DT142">
        <v>0</v>
      </c>
      <c r="DU142">
        <v>0</v>
      </c>
      <c r="DV142">
        <v>0</v>
      </c>
    </row>
    <row r="143" spans="1:126" x14ac:dyDescent="0.25">
      <c r="A143" t="s">
        <v>265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152</v>
      </c>
      <c r="BW143">
        <v>0</v>
      </c>
      <c r="BX143">
        <v>46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</row>
    <row r="144" spans="1:126" x14ac:dyDescent="0.25">
      <c r="A144" t="s">
        <v>266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17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21</v>
      </c>
      <c r="AG144">
        <v>26</v>
      </c>
      <c r="AH144">
        <v>11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48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29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53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5</v>
      </c>
      <c r="CL144">
        <v>0</v>
      </c>
      <c r="CM144">
        <v>4</v>
      </c>
      <c r="CN144">
        <v>0</v>
      </c>
      <c r="CO144">
        <v>0</v>
      </c>
      <c r="CP144">
        <v>0</v>
      </c>
      <c r="CQ144">
        <v>14</v>
      </c>
      <c r="CR144">
        <v>79</v>
      </c>
      <c r="CS144">
        <v>22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</row>
    <row r="145" spans="1:126" x14ac:dyDescent="0.25">
      <c r="A145" t="s">
        <v>267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119</v>
      </c>
      <c r="I145">
        <v>88</v>
      </c>
      <c r="J145">
        <v>3</v>
      </c>
      <c r="K145">
        <v>0</v>
      </c>
      <c r="L145">
        <v>0</v>
      </c>
      <c r="M145">
        <v>0</v>
      </c>
      <c r="N145">
        <v>22</v>
      </c>
      <c r="O145">
        <v>0</v>
      </c>
      <c r="P145">
        <v>12</v>
      </c>
      <c r="Q145">
        <v>0</v>
      </c>
      <c r="R145">
        <v>99</v>
      </c>
      <c r="S145">
        <v>99</v>
      </c>
      <c r="T145">
        <v>8</v>
      </c>
      <c r="U145">
        <v>78</v>
      </c>
      <c r="V145">
        <v>166</v>
      </c>
      <c r="W145">
        <v>8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8</v>
      </c>
      <c r="AD145">
        <v>6</v>
      </c>
      <c r="AE145">
        <v>28</v>
      </c>
      <c r="AF145">
        <v>18</v>
      </c>
      <c r="AG145">
        <v>0</v>
      </c>
      <c r="AH145">
        <v>0</v>
      </c>
      <c r="AI145">
        <v>0</v>
      </c>
      <c r="AJ145">
        <v>23</v>
      </c>
      <c r="AK145">
        <v>0</v>
      </c>
      <c r="AL145">
        <v>0</v>
      </c>
      <c r="AM145">
        <v>0</v>
      </c>
      <c r="AN145">
        <v>25</v>
      </c>
      <c r="AO145">
        <v>0</v>
      </c>
      <c r="AP145">
        <v>0</v>
      </c>
      <c r="AQ145">
        <v>0</v>
      </c>
      <c r="AR145">
        <v>2</v>
      </c>
      <c r="AS145">
        <v>0</v>
      </c>
      <c r="AT145">
        <v>0</v>
      </c>
      <c r="AU145">
        <v>2</v>
      </c>
      <c r="AV145">
        <v>3</v>
      </c>
      <c r="AW145">
        <v>3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22</v>
      </c>
      <c r="CA145">
        <v>0</v>
      </c>
      <c r="CB145">
        <v>0</v>
      </c>
      <c r="CC145">
        <v>0</v>
      </c>
      <c r="CD145">
        <v>10</v>
      </c>
      <c r="CE145">
        <v>0</v>
      </c>
      <c r="CF145">
        <v>0</v>
      </c>
      <c r="CG145">
        <v>2</v>
      </c>
      <c r="CH145">
        <v>3</v>
      </c>
      <c r="CI145">
        <v>0</v>
      </c>
      <c r="CJ145">
        <v>0</v>
      </c>
      <c r="CK145">
        <v>0</v>
      </c>
      <c r="CL145">
        <v>7</v>
      </c>
      <c r="CM145">
        <v>0</v>
      </c>
      <c r="CN145">
        <v>0</v>
      </c>
      <c r="CO145">
        <v>0</v>
      </c>
      <c r="CP145">
        <v>15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18</v>
      </c>
      <c r="DA145">
        <v>0</v>
      </c>
      <c r="DB145">
        <v>0</v>
      </c>
      <c r="DC145">
        <v>5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45</v>
      </c>
      <c r="DO145">
        <v>0</v>
      </c>
      <c r="DP145">
        <v>0</v>
      </c>
      <c r="DQ145">
        <v>2</v>
      </c>
      <c r="DR145">
        <v>0</v>
      </c>
      <c r="DS145">
        <v>0</v>
      </c>
      <c r="DT145">
        <v>0</v>
      </c>
      <c r="DU145">
        <v>0</v>
      </c>
      <c r="DV145">
        <v>2</v>
      </c>
    </row>
    <row r="146" spans="1:126" x14ac:dyDescent="0.25">
      <c r="A146" t="s">
        <v>268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36</v>
      </c>
      <c r="X146">
        <v>0</v>
      </c>
      <c r="Y146">
        <v>19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90</v>
      </c>
      <c r="CI146">
        <v>0</v>
      </c>
      <c r="CJ146">
        <v>48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</row>
    <row r="147" spans="1:126" x14ac:dyDescent="0.25">
      <c r="A147" t="s">
        <v>269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100</v>
      </c>
      <c r="CR147">
        <v>85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</row>
    <row r="148" spans="1:126" x14ac:dyDescent="0.25">
      <c r="A148" t="s">
        <v>270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37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3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12</v>
      </c>
      <c r="BW148">
        <v>74</v>
      </c>
      <c r="BX148">
        <v>54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</row>
    <row r="149" spans="1:126" x14ac:dyDescent="0.25">
      <c r="A149" t="s">
        <v>271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26</v>
      </c>
      <c r="L149">
        <v>15</v>
      </c>
      <c r="M149">
        <v>87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9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22</v>
      </c>
      <c r="BW149">
        <v>5</v>
      </c>
      <c r="BX149">
        <v>11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</row>
    <row r="150" spans="1:126" x14ac:dyDescent="0.25">
      <c r="A150" t="s">
        <v>272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90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26</v>
      </c>
      <c r="CF150">
        <v>11</v>
      </c>
      <c r="CG150">
        <v>47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</row>
    <row r="151" spans="1:126" x14ac:dyDescent="0.25">
      <c r="A151" t="s">
        <v>273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151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14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</row>
    <row r="152" spans="1:126" x14ac:dyDescent="0.25">
      <c r="A152" t="s">
        <v>274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12</v>
      </c>
      <c r="L152">
        <v>64</v>
      </c>
      <c r="M152">
        <v>12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3</v>
      </c>
      <c r="AA152">
        <v>40</v>
      </c>
      <c r="AB152">
        <v>52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11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18</v>
      </c>
      <c r="BW152">
        <v>0</v>
      </c>
      <c r="BX152">
        <v>8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25</v>
      </c>
      <c r="CI152">
        <v>0</v>
      </c>
      <c r="CJ152">
        <v>0</v>
      </c>
      <c r="CK152">
        <v>7</v>
      </c>
      <c r="CL152">
        <v>3</v>
      </c>
      <c r="CM152">
        <v>6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</row>
    <row r="153" spans="1:126" x14ac:dyDescent="0.25">
      <c r="A153" t="s">
        <v>275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88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60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45</v>
      </c>
      <c r="BW153">
        <v>0</v>
      </c>
      <c r="BX153">
        <v>10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</row>
    <row r="154" spans="1:126" x14ac:dyDescent="0.25">
      <c r="A154" t="s">
        <v>276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156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</row>
    <row r="155" spans="1:126" x14ac:dyDescent="0.25">
      <c r="A155" t="s">
        <v>277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39</v>
      </c>
      <c r="L155">
        <v>33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6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39</v>
      </c>
      <c r="AQ155">
        <v>30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</row>
    <row r="156" spans="1:126" x14ac:dyDescent="0.25">
      <c r="A156" t="s">
        <v>278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18</v>
      </c>
      <c r="I156">
        <v>51</v>
      </c>
      <c r="J156">
        <v>19</v>
      </c>
      <c r="K156">
        <v>22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6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11</v>
      </c>
      <c r="BS156">
        <v>3</v>
      </c>
      <c r="BT156">
        <v>0</v>
      </c>
      <c r="BU156">
        <v>0</v>
      </c>
      <c r="BV156">
        <v>237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5</v>
      </c>
      <c r="CZ156">
        <v>11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</row>
    <row r="157" spans="1:126" x14ac:dyDescent="0.25">
      <c r="A157" t="s">
        <v>279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83</v>
      </c>
      <c r="AD157">
        <v>60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25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150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29</v>
      </c>
      <c r="DS157">
        <v>0</v>
      </c>
      <c r="DT157">
        <v>0</v>
      </c>
      <c r="DU157">
        <v>0</v>
      </c>
      <c r="DV157">
        <v>0</v>
      </c>
    </row>
    <row r="158" spans="1:126" x14ac:dyDescent="0.25">
      <c r="A158" t="s">
        <v>280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7</v>
      </c>
      <c r="X158">
        <v>18</v>
      </c>
      <c r="Y158">
        <v>23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58</v>
      </c>
      <c r="CI158">
        <v>16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</row>
    <row r="159" spans="1:126" x14ac:dyDescent="0.25">
      <c r="A159" t="s">
        <v>281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15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10</v>
      </c>
      <c r="AH159">
        <v>15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18</v>
      </c>
      <c r="BM159">
        <v>0</v>
      </c>
      <c r="BN159">
        <v>0</v>
      </c>
      <c r="BO159">
        <v>0</v>
      </c>
      <c r="BP159">
        <v>13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125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</row>
    <row r="160" spans="1:126" x14ac:dyDescent="0.25">
      <c r="A160" t="s">
        <v>282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50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65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</row>
    <row r="161" spans="1:126" x14ac:dyDescent="0.25">
      <c r="A161" t="s">
        <v>283</v>
      </c>
      <c r="B161">
        <v>0</v>
      </c>
      <c r="C161">
        <v>0</v>
      </c>
      <c r="D161">
        <v>0</v>
      </c>
      <c r="E161">
        <v>11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5</v>
      </c>
      <c r="M161">
        <v>6</v>
      </c>
      <c r="N161">
        <v>0</v>
      </c>
      <c r="O161">
        <v>0</v>
      </c>
      <c r="P161">
        <v>0</v>
      </c>
      <c r="Q161">
        <v>0</v>
      </c>
      <c r="R161">
        <v>14</v>
      </c>
      <c r="S161">
        <v>0</v>
      </c>
      <c r="T161">
        <v>3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17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9</v>
      </c>
      <c r="BQ161">
        <v>7</v>
      </c>
      <c r="BR161">
        <v>27</v>
      </c>
      <c r="BS161">
        <v>0</v>
      </c>
      <c r="BT161">
        <v>0</v>
      </c>
      <c r="BU161">
        <v>0</v>
      </c>
      <c r="BV161">
        <v>8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11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52</v>
      </c>
      <c r="CZ161">
        <v>0</v>
      </c>
      <c r="DA161">
        <v>37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</row>
    <row r="162" spans="1:126" x14ac:dyDescent="0.25">
      <c r="A162" t="s">
        <v>284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6</v>
      </c>
      <c r="AZ162">
        <v>0</v>
      </c>
      <c r="BA162">
        <v>0</v>
      </c>
      <c r="BB162">
        <v>0</v>
      </c>
      <c r="BC162">
        <v>0</v>
      </c>
      <c r="BD162">
        <v>141</v>
      </c>
      <c r="BE162">
        <v>0</v>
      </c>
      <c r="BF162">
        <v>25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</row>
    <row r="163" spans="1:126" x14ac:dyDescent="0.25">
      <c r="A163" t="s">
        <v>285</v>
      </c>
      <c r="B163">
        <v>4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2</v>
      </c>
      <c r="AE163">
        <v>0</v>
      </c>
      <c r="AF163">
        <v>0</v>
      </c>
      <c r="AG163">
        <v>0</v>
      </c>
      <c r="AH163">
        <v>0</v>
      </c>
      <c r="AI163">
        <v>2</v>
      </c>
      <c r="AJ163">
        <v>0</v>
      </c>
      <c r="AK163">
        <v>2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3</v>
      </c>
      <c r="BA163">
        <v>8</v>
      </c>
      <c r="BB163">
        <v>19</v>
      </c>
      <c r="BC163">
        <v>2</v>
      </c>
      <c r="BD163">
        <v>0</v>
      </c>
      <c r="BE163">
        <v>0</v>
      </c>
      <c r="BF163">
        <v>0</v>
      </c>
      <c r="BG163">
        <v>1</v>
      </c>
      <c r="BH163">
        <v>3</v>
      </c>
      <c r="BI163">
        <v>5</v>
      </c>
      <c r="BJ163">
        <v>0</v>
      </c>
      <c r="BK163">
        <v>0</v>
      </c>
      <c r="BL163">
        <v>1</v>
      </c>
      <c r="BM163">
        <v>1</v>
      </c>
      <c r="BN163">
        <v>3</v>
      </c>
      <c r="BO163">
        <v>3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2</v>
      </c>
      <c r="CU163">
        <v>3</v>
      </c>
      <c r="CV163">
        <v>2</v>
      </c>
      <c r="CW163">
        <v>14</v>
      </c>
      <c r="CX163">
        <v>47</v>
      </c>
      <c r="CY163">
        <v>0</v>
      </c>
      <c r="CZ163">
        <v>0</v>
      </c>
      <c r="DA163">
        <v>0</v>
      </c>
      <c r="DB163">
        <v>1</v>
      </c>
      <c r="DC163">
        <v>0</v>
      </c>
      <c r="DD163">
        <v>1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3</v>
      </c>
      <c r="DL163">
        <v>1</v>
      </c>
      <c r="DM163">
        <v>3</v>
      </c>
      <c r="DN163">
        <v>0</v>
      </c>
      <c r="DO163">
        <v>0</v>
      </c>
      <c r="DP163">
        <v>0</v>
      </c>
      <c r="DQ163">
        <v>6</v>
      </c>
      <c r="DR163">
        <v>3</v>
      </c>
      <c r="DS163">
        <v>24</v>
      </c>
      <c r="DT163">
        <v>0</v>
      </c>
      <c r="DU163">
        <v>0</v>
      </c>
      <c r="DV163">
        <v>0</v>
      </c>
    </row>
    <row r="164" spans="1:126" x14ac:dyDescent="0.25">
      <c r="A164" t="s">
        <v>286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6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60</v>
      </c>
      <c r="AN164">
        <v>4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4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14</v>
      </c>
      <c r="CW164">
        <v>0</v>
      </c>
      <c r="CX164">
        <v>3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</row>
    <row r="165" spans="1:126" x14ac:dyDescent="0.25">
      <c r="A165" t="s">
        <v>287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3</v>
      </c>
      <c r="AG165">
        <v>22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14</v>
      </c>
      <c r="CR165">
        <v>52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</row>
    <row r="166" spans="1:126" x14ac:dyDescent="0.25">
      <c r="A166" t="s">
        <v>288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13</v>
      </c>
      <c r="I166">
        <v>0</v>
      </c>
      <c r="J166">
        <v>77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</row>
    <row r="167" spans="1:126" x14ac:dyDescent="0.25">
      <c r="A167" t="s">
        <v>289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41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12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33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</row>
    <row r="168" spans="1:126" x14ac:dyDescent="0.25">
      <c r="A168" t="s">
        <v>290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29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69</v>
      </c>
      <c r="DT168">
        <v>0</v>
      </c>
      <c r="DU168">
        <v>30</v>
      </c>
      <c r="DV168">
        <v>0</v>
      </c>
    </row>
    <row r="169" spans="1:126" x14ac:dyDescent="0.25">
      <c r="A169" t="s">
        <v>291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18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205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</row>
    <row r="170" spans="1:126" x14ac:dyDescent="0.25">
      <c r="A170" t="s">
        <v>292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73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</row>
    <row r="171" spans="1:126" x14ac:dyDescent="0.25">
      <c r="A171" t="s">
        <v>293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12</v>
      </c>
      <c r="Y171">
        <v>59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</row>
    <row r="172" spans="1:126" x14ac:dyDescent="0.25">
      <c r="A172" t="s">
        <v>294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9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59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</row>
    <row r="173" spans="1:126" x14ac:dyDescent="0.25">
      <c r="A173" t="s">
        <v>295</v>
      </c>
      <c r="B173">
        <v>0</v>
      </c>
      <c r="C173">
        <v>0</v>
      </c>
      <c r="D173">
        <v>0</v>
      </c>
      <c r="E173">
        <v>0</v>
      </c>
      <c r="F173">
        <v>14</v>
      </c>
      <c r="G173">
        <v>9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40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</row>
    <row r="174" spans="1:126" x14ac:dyDescent="0.25">
      <c r="A174" t="s">
        <v>296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5</v>
      </c>
      <c r="U174">
        <v>0</v>
      </c>
      <c r="V174">
        <v>43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14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</row>
    <row r="175" spans="1:126" x14ac:dyDescent="0.25">
      <c r="A175" t="s">
        <v>297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5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82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5</v>
      </c>
      <c r="CO175">
        <v>35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10</v>
      </c>
      <c r="DP175">
        <v>13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</row>
    <row r="176" spans="1:126" x14ac:dyDescent="0.25">
      <c r="A176" t="s">
        <v>298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2</v>
      </c>
      <c r="CD176">
        <v>0</v>
      </c>
      <c r="CE176">
        <v>0</v>
      </c>
      <c r="CF176">
        <v>0</v>
      </c>
      <c r="CG176">
        <v>0</v>
      </c>
      <c r="CH176">
        <v>73</v>
      </c>
      <c r="CI176">
        <v>6</v>
      </c>
      <c r="CJ176">
        <v>19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2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</row>
    <row r="177" spans="1:126" x14ac:dyDescent="0.25">
      <c r="A177" t="s">
        <v>299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58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</row>
    <row r="178" spans="1:126" x14ac:dyDescent="0.25">
      <c r="A178" t="s">
        <v>300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10</v>
      </c>
      <c r="AA178">
        <v>9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47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18</v>
      </c>
      <c r="CI178">
        <v>0</v>
      </c>
      <c r="CJ178">
        <v>0</v>
      </c>
      <c r="CK178">
        <v>0</v>
      </c>
      <c r="CL178">
        <v>13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32</v>
      </c>
      <c r="DP178">
        <v>13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</row>
    <row r="179" spans="1:126" x14ac:dyDescent="0.25">
      <c r="A179" t="s">
        <v>301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28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5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</row>
    <row r="180" spans="1:126" x14ac:dyDescent="0.25">
      <c r="A180" t="s">
        <v>302</v>
      </c>
      <c r="B180">
        <v>0</v>
      </c>
      <c r="C180">
        <v>0</v>
      </c>
      <c r="D180">
        <v>0</v>
      </c>
      <c r="E180">
        <v>0</v>
      </c>
      <c r="F180">
        <v>18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34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</row>
    <row r="181" spans="1:126" x14ac:dyDescent="0.25">
      <c r="A181" t="s">
        <v>303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19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49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80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11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</row>
    <row r="182" spans="1:126" x14ac:dyDescent="0.25">
      <c r="A182" t="s">
        <v>304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3</v>
      </c>
      <c r="CO182">
        <v>49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</row>
    <row r="183" spans="1:126" x14ac:dyDescent="0.25">
      <c r="A183" t="s">
        <v>305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8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15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3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31</v>
      </c>
      <c r="CF183">
        <v>0</v>
      </c>
      <c r="CG183">
        <v>0</v>
      </c>
      <c r="CH183">
        <v>49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14</v>
      </c>
      <c r="DP183">
        <v>5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</row>
    <row r="184" spans="1:126" x14ac:dyDescent="0.25">
      <c r="A184" t="s">
        <v>306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47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</row>
    <row r="185" spans="1:126" x14ac:dyDescent="0.25">
      <c r="A185" t="s">
        <v>307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47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</row>
    <row r="186" spans="1:126" x14ac:dyDescent="0.25">
      <c r="A186" t="s">
        <v>308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3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64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</row>
    <row r="187" spans="1:126" x14ac:dyDescent="0.25">
      <c r="A187" t="s">
        <v>309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12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33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</row>
    <row r="188" spans="1:126" x14ac:dyDescent="0.25">
      <c r="A188" t="s">
        <v>310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13</v>
      </c>
      <c r="BE188">
        <v>19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13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</row>
    <row r="189" spans="1:126" x14ac:dyDescent="0.25">
      <c r="A189" t="s">
        <v>311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28</v>
      </c>
      <c r="AS189">
        <v>16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11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</row>
    <row r="190" spans="1:126" x14ac:dyDescent="0.25">
      <c r="A190" t="s">
        <v>312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7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12</v>
      </c>
      <c r="CW190">
        <v>0</v>
      </c>
      <c r="CX190">
        <v>24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</row>
    <row r="191" spans="1:126" x14ac:dyDescent="0.25">
      <c r="A191" t="s">
        <v>313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25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5</v>
      </c>
      <c r="CO191">
        <v>11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</row>
    <row r="192" spans="1:126" x14ac:dyDescent="0.25">
      <c r="A192" t="s">
        <v>314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39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</row>
    <row r="193" spans="1:126" x14ac:dyDescent="0.25">
      <c r="A193" t="s">
        <v>315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18</v>
      </c>
      <c r="AS193">
        <v>21</v>
      </c>
      <c r="AT193">
        <v>30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</row>
    <row r="194" spans="1:126" x14ac:dyDescent="0.25">
      <c r="A194" t="s">
        <v>316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23</v>
      </c>
      <c r="BB194">
        <v>11</v>
      </c>
      <c r="BC194">
        <v>5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14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</row>
    <row r="195" spans="1:126" x14ac:dyDescent="0.25">
      <c r="A195" t="s">
        <v>317</v>
      </c>
      <c r="B195">
        <v>0</v>
      </c>
      <c r="C195">
        <v>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15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18</v>
      </c>
      <c r="DD195">
        <v>0</v>
      </c>
      <c r="DE195">
        <v>0</v>
      </c>
      <c r="DF195">
        <v>0</v>
      </c>
      <c r="DG195">
        <v>0</v>
      </c>
      <c r="DH195">
        <v>21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</row>
    <row r="196" spans="1:126" x14ac:dyDescent="0.25">
      <c r="A196" t="s">
        <v>318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6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35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</row>
    <row r="197" spans="1:126" x14ac:dyDescent="0.25">
      <c r="A197" t="s">
        <v>319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6</v>
      </c>
      <c r="M197">
        <v>6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32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4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</row>
    <row r="198" spans="1:126" x14ac:dyDescent="0.25">
      <c r="A198" t="s">
        <v>320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11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10</v>
      </c>
      <c r="DD198">
        <v>0</v>
      </c>
      <c r="DE198">
        <v>0</v>
      </c>
      <c r="DF198">
        <v>0</v>
      </c>
      <c r="DG198">
        <v>11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</row>
    <row r="199" spans="1:126" x14ac:dyDescent="0.25">
      <c r="A199" t="s">
        <v>321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13</v>
      </c>
      <c r="BE199">
        <v>18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8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</row>
    <row r="200" spans="1:126" x14ac:dyDescent="0.25">
      <c r="A200" t="s">
        <v>322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16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3</v>
      </c>
      <c r="CI200">
        <v>14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11</v>
      </c>
      <c r="DS200">
        <v>0</v>
      </c>
      <c r="DT200">
        <v>0</v>
      </c>
      <c r="DU200">
        <v>0</v>
      </c>
      <c r="DV200">
        <v>0</v>
      </c>
    </row>
    <row r="201" spans="1:126" x14ac:dyDescent="0.25">
      <c r="A201" t="s">
        <v>323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17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12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</row>
    <row r="202" spans="1:126" x14ac:dyDescent="0.25">
      <c r="A202" t="s">
        <v>324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17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7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8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4</v>
      </c>
      <c r="DS202">
        <v>0</v>
      </c>
      <c r="DT202">
        <v>0</v>
      </c>
      <c r="DU202">
        <v>0</v>
      </c>
      <c r="DV202">
        <v>0</v>
      </c>
    </row>
    <row r="203" spans="1:126" x14ac:dyDescent="0.25">
      <c r="A203" t="s">
        <v>325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19</v>
      </c>
      <c r="CF203">
        <v>2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8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</row>
    <row r="204" spans="1:126" x14ac:dyDescent="0.25">
      <c r="A204" t="s">
        <v>326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6</v>
      </c>
      <c r="BE204">
        <v>19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3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</row>
    <row r="205" spans="1:126" x14ac:dyDescent="0.25">
      <c r="A205" t="s">
        <v>327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6</v>
      </c>
      <c r="DI205">
        <v>22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</row>
    <row r="206" spans="1:126" x14ac:dyDescent="0.25">
      <c r="A206" t="s">
        <v>328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4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23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</row>
    <row r="207" spans="1:126" x14ac:dyDescent="0.25">
      <c r="A207" t="s">
        <v>329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25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14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</row>
    <row r="208" spans="1:126" x14ac:dyDescent="0.25">
      <c r="A208" t="s">
        <v>330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5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25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</row>
    <row r="209" spans="1:126" x14ac:dyDescent="0.25">
      <c r="A209" t="s">
        <v>331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5</v>
      </c>
      <c r="BE209">
        <v>14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5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</row>
    <row r="210" spans="1:126" x14ac:dyDescent="0.25">
      <c r="A210" t="s">
        <v>332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24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</row>
    <row r="211" spans="1:126" x14ac:dyDescent="0.25">
      <c r="A211" t="s">
        <v>333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29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11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</row>
    <row r="212" spans="1:126" x14ac:dyDescent="0.25">
      <c r="A212" t="s">
        <v>334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22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</row>
    <row r="213" spans="1:126" x14ac:dyDescent="0.25">
      <c r="A213" t="s">
        <v>335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4</v>
      </c>
      <c r="T213">
        <v>0</v>
      </c>
      <c r="U213">
        <v>0</v>
      </c>
      <c r="V213">
        <v>0</v>
      </c>
      <c r="W213">
        <v>0</v>
      </c>
      <c r="X213">
        <v>21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23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15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7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16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</row>
    <row r="214" spans="1:126" x14ac:dyDescent="0.25">
      <c r="A214" t="s">
        <v>336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3</v>
      </c>
      <c r="I214">
        <v>7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8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</row>
    <row r="215" spans="1:126" x14ac:dyDescent="0.25">
      <c r="A215" t="s">
        <v>337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17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</row>
    <row r="216" spans="1:126" x14ac:dyDescent="0.25">
      <c r="A216" t="s">
        <v>338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16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</row>
    <row r="217" spans="1:126" x14ac:dyDescent="0.25">
      <c r="A217" t="s">
        <v>339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16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</row>
    <row r="218" spans="1:126" x14ac:dyDescent="0.25">
      <c r="A218" t="s">
        <v>340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15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</row>
    <row r="219" spans="1:126" x14ac:dyDescent="0.25">
      <c r="A219" t="s">
        <v>341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</row>
    <row r="220" spans="1:126" x14ac:dyDescent="0.25">
      <c r="A220" t="s">
        <v>342</v>
      </c>
      <c r="B220">
        <v>0</v>
      </c>
      <c r="C220">
        <v>0</v>
      </c>
      <c r="D220">
        <v>0</v>
      </c>
      <c r="E220">
        <v>11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10</v>
      </c>
      <c r="Y220">
        <v>14</v>
      </c>
      <c r="Z220">
        <v>0</v>
      </c>
      <c r="AA220">
        <v>0</v>
      </c>
      <c r="AB220">
        <v>0</v>
      </c>
      <c r="AC220">
        <v>0</v>
      </c>
      <c r="AD220">
        <v>2</v>
      </c>
      <c r="AE220">
        <v>11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4</v>
      </c>
      <c r="CO220">
        <v>8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</row>
    <row r="221" spans="1:126" x14ac:dyDescent="0.25">
      <c r="A221" t="s">
        <v>343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12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2</v>
      </c>
      <c r="DS221">
        <v>0</v>
      </c>
      <c r="DT221">
        <v>0</v>
      </c>
      <c r="DU221">
        <v>0</v>
      </c>
      <c r="DV221">
        <v>0</v>
      </c>
    </row>
    <row r="222" spans="1:126" x14ac:dyDescent="0.25">
      <c r="A222" t="s">
        <v>344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14</v>
      </c>
      <c r="BE222">
        <v>0</v>
      </c>
      <c r="BF222">
        <v>3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</row>
    <row r="223" spans="1:126" x14ac:dyDescent="0.25">
      <c r="A223" t="s">
        <v>345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27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</row>
    <row r="224" spans="1:126" x14ac:dyDescent="0.25">
      <c r="A224" t="s">
        <v>346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3</v>
      </c>
      <c r="CW224">
        <v>0</v>
      </c>
      <c r="CX224">
        <v>11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</row>
    <row r="225" spans="1:126" x14ac:dyDescent="0.25">
      <c r="A225" t="s">
        <v>347</v>
      </c>
      <c r="B225">
        <v>0</v>
      </c>
      <c r="C225">
        <v>0</v>
      </c>
      <c r="D225">
        <v>0</v>
      </c>
      <c r="E225">
        <v>13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</row>
    <row r="226" spans="1:126" x14ac:dyDescent="0.25">
      <c r="A226" t="s">
        <v>348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5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6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2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</row>
    <row r="227" spans="1:126" x14ac:dyDescent="0.25">
      <c r="A227" t="s">
        <v>349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10</v>
      </c>
      <c r="CI227">
        <v>0</v>
      </c>
      <c r="CJ227">
        <v>0</v>
      </c>
      <c r="CK227">
        <v>0</v>
      </c>
      <c r="CL227">
        <v>3</v>
      </c>
      <c r="CM227">
        <v>3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3</v>
      </c>
      <c r="DP227">
        <v>4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</row>
    <row r="228" spans="1:126" x14ac:dyDescent="0.25">
      <c r="A228" t="s">
        <v>350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13</v>
      </c>
      <c r="DS228">
        <v>0</v>
      </c>
      <c r="DT228">
        <v>0</v>
      </c>
      <c r="DU228">
        <v>0</v>
      </c>
      <c r="DV228">
        <v>0</v>
      </c>
    </row>
    <row r="229" spans="1:126" x14ac:dyDescent="0.25">
      <c r="A229" t="s">
        <v>351</v>
      </c>
      <c r="B229">
        <v>0</v>
      </c>
      <c r="C229">
        <v>0</v>
      </c>
      <c r="D229">
        <v>0</v>
      </c>
      <c r="E229">
        <v>7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</row>
    <row r="230" spans="1:126" x14ac:dyDescent="0.25">
      <c r="A230" t="s">
        <v>352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12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</row>
    <row r="231" spans="1:126" x14ac:dyDescent="0.25">
      <c r="A231" t="s">
        <v>353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12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</row>
    <row r="232" spans="1:126" x14ac:dyDescent="0.25">
      <c r="A232" t="s">
        <v>354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3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8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</row>
    <row r="233" spans="1:126" x14ac:dyDescent="0.25">
      <c r="A233" t="s">
        <v>355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</row>
    <row r="234" spans="1:126" x14ac:dyDescent="0.25">
      <c r="A234" t="s">
        <v>356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11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</row>
    <row r="235" spans="1:126" x14ac:dyDescent="0.25">
      <c r="A235" t="s">
        <v>357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8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</row>
    <row r="236" spans="1:126" x14ac:dyDescent="0.25">
      <c r="A236" t="s">
        <v>358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10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</row>
    <row r="237" spans="1:126" x14ac:dyDescent="0.25">
      <c r="A237" t="s">
        <v>359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6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10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</row>
    <row r="238" spans="1:126" x14ac:dyDescent="0.25">
      <c r="A238" t="s">
        <v>360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9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</row>
    <row r="239" spans="1:126" x14ac:dyDescent="0.25">
      <c r="A239" t="s">
        <v>361</v>
      </c>
      <c r="B239">
        <v>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4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</row>
    <row r="240" spans="1:126" x14ac:dyDescent="0.25">
      <c r="A240" t="s">
        <v>362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5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3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</row>
    <row r="241" spans="1:126" x14ac:dyDescent="0.25">
      <c r="A241" t="s">
        <v>363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8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</row>
    <row r="242" spans="1:126" x14ac:dyDescent="0.25">
      <c r="A242" t="s">
        <v>364</v>
      </c>
      <c r="B242">
        <v>0</v>
      </c>
      <c r="C242">
        <v>0</v>
      </c>
      <c r="D242">
        <v>0</v>
      </c>
      <c r="E242">
        <v>0</v>
      </c>
      <c r="F242">
        <v>7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</row>
    <row r="243" spans="1:126" x14ac:dyDescent="0.25">
      <c r="A243" t="s">
        <v>365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7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3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</row>
    <row r="244" spans="1:126" x14ac:dyDescent="0.25">
      <c r="A244" t="s">
        <v>366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4</v>
      </c>
      <c r="AZ244">
        <v>3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</row>
    <row r="245" spans="1:126" x14ac:dyDescent="0.25">
      <c r="A245" t="s">
        <v>367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4</v>
      </c>
      <c r="BF245">
        <v>3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</row>
    <row r="246" spans="1:126" x14ac:dyDescent="0.25">
      <c r="A246" t="s">
        <v>368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7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</row>
    <row r="247" spans="1:126" x14ac:dyDescent="0.25">
      <c r="A247" t="s">
        <v>369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7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</row>
    <row r="248" spans="1:126" x14ac:dyDescent="0.25">
      <c r="A248" t="s">
        <v>370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2</v>
      </c>
      <c r="K248">
        <v>0</v>
      </c>
      <c r="L248">
        <v>0</v>
      </c>
      <c r="M248">
        <v>0</v>
      </c>
      <c r="N248">
        <v>0</v>
      </c>
      <c r="O248">
        <v>6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4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</row>
    <row r="249" spans="1:126" x14ac:dyDescent="0.25">
      <c r="A249" t="s">
        <v>371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6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</row>
    <row r="250" spans="1:126" x14ac:dyDescent="0.25">
      <c r="A250" t="s">
        <v>372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6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</row>
    <row r="251" spans="1:126" x14ac:dyDescent="0.25">
      <c r="A251" t="s">
        <v>373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5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</row>
    <row r="252" spans="1:126" x14ac:dyDescent="0.25">
      <c r="A252" t="s">
        <v>374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5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</row>
    <row r="253" spans="1:126" x14ac:dyDescent="0.25">
      <c r="A253" t="s">
        <v>375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4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</row>
    <row r="254" spans="1:126" x14ac:dyDescent="0.25">
      <c r="A254" t="s">
        <v>376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4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</row>
    <row r="255" spans="1:126" x14ac:dyDescent="0.25">
      <c r="A255" t="s">
        <v>377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4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</row>
    <row r="256" spans="1:126" x14ac:dyDescent="0.25">
      <c r="A256" t="s">
        <v>378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4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</row>
    <row r="257" spans="1:126" x14ac:dyDescent="0.25">
      <c r="A257" t="s">
        <v>379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4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</row>
    <row r="258" spans="1:126" x14ac:dyDescent="0.25">
      <c r="A258" t="s">
        <v>380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4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</row>
    <row r="259" spans="1:126" x14ac:dyDescent="0.25">
      <c r="A259" t="s">
        <v>381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4</v>
      </c>
      <c r="CZ259">
        <v>0</v>
      </c>
      <c r="DA259">
        <v>4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</row>
    <row r="260" spans="1:126" x14ac:dyDescent="0.25">
      <c r="A260" t="s">
        <v>382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3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</row>
    <row r="261" spans="1:126" x14ac:dyDescent="0.25">
      <c r="A261" t="s">
        <v>383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3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</row>
    <row r="262" spans="1:126" x14ac:dyDescent="0.25">
      <c r="A262" t="s">
        <v>384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</row>
    <row r="263" spans="1:126" x14ac:dyDescent="0.25">
      <c r="A263" t="s">
        <v>385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</row>
    <row r="264" spans="1:126" x14ac:dyDescent="0.25">
      <c r="A264" t="s">
        <v>386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2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</row>
    <row r="265" spans="1:126" x14ac:dyDescent="0.25">
      <c r="A265" t="s">
        <v>387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2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</row>
    <row r="266" spans="1:126" x14ac:dyDescent="0.25">
      <c r="A266" t="s">
        <v>388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2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</row>
    <row r="269" spans="1:126" x14ac:dyDescent="0.25">
      <c r="A269" t="s">
        <v>692</v>
      </c>
      <c r="B269">
        <f>SUM(B3:DV266)</f>
        <v>2249217</v>
      </c>
      <c r="K269" s="6"/>
      <c r="Y269" s="6"/>
      <c r="AH269" s="6"/>
      <c r="AI269" s="6"/>
      <c r="AN269" s="6"/>
      <c r="AX269" s="6"/>
      <c r="BO269" s="6"/>
      <c r="BY269" s="6"/>
    </row>
    <row r="270" spans="1:126" x14ac:dyDescent="0.25">
      <c r="A270" t="s">
        <v>696</v>
      </c>
      <c r="B270">
        <f>COUNTIF(B3:B266,1)</f>
        <v>1</v>
      </c>
      <c r="C270">
        <f t="shared" ref="C270:BN270" si="0">COUNTIF(C3:C266,1)</f>
        <v>0</v>
      </c>
      <c r="D270">
        <f t="shared" si="0"/>
        <v>0</v>
      </c>
      <c r="E270">
        <f t="shared" si="0"/>
        <v>0</v>
      </c>
      <c r="F270">
        <f t="shared" si="0"/>
        <v>0</v>
      </c>
      <c r="G270">
        <f t="shared" si="0"/>
        <v>1</v>
      </c>
      <c r="H270">
        <f t="shared" si="0"/>
        <v>0</v>
      </c>
      <c r="I270">
        <f t="shared" si="0"/>
        <v>0</v>
      </c>
      <c r="J270">
        <f t="shared" si="0"/>
        <v>0</v>
      </c>
      <c r="K270">
        <f t="shared" si="0"/>
        <v>0</v>
      </c>
      <c r="L270">
        <f t="shared" si="0"/>
        <v>0</v>
      </c>
      <c r="M270">
        <f t="shared" si="0"/>
        <v>0</v>
      </c>
      <c r="N270">
        <f t="shared" si="0"/>
        <v>0</v>
      </c>
      <c r="O270">
        <f t="shared" si="0"/>
        <v>0</v>
      </c>
      <c r="P270">
        <f t="shared" si="0"/>
        <v>0</v>
      </c>
      <c r="Q270">
        <f t="shared" si="0"/>
        <v>0</v>
      </c>
      <c r="R270">
        <f t="shared" si="0"/>
        <v>0</v>
      </c>
      <c r="S270">
        <f t="shared" si="0"/>
        <v>0</v>
      </c>
      <c r="T270">
        <f t="shared" si="0"/>
        <v>0</v>
      </c>
      <c r="U270">
        <f t="shared" si="0"/>
        <v>0</v>
      </c>
      <c r="V270">
        <f t="shared" si="0"/>
        <v>0</v>
      </c>
      <c r="W270">
        <f t="shared" si="0"/>
        <v>0</v>
      </c>
      <c r="X270">
        <f t="shared" si="0"/>
        <v>0</v>
      </c>
      <c r="Y270">
        <f t="shared" si="0"/>
        <v>0</v>
      </c>
      <c r="Z270">
        <f t="shared" si="0"/>
        <v>0</v>
      </c>
      <c r="AA270">
        <f t="shared" si="0"/>
        <v>0</v>
      </c>
      <c r="AB270">
        <f t="shared" si="0"/>
        <v>0</v>
      </c>
      <c r="AC270">
        <f t="shared" si="0"/>
        <v>0</v>
      </c>
      <c r="AD270">
        <f t="shared" si="0"/>
        <v>0</v>
      </c>
      <c r="AE270">
        <f t="shared" si="0"/>
        <v>0</v>
      </c>
      <c r="AF270">
        <f t="shared" si="0"/>
        <v>1</v>
      </c>
      <c r="AG270">
        <f t="shared" si="0"/>
        <v>0</v>
      </c>
      <c r="AH270">
        <f t="shared" si="0"/>
        <v>0</v>
      </c>
      <c r="AI270">
        <f t="shared" si="0"/>
        <v>0</v>
      </c>
      <c r="AJ270">
        <f t="shared" si="0"/>
        <v>0</v>
      </c>
      <c r="AK270">
        <f t="shared" si="0"/>
        <v>0</v>
      </c>
      <c r="AL270">
        <f t="shared" si="0"/>
        <v>0</v>
      </c>
      <c r="AM270">
        <f t="shared" si="0"/>
        <v>0</v>
      </c>
      <c r="AN270">
        <f t="shared" si="0"/>
        <v>1</v>
      </c>
      <c r="AO270">
        <f t="shared" si="0"/>
        <v>0</v>
      </c>
      <c r="AP270">
        <f t="shared" si="0"/>
        <v>0</v>
      </c>
      <c r="AQ270">
        <f t="shared" si="0"/>
        <v>0</v>
      </c>
      <c r="AR270">
        <f t="shared" si="0"/>
        <v>0</v>
      </c>
      <c r="AS270">
        <f t="shared" si="0"/>
        <v>0</v>
      </c>
      <c r="AT270">
        <f t="shared" si="0"/>
        <v>0</v>
      </c>
      <c r="AU270">
        <f t="shared" si="0"/>
        <v>0</v>
      </c>
      <c r="AV270">
        <f t="shared" si="0"/>
        <v>0</v>
      </c>
      <c r="AW270">
        <f t="shared" si="0"/>
        <v>0</v>
      </c>
      <c r="AX270">
        <f t="shared" si="0"/>
        <v>0</v>
      </c>
      <c r="AY270">
        <f t="shared" si="0"/>
        <v>0</v>
      </c>
      <c r="AZ270">
        <f t="shared" si="0"/>
        <v>1</v>
      </c>
      <c r="BA270">
        <f t="shared" si="0"/>
        <v>0</v>
      </c>
      <c r="BB270">
        <f t="shared" si="0"/>
        <v>0</v>
      </c>
      <c r="BC270">
        <f t="shared" si="0"/>
        <v>0</v>
      </c>
      <c r="BD270">
        <f t="shared" si="0"/>
        <v>0</v>
      </c>
      <c r="BE270">
        <f t="shared" si="0"/>
        <v>0</v>
      </c>
      <c r="BF270">
        <f t="shared" si="0"/>
        <v>0</v>
      </c>
      <c r="BG270">
        <f t="shared" si="0"/>
        <v>1</v>
      </c>
      <c r="BH270">
        <f t="shared" si="0"/>
        <v>0</v>
      </c>
      <c r="BI270">
        <f t="shared" si="0"/>
        <v>0</v>
      </c>
      <c r="BJ270">
        <f t="shared" si="0"/>
        <v>0</v>
      </c>
      <c r="BK270">
        <f t="shared" si="0"/>
        <v>0</v>
      </c>
      <c r="BL270">
        <f t="shared" si="0"/>
        <v>1</v>
      </c>
      <c r="BM270">
        <f t="shared" si="0"/>
        <v>1</v>
      </c>
      <c r="BN270">
        <f t="shared" si="0"/>
        <v>0</v>
      </c>
      <c r="BO270">
        <f t="shared" ref="BO270:DV270" si="1">COUNTIF(BO3:BO266,1)</f>
        <v>0</v>
      </c>
      <c r="BP270">
        <f t="shared" si="1"/>
        <v>0</v>
      </c>
      <c r="BQ270">
        <f t="shared" si="1"/>
        <v>0</v>
      </c>
      <c r="BR270">
        <f t="shared" si="1"/>
        <v>0</v>
      </c>
      <c r="BS270">
        <f t="shared" si="1"/>
        <v>0</v>
      </c>
      <c r="BT270">
        <f t="shared" si="1"/>
        <v>0</v>
      </c>
      <c r="BU270">
        <f t="shared" si="1"/>
        <v>0</v>
      </c>
      <c r="BV270">
        <f t="shared" si="1"/>
        <v>0</v>
      </c>
      <c r="BW270">
        <f t="shared" si="1"/>
        <v>0</v>
      </c>
      <c r="BX270">
        <f t="shared" si="1"/>
        <v>0</v>
      </c>
      <c r="BY270">
        <f t="shared" si="1"/>
        <v>0</v>
      </c>
      <c r="BZ270">
        <f t="shared" si="1"/>
        <v>0</v>
      </c>
      <c r="CA270">
        <f t="shared" si="1"/>
        <v>0</v>
      </c>
      <c r="CB270">
        <f t="shared" si="1"/>
        <v>0</v>
      </c>
      <c r="CC270">
        <f t="shared" si="1"/>
        <v>0</v>
      </c>
      <c r="CD270">
        <f t="shared" si="1"/>
        <v>0</v>
      </c>
      <c r="CE270">
        <f t="shared" si="1"/>
        <v>0</v>
      </c>
      <c r="CF270">
        <f t="shared" si="1"/>
        <v>0</v>
      </c>
      <c r="CG270">
        <f t="shared" si="1"/>
        <v>0</v>
      </c>
      <c r="CH270">
        <f t="shared" si="1"/>
        <v>0</v>
      </c>
      <c r="CI270">
        <f t="shared" si="1"/>
        <v>0</v>
      </c>
      <c r="CJ270">
        <f t="shared" si="1"/>
        <v>0</v>
      </c>
      <c r="CK270">
        <f t="shared" si="1"/>
        <v>0</v>
      </c>
      <c r="CL270">
        <f t="shared" si="1"/>
        <v>0</v>
      </c>
      <c r="CM270">
        <f t="shared" si="1"/>
        <v>0</v>
      </c>
      <c r="CN270">
        <f t="shared" si="1"/>
        <v>0</v>
      </c>
      <c r="CO270">
        <f t="shared" si="1"/>
        <v>0</v>
      </c>
      <c r="CP270">
        <f t="shared" si="1"/>
        <v>0</v>
      </c>
      <c r="CQ270">
        <f t="shared" si="1"/>
        <v>0</v>
      </c>
      <c r="CR270">
        <f t="shared" si="1"/>
        <v>0</v>
      </c>
      <c r="CS270">
        <f t="shared" si="1"/>
        <v>0</v>
      </c>
      <c r="CT270">
        <f t="shared" si="1"/>
        <v>0</v>
      </c>
      <c r="CU270">
        <f t="shared" si="1"/>
        <v>0</v>
      </c>
      <c r="CV270">
        <f t="shared" si="1"/>
        <v>0</v>
      </c>
      <c r="CW270">
        <f t="shared" si="1"/>
        <v>0</v>
      </c>
      <c r="CX270">
        <f t="shared" si="1"/>
        <v>0</v>
      </c>
      <c r="CY270">
        <f t="shared" si="1"/>
        <v>0</v>
      </c>
      <c r="CZ270">
        <f t="shared" si="1"/>
        <v>0</v>
      </c>
      <c r="DA270">
        <f t="shared" si="1"/>
        <v>0</v>
      </c>
      <c r="DB270">
        <f t="shared" si="1"/>
        <v>1</v>
      </c>
      <c r="DC270">
        <f t="shared" si="1"/>
        <v>0</v>
      </c>
      <c r="DD270">
        <f t="shared" si="1"/>
        <v>1</v>
      </c>
      <c r="DE270">
        <f t="shared" si="1"/>
        <v>0</v>
      </c>
      <c r="DF270">
        <f t="shared" si="1"/>
        <v>0</v>
      </c>
      <c r="DG270">
        <f t="shared" si="1"/>
        <v>0</v>
      </c>
      <c r="DH270">
        <f t="shared" si="1"/>
        <v>0</v>
      </c>
      <c r="DI270">
        <f t="shared" si="1"/>
        <v>1</v>
      </c>
      <c r="DJ270">
        <f t="shared" si="1"/>
        <v>0</v>
      </c>
      <c r="DK270">
        <f t="shared" si="1"/>
        <v>0</v>
      </c>
      <c r="DL270">
        <f t="shared" si="1"/>
        <v>1</v>
      </c>
      <c r="DM270">
        <f t="shared" si="1"/>
        <v>0</v>
      </c>
      <c r="DN270">
        <f t="shared" si="1"/>
        <v>0</v>
      </c>
      <c r="DO270">
        <f t="shared" si="1"/>
        <v>0</v>
      </c>
      <c r="DP270">
        <f t="shared" si="1"/>
        <v>0</v>
      </c>
      <c r="DQ270">
        <f t="shared" si="1"/>
        <v>0</v>
      </c>
      <c r="DR270">
        <f t="shared" si="1"/>
        <v>0</v>
      </c>
      <c r="DS270">
        <f t="shared" si="1"/>
        <v>0</v>
      </c>
      <c r="DT270">
        <f t="shared" si="1"/>
        <v>0</v>
      </c>
      <c r="DU270">
        <f t="shared" si="1"/>
        <v>0</v>
      </c>
      <c r="DV270">
        <f t="shared" si="1"/>
        <v>0</v>
      </c>
    </row>
    <row r="271" spans="1:126" x14ac:dyDescent="0.25">
      <c r="A271" t="s">
        <v>693</v>
      </c>
      <c r="B271">
        <f>1-(B270/$B$269)</f>
        <v>0.99999955540083507</v>
      </c>
      <c r="C271">
        <f t="shared" ref="C271:BN271" si="2">1-(C270/$B$269)</f>
        <v>1</v>
      </c>
      <c r="D271">
        <f t="shared" si="2"/>
        <v>1</v>
      </c>
      <c r="E271">
        <f t="shared" si="2"/>
        <v>1</v>
      </c>
      <c r="F271">
        <f t="shared" si="2"/>
        <v>1</v>
      </c>
      <c r="G271">
        <f t="shared" si="2"/>
        <v>0.99999955540083507</v>
      </c>
      <c r="H271">
        <f t="shared" si="2"/>
        <v>1</v>
      </c>
      <c r="I271">
        <f t="shared" si="2"/>
        <v>1</v>
      </c>
      <c r="J271">
        <f t="shared" si="2"/>
        <v>1</v>
      </c>
      <c r="K271">
        <f t="shared" si="2"/>
        <v>1</v>
      </c>
      <c r="L271">
        <f t="shared" si="2"/>
        <v>1</v>
      </c>
      <c r="M271">
        <f t="shared" si="2"/>
        <v>1</v>
      </c>
      <c r="N271">
        <f t="shared" si="2"/>
        <v>1</v>
      </c>
      <c r="O271">
        <f t="shared" si="2"/>
        <v>1</v>
      </c>
      <c r="P271">
        <f t="shared" si="2"/>
        <v>1</v>
      </c>
      <c r="Q271">
        <f t="shared" si="2"/>
        <v>1</v>
      </c>
      <c r="R271">
        <f t="shared" si="2"/>
        <v>1</v>
      </c>
      <c r="S271">
        <f t="shared" si="2"/>
        <v>1</v>
      </c>
      <c r="T271">
        <f t="shared" si="2"/>
        <v>1</v>
      </c>
      <c r="U271">
        <f t="shared" si="2"/>
        <v>1</v>
      </c>
      <c r="V271">
        <f t="shared" si="2"/>
        <v>1</v>
      </c>
      <c r="W271">
        <f t="shared" si="2"/>
        <v>1</v>
      </c>
      <c r="X271">
        <f t="shared" si="2"/>
        <v>1</v>
      </c>
      <c r="Y271">
        <f t="shared" si="2"/>
        <v>1</v>
      </c>
      <c r="Z271">
        <f t="shared" si="2"/>
        <v>1</v>
      </c>
      <c r="AA271">
        <f t="shared" si="2"/>
        <v>1</v>
      </c>
      <c r="AB271">
        <f t="shared" si="2"/>
        <v>1</v>
      </c>
      <c r="AC271">
        <f t="shared" si="2"/>
        <v>1</v>
      </c>
      <c r="AD271">
        <f t="shared" si="2"/>
        <v>1</v>
      </c>
      <c r="AE271">
        <f t="shared" si="2"/>
        <v>1</v>
      </c>
      <c r="AF271">
        <f t="shared" si="2"/>
        <v>0.99999955540083507</v>
      </c>
      <c r="AG271">
        <f t="shared" si="2"/>
        <v>1</v>
      </c>
      <c r="AH271">
        <f t="shared" si="2"/>
        <v>1</v>
      </c>
      <c r="AI271">
        <f t="shared" si="2"/>
        <v>1</v>
      </c>
      <c r="AJ271">
        <f t="shared" si="2"/>
        <v>1</v>
      </c>
      <c r="AK271">
        <f t="shared" si="2"/>
        <v>1</v>
      </c>
      <c r="AL271">
        <f t="shared" si="2"/>
        <v>1</v>
      </c>
      <c r="AM271">
        <f t="shared" si="2"/>
        <v>1</v>
      </c>
      <c r="AN271">
        <f t="shared" si="2"/>
        <v>0.99999955540083507</v>
      </c>
      <c r="AO271">
        <f t="shared" si="2"/>
        <v>1</v>
      </c>
      <c r="AP271">
        <f t="shared" si="2"/>
        <v>1</v>
      </c>
      <c r="AQ271">
        <f t="shared" si="2"/>
        <v>1</v>
      </c>
      <c r="AR271">
        <f t="shared" si="2"/>
        <v>1</v>
      </c>
      <c r="AS271">
        <f t="shared" si="2"/>
        <v>1</v>
      </c>
      <c r="AT271">
        <f t="shared" si="2"/>
        <v>1</v>
      </c>
      <c r="AU271">
        <f t="shared" si="2"/>
        <v>1</v>
      </c>
      <c r="AV271">
        <f t="shared" si="2"/>
        <v>1</v>
      </c>
      <c r="AW271">
        <f t="shared" si="2"/>
        <v>1</v>
      </c>
      <c r="AX271">
        <f t="shared" si="2"/>
        <v>1</v>
      </c>
      <c r="AY271">
        <f t="shared" si="2"/>
        <v>1</v>
      </c>
      <c r="AZ271">
        <f t="shared" si="2"/>
        <v>0.99999955540083507</v>
      </c>
      <c r="BA271">
        <f t="shared" si="2"/>
        <v>1</v>
      </c>
      <c r="BB271">
        <f t="shared" si="2"/>
        <v>1</v>
      </c>
      <c r="BC271">
        <f t="shared" si="2"/>
        <v>1</v>
      </c>
      <c r="BD271">
        <f t="shared" si="2"/>
        <v>1</v>
      </c>
      <c r="BE271">
        <f t="shared" si="2"/>
        <v>1</v>
      </c>
      <c r="BF271">
        <f t="shared" si="2"/>
        <v>1</v>
      </c>
      <c r="BG271">
        <f t="shared" si="2"/>
        <v>0.99999955540083507</v>
      </c>
      <c r="BH271">
        <f t="shared" si="2"/>
        <v>1</v>
      </c>
      <c r="BI271">
        <f t="shared" si="2"/>
        <v>1</v>
      </c>
      <c r="BJ271">
        <f t="shared" si="2"/>
        <v>1</v>
      </c>
      <c r="BK271">
        <f t="shared" si="2"/>
        <v>1</v>
      </c>
      <c r="BL271">
        <f t="shared" si="2"/>
        <v>0.99999955540083507</v>
      </c>
      <c r="BM271">
        <f t="shared" si="2"/>
        <v>0.99999955540083507</v>
      </c>
      <c r="BN271">
        <f t="shared" si="2"/>
        <v>1</v>
      </c>
      <c r="BO271">
        <f t="shared" ref="BO271:DV271" si="3">1-(BO270/$B$269)</f>
        <v>1</v>
      </c>
      <c r="BP271">
        <f t="shared" si="3"/>
        <v>1</v>
      </c>
      <c r="BQ271">
        <f t="shared" si="3"/>
        <v>1</v>
      </c>
      <c r="BR271">
        <f t="shared" si="3"/>
        <v>1</v>
      </c>
      <c r="BS271">
        <f t="shared" si="3"/>
        <v>1</v>
      </c>
      <c r="BT271">
        <f t="shared" si="3"/>
        <v>1</v>
      </c>
      <c r="BU271">
        <f t="shared" si="3"/>
        <v>1</v>
      </c>
      <c r="BV271">
        <f t="shared" si="3"/>
        <v>1</v>
      </c>
      <c r="BW271">
        <f t="shared" si="3"/>
        <v>1</v>
      </c>
      <c r="BX271">
        <f t="shared" si="3"/>
        <v>1</v>
      </c>
      <c r="BY271">
        <f t="shared" si="3"/>
        <v>1</v>
      </c>
      <c r="BZ271">
        <f t="shared" si="3"/>
        <v>1</v>
      </c>
      <c r="CA271">
        <f t="shared" si="3"/>
        <v>1</v>
      </c>
      <c r="CB271">
        <f t="shared" si="3"/>
        <v>1</v>
      </c>
      <c r="CC271">
        <f t="shared" si="3"/>
        <v>1</v>
      </c>
      <c r="CD271">
        <f t="shared" si="3"/>
        <v>1</v>
      </c>
      <c r="CE271">
        <f t="shared" si="3"/>
        <v>1</v>
      </c>
      <c r="CF271">
        <f t="shared" si="3"/>
        <v>1</v>
      </c>
      <c r="CG271">
        <f t="shared" si="3"/>
        <v>1</v>
      </c>
      <c r="CH271">
        <f t="shared" si="3"/>
        <v>1</v>
      </c>
      <c r="CI271">
        <f t="shared" si="3"/>
        <v>1</v>
      </c>
      <c r="CJ271">
        <f t="shared" si="3"/>
        <v>1</v>
      </c>
      <c r="CK271">
        <f t="shared" si="3"/>
        <v>1</v>
      </c>
      <c r="CL271">
        <f t="shared" si="3"/>
        <v>1</v>
      </c>
      <c r="CM271">
        <f t="shared" si="3"/>
        <v>1</v>
      </c>
      <c r="CN271">
        <f t="shared" si="3"/>
        <v>1</v>
      </c>
      <c r="CO271">
        <f t="shared" si="3"/>
        <v>1</v>
      </c>
      <c r="CP271">
        <f t="shared" si="3"/>
        <v>1</v>
      </c>
      <c r="CQ271">
        <f t="shared" si="3"/>
        <v>1</v>
      </c>
      <c r="CR271">
        <f t="shared" si="3"/>
        <v>1</v>
      </c>
      <c r="CS271">
        <f t="shared" si="3"/>
        <v>1</v>
      </c>
      <c r="CT271">
        <f t="shared" si="3"/>
        <v>1</v>
      </c>
      <c r="CU271">
        <f t="shared" si="3"/>
        <v>1</v>
      </c>
      <c r="CV271">
        <f t="shared" si="3"/>
        <v>1</v>
      </c>
      <c r="CW271">
        <f t="shared" si="3"/>
        <v>1</v>
      </c>
      <c r="CX271">
        <f t="shared" si="3"/>
        <v>1</v>
      </c>
      <c r="CY271">
        <f t="shared" si="3"/>
        <v>1</v>
      </c>
      <c r="CZ271">
        <f t="shared" si="3"/>
        <v>1</v>
      </c>
      <c r="DA271">
        <f t="shared" si="3"/>
        <v>1</v>
      </c>
      <c r="DB271">
        <f t="shared" si="3"/>
        <v>0.99999955540083507</v>
      </c>
      <c r="DC271">
        <f t="shared" si="3"/>
        <v>1</v>
      </c>
      <c r="DD271">
        <f t="shared" si="3"/>
        <v>0.99999955540083507</v>
      </c>
      <c r="DE271">
        <f t="shared" si="3"/>
        <v>1</v>
      </c>
      <c r="DF271">
        <f t="shared" si="3"/>
        <v>1</v>
      </c>
      <c r="DG271">
        <f t="shared" si="3"/>
        <v>1</v>
      </c>
      <c r="DH271">
        <f t="shared" si="3"/>
        <v>1</v>
      </c>
      <c r="DI271">
        <f t="shared" si="3"/>
        <v>0.99999955540083507</v>
      </c>
      <c r="DJ271">
        <f t="shared" si="3"/>
        <v>1</v>
      </c>
      <c r="DK271">
        <f t="shared" si="3"/>
        <v>1</v>
      </c>
      <c r="DL271">
        <f t="shared" si="3"/>
        <v>0.99999955540083507</v>
      </c>
      <c r="DM271">
        <f t="shared" si="3"/>
        <v>1</v>
      </c>
      <c r="DN271">
        <f t="shared" si="3"/>
        <v>1</v>
      </c>
      <c r="DO271">
        <f t="shared" si="3"/>
        <v>1</v>
      </c>
      <c r="DP271">
        <f t="shared" si="3"/>
        <v>1</v>
      </c>
      <c r="DQ271">
        <f t="shared" si="3"/>
        <v>1</v>
      </c>
      <c r="DR271">
        <f t="shared" si="3"/>
        <v>1</v>
      </c>
      <c r="DS271">
        <f t="shared" si="3"/>
        <v>1</v>
      </c>
      <c r="DT271">
        <f t="shared" si="3"/>
        <v>1</v>
      </c>
      <c r="DU271">
        <f t="shared" si="3"/>
        <v>1</v>
      </c>
      <c r="DV271">
        <f t="shared" si="3"/>
        <v>1</v>
      </c>
    </row>
    <row r="272" spans="1:126" x14ac:dyDescent="0.25">
      <c r="A272" t="s">
        <v>697</v>
      </c>
      <c r="B272">
        <f>AVERAGE(B271:DV271)</f>
        <v>0.99999995731848002</v>
      </c>
      <c r="K272" s="6"/>
      <c r="Y272" s="6"/>
      <c r="AH272" s="6"/>
      <c r="AI272" s="6"/>
      <c r="AN272" s="6"/>
      <c r="AX272" s="6"/>
      <c r="BO272" s="6"/>
      <c r="BY272" s="6"/>
    </row>
    <row r="273" spans="1:77" x14ac:dyDescent="0.25">
      <c r="A273" t="s">
        <v>694</v>
      </c>
      <c r="B273">
        <f>STDEV(B271:DV271)</f>
        <v>1.3150208487708567E-7</v>
      </c>
      <c r="K273" s="6"/>
      <c r="Y273" s="6"/>
      <c r="AH273" s="6"/>
      <c r="AI273" s="6"/>
      <c r="AN273" s="6"/>
      <c r="AX273" s="6"/>
      <c r="BO273" s="6"/>
      <c r="BY27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3EBC-4288-4864-939E-05333A9C465E}">
  <dimension ref="A1:DW266"/>
  <sheetViews>
    <sheetView workbookViewId="0">
      <selection activeCell="DW2" sqref="B2:DW2"/>
    </sheetView>
  </sheetViews>
  <sheetFormatPr defaultRowHeight="15" x14ac:dyDescent="0.25"/>
  <cols>
    <col min="1" max="1" width="118.42578125" customWidth="1"/>
  </cols>
  <sheetData>
    <row r="1" spans="1:127" x14ac:dyDescent="0.25">
      <c r="A1" t="s">
        <v>702</v>
      </c>
    </row>
    <row r="2" spans="1:127" x14ac:dyDescent="0.25">
      <c r="A2" t="s">
        <v>695</v>
      </c>
      <c r="B2" t="s">
        <v>704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703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103</v>
      </c>
      <c r="DC2" t="s">
        <v>104</v>
      </c>
      <c r="DD2" t="s">
        <v>105</v>
      </c>
      <c r="DE2" t="s">
        <v>106</v>
      </c>
      <c r="DF2" t="s">
        <v>107</v>
      </c>
      <c r="DG2" t="s">
        <v>108</v>
      </c>
      <c r="DH2" t="s">
        <v>109</v>
      </c>
      <c r="DI2" t="s">
        <v>110</v>
      </c>
      <c r="DJ2" t="s">
        <v>111</v>
      </c>
      <c r="DK2" t="s">
        <v>112</v>
      </c>
      <c r="DL2" t="s">
        <v>113</v>
      </c>
      <c r="DM2" t="s">
        <v>114</v>
      </c>
      <c r="DN2" t="s">
        <v>115</v>
      </c>
      <c r="DO2" t="s">
        <v>116</v>
      </c>
      <c r="DP2" t="s">
        <v>117</v>
      </c>
      <c r="DQ2" t="s">
        <v>118</v>
      </c>
      <c r="DR2" t="s">
        <v>119</v>
      </c>
      <c r="DS2" t="s">
        <v>120</v>
      </c>
      <c r="DT2" t="s">
        <v>121</v>
      </c>
      <c r="DU2" t="s">
        <v>122</v>
      </c>
      <c r="DV2" t="s">
        <v>123</v>
      </c>
      <c r="DW2" t="s">
        <v>124</v>
      </c>
    </row>
    <row r="3" spans="1:127" x14ac:dyDescent="0.25">
      <c r="A3" t="s">
        <v>125</v>
      </c>
      <c r="B3">
        <v>13.234742761924597</v>
      </c>
      <c r="C3">
        <v>9.2969696969696969</v>
      </c>
      <c r="D3">
        <v>13.338902812587023</v>
      </c>
      <c r="E3">
        <v>17.346600331674956</v>
      </c>
      <c r="F3">
        <v>28.968492875777645</v>
      </c>
      <c r="G3">
        <v>10.561365871100383</v>
      </c>
      <c r="H3">
        <v>18.512873987326543</v>
      </c>
      <c r="I3">
        <v>3.7540057988707467</v>
      </c>
      <c r="J3">
        <v>13.204941589221065</v>
      </c>
      <c r="K3">
        <v>3.6602839650905299</v>
      </c>
      <c r="L3">
        <v>3.7214469207803926</v>
      </c>
      <c r="M3">
        <v>3.5994674257380286</v>
      </c>
      <c r="N3">
        <v>24.09884959522795</v>
      </c>
      <c r="O3">
        <v>29.912318528101196</v>
      </c>
      <c r="P3">
        <v>12.19406941618889</v>
      </c>
      <c r="Q3">
        <v>8.4085510688836109</v>
      </c>
      <c r="R3">
        <v>20.034368333728374</v>
      </c>
      <c r="S3">
        <v>8.0473679661163455</v>
      </c>
      <c r="T3">
        <v>21.57429540274612</v>
      </c>
      <c r="U3">
        <v>14.740896358543418</v>
      </c>
      <c r="V3">
        <v>29.403355654202091</v>
      </c>
      <c r="W3">
        <v>14.082638362395755</v>
      </c>
      <c r="X3">
        <v>15.807513945829694</v>
      </c>
      <c r="Y3">
        <v>5.3693596740717959</v>
      </c>
      <c r="Z3">
        <v>4.3688702076168644</v>
      </c>
      <c r="AA3">
        <v>2.9787484547006535</v>
      </c>
      <c r="AB3">
        <v>5.1103368176538915</v>
      </c>
      <c r="AC3">
        <v>11.420118343195266</v>
      </c>
      <c r="AD3">
        <v>13.655130230898619</v>
      </c>
      <c r="AE3">
        <v>16.38862184018549</v>
      </c>
      <c r="AF3">
        <v>36.449597105739187</v>
      </c>
      <c r="AG3">
        <v>48.263447691656083</v>
      </c>
      <c r="AH3">
        <v>39.92161007618796</v>
      </c>
      <c r="AI3">
        <v>13.452134272689598</v>
      </c>
      <c r="AJ3">
        <v>29.478660874009709</v>
      </c>
      <c r="AK3">
        <v>20.580027905122584</v>
      </c>
      <c r="AL3">
        <v>27.647000886437507</v>
      </c>
      <c r="AM3">
        <v>5.0131836927861535</v>
      </c>
      <c r="AN3">
        <v>28.932996652768807</v>
      </c>
      <c r="AO3">
        <v>8.1720029784065513</v>
      </c>
      <c r="AP3">
        <v>13.285486443381181</v>
      </c>
      <c r="AQ3">
        <v>7.0038108971057778</v>
      </c>
      <c r="AR3">
        <v>12.403793634242017</v>
      </c>
      <c r="AS3">
        <v>15.519727356141042</v>
      </c>
      <c r="AT3">
        <v>9.6374583098713558</v>
      </c>
      <c r="AU3">
        <v>20.087088224157515</v>
      </c>
      <c r="AV3">
        <v>21.111220569402029</v>
      </c>
      <c r="AW3">
        <v>14.764735017335315</v>
      </c>
      <c r="AX3">
        <v>17.579250720461097</v>
      </c>
      <c r="AY3">
        <v>7.8348902039418977</v>
      </c>
      <c r="AZ3">
        <v>27.696553059643687</v>
      </c>
      <c r="BA3">
        <v>5.3079566481628335</v>
      </c>
      <c r="BB3">
        <v>3.9809256184272148</v>
      </c>
      <c r="BC3">
        <v>6.5811369370336577</v>
      </c>
      <c r="BD3">
        <v>11.563129066991246</v>
      </c>
      <c r="BE3">
        <v>10.804817434524947</v>
      </c>
      <c r="BF3">
        <v>15.4482098934135</v>
      </c>
      <c r="BG3">
        <v>27.835114503816794</v>
      </c>
      <c r="BH3">
        <v>21.656750043325054</v>
      </c>
      <c r="BI3">
        <v>14.426809773920986</v>
      </c>
      <c r="BJ3">
        <v>19.996052112120015</v>
      </c>
      <c r="BK3">
        <v>17.861727489455344</v>
      </c>
      <c r="BL3">
        <v>12.133374498301945</v>
      </c>
      <c r="BM3">
        <v>2.5362916529198287</v>
      </c>
      <c r="BN3">
        <v>2.5524201450127375</v>
      </c>
      <c r="BO3">
        <v>3.5207763125155513</v>
      </c>
      <c r="BP3">
        <v>19.290399522957664</v>
      </c>
      <c r="BQ3">
        <v>20.333700036670333</v>
      </c>
      <c r="BR3">
        <v>8.7116785040007194</v>
      </c>
      <c r="BS3">
        <v>48.856053384175411</v>
      </c>
      <c r="BT3">
        <v>26.590726038430564</v>
      </c>
      <c r="BU3">
        <v>31.090289608177173</v>
      </c>
      <c r="BV3">
        <v>3.4129848768675468</v>
      </c>
      <c r="BW3">
        <v>9.5313289540171802</v>
      </c>
      <c r="BX3">
        <v>4.5675529680091236</v>
      </c>
      <c r="BY3">
        <v>8.8871661145958143</v>
      </c>
      <c r="BZ3">
        <v>28.49462365591398</v>
      </c>
      <c r="CA3">
        <v>47.298105682951146</v>
      </c>
      <c r="CB3">
        <v>2.3621103117505995</v>
      </c>
      <c r="CC3">
        <v>7.9310880024833148</v>
      </c>
      <c r="CD3">
        <v>2.7399218526636808</v>
      </c>
      <c r="CE3">
        <v>8.0935895905455411</v>
      </c>
      <c r="CF3">
        <v>34.658400194505226</v>
      </c>
      <c r="CG3">
        <v>33.939159577210617</v>
      </c>
      <c r="CH3">
        <v>8.3279034410003412</v>
      </c>
      <c r="CI3">
        <v>6.2692612485691646</v>
      </c>
      <c r="CJ3">
        <v>16.261212773591676</v>
      </c>
      <c r="CK3">
        <v>4.1459265326696491</v>
      </c>
      <c r="CL3">
        <v>5.4939850336269771</v>
      </c>
      <c r="CM3">
        <v>1.624584067332159</v>
      </c>
      <c r="CN3">
        <v>9.2899999999999991</v>
      </c>
      <c r="CO3">
        <v>12.100854275524592</v>
      </c>
      <c r="CP3">
        <v>12.33784545967287</v>
      </c>
      <c r="CQ3">
        <v>44.447452732277426</v>
      </c>
      <c r="CR3">
        <v>38.343033207805547</v>
      </c>
      <c r="CS3">
        <v>28.888587448001445</v>
      </c>
      <c r="CT3">
        <v>5.2066681890842661</v>
      </c>
      <c r="CU3">
        <v>4.005281690140845</v>
      </c>
      <c r="CV3">
        <v>0</v>
      </c>
      <c r="CW3">
        <v>5.6489753021544926</v>
      </c>
      <c r="CX3">
        <v>16.398863780896257</v>
      </c>
      <c r="CY3">
        <v>9.3904943156207743</v>
      </c>
      <c r="CZ3">
        <v>5.7924685122434632</v>
      </c>
      <c r="DA3">
        <v>12.069247101094236</v>
      </c>
      <c r="DB3">
        <v>8.6186540731995276</v>
      </c>
      <c r="DC3">
        <v>35.118670500511726</v>
      </c>
      <c r="DD3">
        <v>18.614544870765773</v>
      </c>
      <c r="DE3">
        <v>29.765921552087725</v>
      </c>
      <c r="DF3">
        <v>13.335742681604627</v>
      </c>
      <c r="DG3">
        <v>17.528212595558792</v>
      </c>
      <c r="DH3">
        <v>8.3897863470557574</v>
      </c>
      <c r="DI3">
        <v>8.1686310063463292</v>
      </c>
      <c r="DJ3">
        <v>18.115902819111522</v>
      </c>
      <c r="DK3">
        <v>9.100795604144011</v>
      </c>
      <c r="DL3">
        <v>20.871281117182757</v>
      </c>
      <c r="DM3">
        <v>20.081238893120084</v>
      </c>
      <c r="DN3">
        <v>22.349409300015118</v>
      </c>
      <c r="DO3">
        <v>22.299027137736815</v>
      </c>
      <c r="DP3">
        <v>16.914527238572326</v>
      </c>
      <c r="DQ3">
        <v>24.24017790956264</v>
      </c>
      <c r="DR3">
        <v>21.919249904324531</v>
      </c>
      <c r="DS3">
        <v>8.4735044896926777</v>
      </c>
      <c r="DT3">
        <v>16.271186440677965</v>
      </c>
      <c r="DU3">
        <v>10.688125965419303</v>
      </c>
      <c r="DV3">
        <v>9.521650419406031</v>
      </c>
      <c r="DW3">
        <v>12.142038946162657</v>
      </c>
    </row>
    <row r="4" spans="1:127" x14ac:dyDescent="0.25">
      <c r="A4" t="s">
        <v>126</v>
      </c>
      <c r="B4">
        <v>14.084565715475941</v>
      </c>
      <c r="C4">
        <v>16.103030303030302</v>
      </c>
      <c r="D4">
        <v>22.656641604010026</v>
      </c>
      <c r="E4">
        <v>8.3208955223880601</v>
      </c>
      <c r="F4">
        <v>15.603050371262292</v>
      </c>
      <c r="G4">
        <v>4.9164208456243852</v>
      </c>
      <c r="H4">
        <v>18.504852811422154</v>
      </c>
      <c r="I4">
        <v>11.170456279566611</v>
      </c>
      <c r="J4">
        <v>6.1545926174747132</v>
      </c>
      <c r="K4">
        <v>6.3664191741565723</v>
      </c>
      <c r="L4">
        <v>2.4786502811914182</v>
      </c>
      <c r="M4">
        <v>5.7113998439006473</v>
      </c>
      <c r="N4">
        <v>29.978696207925008</v>
      </c>
      <c r="O4">
        <v>8.2075607301997984</v>
      </c>
      <c r="P4">
        <v>9.1609641822329078</v>
      </c>
      <c r="Q4">
        <v>78.396674584323051</v>
      </c>
      <c r="R4">
        <v>38.089594690684997</v>
      </c>
      <c r="S4">
        <v>78.105281355346179</v>
      </c>
      <c r="T4">
        <v>7.2488743120796046</v>
      </c>
      <c r="U4">
        <v>7.9271708683473383</v>
      </c>
      <c r="V4">
        <v>12.444511323451959</v>
      </c>
      <c r="W4">
        <v>3.5317159464240584</v>
      </c>
      <c r="X4">
        <v>2.957187983063378</v>
      </c>
      <c r="Y4">
        <v>0.49581059266661542</v>
      </c>
      <c r="Z4">
        <v>1.6388570458115739</v>
      </c>
      <c r="AA4">
        <v>0.8948019073409077</v>
      </c>
      <c r="AB4">
        <v>1.0677756547150725</v>
      </c>
      <c r="AC4">
        <v>0.64012910166756321</v>
      </c>
      <c r="AD4">
        <v>0.53009837402517967</v>
      </c>
      <c r="AE4">
        <v>0.68992817960753261</v>
      </c>
      <c r="AF4">
        <v>1.3320177602368031</v>
      </c>
      <c r="AG4">
        <v>0.88945362134688688</v>
      </c>
      <c r="AH4">
        <v>1.2022724270048883</v>
      </c>
      <c r="AI4">
        <v>8.2138416908412761</v>
      </c>
      <c r="AJ4">
        <v>14.260158446204956</v>
      </c>
      <c r="AK4">
        <v>12.4078134343233</v>
      </c>
      <c r="AL4">
        <v>23.465970649069241</v>
      </c>
      <c r="AM4">
        <v>20.346832533297277</v>
      </c>
      <c r="AN4">
        <v>60.179693464090668</v>
      </c>
      <c r="AO4">
        <v>11.901216182675602</v>
      </c>
      <c r="AP4">
        <v>2.4162679425837319</v>
      </c>
      <c r="AQ4">
        <v>10.603563703779997</v>
      </c>
      <c r="AR4">
        <v>54.153632255822039</v>
      </c>
      <c r="AS4">
        <v>49.043124918075762</v>
      </c>
      <c r="AT4">
        <v>55.381816606748387</v>
      </c>
      <c r="AU4">
        <v>30.32942067398713</v>
      </c>
      <c r="AV4">
        <v>13.077529307457395</v>
      </c>
      <c r="AW4">
        <v>13.229321446260526</v>
      </c>
      <c r="AX4">
        <v>11.80766649559828</v>
      </c>
      <c r="AY4">
        <v>23.509561304836897</v>
      </c>
      <c r="AZ4">
        <v>7.586173508907823</v>
      </c>
      <c r="BA4">
        <v>24.128998149616706</v>
      </c>
      <c r="BB4">
        <v>31.894239366458038</v>
      </c>
      <c r="BC4">
        <v>13.452144505877934</v>
      </c>
      <c r="BD4">
        <v>7.4060203174008699</v>
      </c>
      <c r="BE4">
        <v>7.0885108009940732</v>
      </c>
      <c r="BF4">
        <v>12.981688986061766</v>
      </c>
      <c r="BG4">
        <v>11.664122137404579</v>
      </c>
      <c r="BH4">
        <v>4.3151753220495639</v>
      </c>
      <c r="BI4">
        <v>9.979447362411511</v>
      </c>
      <c r="BJ4">
        <v>14.705882352941178</v>
      </c>
      <c r="BK4">
        <v>9.4932453083929342</v>
      </c>
      <c r="BL4">
        <v>4.1679530719357833</v>
      </c>
      <c r="BM4">
        <v>6.1572088419663471</v>
      </c>
      <c r="BN4">
        <v>24.250440917107582</v>
      </c>
      <c r="BO4">
        <v>9.6292610102015423</v>
      </c>
      <c r="BP4">
        <v>1.3416815742397137</v>
      </c>
      <c r="BQ4">
        <v>13.274660799413274</v>
      </c>
      <c r="BR4">
        <v>2.0453115166771556</v>
      </c>
      <c r="BS4">
        <v>22.449952335557676</v>
      </c>
      <c r="BT4">
        <v>44.494304452882297</v>
      </c>
      <c r="BU4">
        <v>42.498580352072686</v>
      </c>
      <c r="BV4">
        <v>3.4541051765888424</v>
      </c>
      <c r="BW4">
        <v>7.1058615462354728</v>
      </c>
      <c r="BX4">
        <v>2.2987815857391514</v>
      </c>
      <c r="BY4">
        <v>15.149059130312214</v>
      </c>
      <c r="BZ4">
        <v>27.880184331797235</v>
      </c>
      <c r="CA4">
        <v>27.863077434363575</v>
      </c>
      <c r="CB4">
        <v>48.099520383693047</v>
      </c>
      <c r="CC4">
        <v>45.650318174763314</v>
      </c>
      <c r="CD4">
        <v>38.859239492995329</v>
      </c>
      <c r="CE4">
        <v>4.0038199832875732</v>
      </c>
      <c r="CF4">
        <v>27.109166058837829</v>
      </c>
      <c r="CG4">
        <v>6.0754489988828739</v>
      </c>
      <c r="CH4">
        <v>1.9609668311148343</v>
      </c>
      <c r="CI4">
        <v>1.1710839130051951</v>
      </c>
      <c r="CJ4">
        <v>1.0620739146035163</v>
      </c>
      <c r="CK4">
        <v>3.604057715329847</v>
      </c>
      <c r="CL4">
        <v>4.8025007104290998</v>
      </c>
      <c r="CM4">
        <v>3.3666079467606185</v>
      </c>
      <c r="CN4">
        <v>0.79</v>
      </c>
      <c r="CO4">
        <v>4.4870199883884885</v>
      </c>
      <c r="CP4">
        <v>0.67681895093062605</v>
      </c>
      <c r="CQ4">
        <v>1.1100582103695682</v>
      </c>
      <c r="CR4">
        <v>6.9683483240484261</v>
      </c>
      <c r="CS4">
        <v>2.400976668475312</v>
      </c>
      <c r="CT4">
        <v>16.830326558575017</v>
      </c>
      <c r="CU4">
        <v>1.4084507042253522</v>
      </c>
      <c r="CV4">
        <v>0</v>
      </c>
      <c r="CW4">
        <v>3.5966602440590876</v>
      </c>
      <c r="CX4">
        <v>14.61398227837368</v>
      </c>
      <c r="CY4">
        <v>2.6944458356287875</v>
      </c>
      <c r="CZ4">
        <v>1.9436097436225306</v>
      </c>
      <c r="DA4">
        <v>4.4749305895802713</v>
      </c>
      <c r="DB4">
        <v>0.72805981896890992</v>
      </c>
      <c r="DC4">
        <v>37.228909790925485</v>
      </c>
      <c r="DD4">
        <v>33.584845079467009</v>
      </c>
      <c r="DE4">
        <v>41.997047659215518</v>
      </c>
      <c r="DF4">
        <v>65.341525117455717</v>
      </c>
      <c r="DG4">
        <v>44.157262468147067</v>
      </c>
      <c r="DH4">
        <v>7.9729025534132356</v>
      </c>
      <c r="DI4">
        <v>11.813236627379874</v>
      </c>
      <c r="DJ4">
        <v>27.265840593041503</v>
      </c>
      <c r="DK4">
        <v>12.243145784442792</v>
      </c>
      <c r="DL4">
        <v>6.2462052216150576</v>
      </c>
      <c r="DM4">
        <v>10.286028602860286</v>
      </c>
      <c r="DN4">
        <v>6.3411157426405476</v>
      </c>
      <c r="DO4">
        <v>0.84485407066052232</v>
      </c>
      <c r="DP4">
        <v>2.6455854727614274</v>
      </c>
      <c r="DQ4">
        <v>1.6160118606375093</v>
      </c>
      <c r="DR4">
        <v>5.0707998469192503</v>
      </c>
      <c r="DS4">
        <v>11.660553939547237</v>
      </c>
      <c r="DT4">
        <v>8.4613691393352415</v>
      </c>
      <c r="DU4">
        <v>32.258707459265537</v>
      </c>
      <c r="DV4">
        <v>28.009521650419405</v>
      </c>
      <c r="DW4">
        <v>34.376988672521321</v>
      </c>
    </row>
    <row r="5" spans="1:127" x14ac:dyDescent="0.25">
      <c r="A5" t="s">
        <v>127</v>
      </c>
      <c r="B5">
        <v>0.166631951676734</v>
      </c>
      <c r="C5">
        <v>3.0303030303030304E-2</v>
      </c>
      <c r="D5">
        <v>3.8986354775828458E-2</v>
      </c>
      <c r="E5">
        <v>46.364013266998342</v>
      </c>
      <c r="F5">
        <v>3.8129640778647405</v>
      </c>
      <c r="G5">
        <v>6.7891302404576752</v>
      </c>
      <c r="H5">
        <v>0.48127055426325493</v>
      </c>
      <c r="I5">
        <v>0.78589958797497339</v>
      </c>
      <c r="J5">
        <v>0.31724704213787186</v>
      </c>
      <c r="K5">
        <v>10.456558551517519</v>
      </c>
      <c r="L5">
        <v>12.670971325418314</v>
      </c>
      <c r="M5">
        <v>21.762086221936549</v>
      </c>
      <c r="N5">
        <v>0.3323391563698338</v>
      </c>
      <c r="O5">
        <v>0.30904125341382782</v>
      </c>
      <c r="P5">
        <v>0.45619875470069665</v>
      </c>
      <c r="Q5">
        <v>0.61757719714964376</v>
      </c>
      <c r="R5">
        <v>0.9006873666745675</v>
      </c>
      <c r="S5">
        <v>0.48405220848820119</v>
      </c>
      <c r="T5">
        <v>6.0648173884040242</v>
      </c>
      <c r="U5">
        <v>8.9985994397759104</v>
      </c>
      <c r="V5">
        <v>8.9007599127228954</v>
      </c>
      <c r="W5">
        <v>24.342936568107152</v>
      </c>
      <c r="X5">
        <v>21.493379931447006</v>
      </c>
      <c r="Y5">
        <v>12.256899069874702</v>
      </c>
      <c r="Z5">
        <v>10.96675582728315</v>
      </c>
      <c r="AA5">
        <v>17.695885088597162</v>
      </c>
      <c r="AB5">
        <v>8.3024240380652667</v>
      </c>
      <c r="AC5">
        <v>33.200645508337814</v>
      </c>
      <c r="AD5">
        <v>27.605892247311282</v>
      </c>
      <c r="AE5">
        <v>34.400271447152633</v>
      </c>
      <c r="AF5">
        <v>3.0052622923861207</v>
      </c>
      <c r="AG5">
        <v>5.5590851334180433</v>
      </c>
      <c r="AH5">
        <v>4.9191879156207339</v>
      </c>
      <c r="AI5">
        <v>6.6307501036054706E-2</v>
      </c>
      <c r="AJ5">
        <v>0</v>
      </c>
      <c r="AK5">
        <v>3.9864460833167234E-2</v>
      </c>
      <c r="AL5">
        <v>0.10834236186348861</v>
      </c>
      <c r="AM5">
        <v>6.4228246906902847E-2</v>
      </c>
      <c r="AN5">
        <v>6.4595689705796003E-2</v>
      </c>
      <c r="AO5">
        <v>3.9712087366592206</v>
      </c>
      <c r="AP5">
        <v>16.5311004784689</v>
      </c>
      <c r="AQ5">
        <v>4.5267277783499846</v>
      </c>
      <c r="AR5">
        <v>0.10427528675703858</v>
      </c>
      <c r="AS5">
        <v>5.8985450255603616E-2</v>
      </c>
      <c r="AT5">
        <v>6.9303070992333349E-2</v>
      </c>
      <c r="AU5">
        <v>3.7864445285876562E-2</v>
      </c>
      <c r="AV5">
        <v>5.4181854004531578E-2</v>
      </c>
      <c r="AW5">
        <v>7.9247152055473002E-2</v>
      </c>
      <c r="AX5">
        <v>1.2672219809719316</v>
      </c>
      <c r="AY5">
        <v>0.86565266298234467</v>
      </c>
      <c r="AZ5">
        <v>1.999419054996127</v>
      </c>
      <c r="BA5">
        <v>4.2294475284166008E-2</v>
      </c>
      <c r="BB5">
        <v>3.4061395665687402E-2</v>
      </c>
      <c r="BC5">
        <v>6.4415695957915076E-2</v>
      </c>
      <c r="BD5">
        <v>0.5149571649267356</v>
      </c>
      <c r="BE5">
        <v>4.163639839418849</v>
      </c>
      <c r="BF5">
        <v>2.4596884394643346</v>
      </c>
      <c r="BG5">
        <v>1.8320610687022902</v>
      </c>
      <c r="BH5">
        <v>7.5096759286003123E-2</v>
      </c>
      <c r="BI5">
        <v>0.32541676181776663</v>
      </c>
      <c r="BJ5">
        <v>7.8957757599684167E-2</v>
      </c>
      <c r="BK5">
        <v>4.8902744666544408E-2</v>
      </c>
      <c r="BL5">
        <v>9.2621179376350726E-2</v>
      </c>
      <c r="BM5">
        <v>1.2372154404486968E-2</v>
      </c>
      <c r="BN5">
        <v>1.9596315892612189E-2</v>
      </c>
      <c r="BO5">
        <v>0</v>
      </c>
      <c r="BP5">
        <v>12.309396030326262</v>
      </c>
      <c r="BQ5">
        <v>12.137880454712139</v>
      </c>
      <c r="BR5">
        <v>9.4354041175941745</v>
      </c>
      <c r="BS5">
        <v>0.42897998093422307</v>
      </c>
      <c r="BT5">
        <v>0.27614773904038659</v>
      </c>
      <c r="BU5">
        <v>0.77228847245883014</v>
      </c>
      <c r="BV5">
        <v>5.076072554484397</v>
      </c>
      <c r="BW5">
        <v>12.013643254168773</v>
      </c>
      <c r="BX5">
        <v>11.944060980733449</v>
      </c>
      <c r="BY5">
        <v>0.76820071886672769</v>
      </c>
      <c r="BZ5">
        <v>1.2096774193548387</v>
      </c>
      <c r="CA5">
        <v>0.29245596543702229</v>
      </c>
      <c r="CB5">
        <v>0.33573141486810548</v>
      </c>
      <c r="CC5">
        <v>0.30653422318795592</v>
      </c>
      <c r="CD5">
        <v>0.24778423711045461</v>
      </c>
      <c r="CE5">
        <v>6.1668855198758505</v>
      </c>
      <c r="CF5">
        <v>8.2300024313153415</v>
      </c>
      <c r="CG5">
        <v>8.9842742974993559</v>
      </c>
      <c r="CH5">
        <v>9.6683111483446584</v>
      </c>
      <c r="CI5">
        <v>26.151272343048344</v>
      </c>
      <c r="CJ5">
        <v>15.335486185862933</v>
      </c>
      <c r="CK5">
        <v>16.571104530275345</v>
      </c>
      <c r="CL5">
        <v>22.705314009661837</v>
      </c>
      <c r="CM5">
        <v>17.889998042669799</v>
      </c>
      <c r="CN5">
        <v>47.870000000000005</v>
      </c>
      <c r="CO5">
        <v>43.899809239445965</v>
      </c>
      <c r="CP5">
        <v>53.228990411731523</v>
      </c>
      <c r="CQ5">
        <v>4.3138847524931183</v>
      </c>
      <c r="CR5">
        <v>2.7263390495160436</v>
      </c>
      <c r="CS5">
        <v>0.3436426116838488</v>
      </c>
      <c r="CT5">
        <v>0</v>
      </c>
      <c r="CU5">
        <v>0</v>
      </c>
      <c r="CV5">
        <v>0</v>
      </c>
      <c r="CW5">
        <v>0</v>
      </c>
      <c r="CX5">
        <v>0</v>
      </c>
      <c r="CY5">
        <v>1.502479090499324E-2</v>
      </c>
      <c r="CZ5">
        <v>0</v>
      </c>
      <c r="DA5">
        <v>0.44096031357177856</v>
      </c>
      <c r="DB5">
        <v>5.9031877213695391E-2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5.9520588712731998E-2</v>
      </c>
      <c r="DK5">
        <v>0</v>
      </c>
      <c r="DL5">
        <v>0</v>
      </c>
      <c r="DM5">
        <v>0.99433020225099433</v>
      </c>
      <c r="DN5">
        <v>0.26349322908792466</v>
      </c>
      <c r="DO5">
        <v>0.74244751664106512</v>
      </c>
      <c r="DP5">
        <v>0.67313713212273019</v>
      </c>
      <c r="DQ5">
        <v>0.31134173461823572</v>
      </c>
      <c r="DR5">
        <v>8.6107921928817444E-2</v>
      </c>
      <c r="DS5">
        <v>0.51431221280721728</v>
      </c>
      <c r="DT5">
        <v>1.7609509134932862E-2</v>
      </c>
      <c r="DU5">
        <v>1.4948427923663361E-2</v>
      </c>
      <c r="DV5">
        <v>0</v>
      </c>
      <c r="DW5">
        <v>2.5455008272877687E-2</v>
      </c>
    </row>
    <row r="6" spans="1:127" x14ac:dyDescent="0.25">
      <c r="A6" t="s">
        <v>128</v>
      </c>
      <c r="B6">
        <v>16.675692564049157</v>
      </c>
      <c r="C6">
        <v>22.072727272727271</v>
      </c>
      <c r="D6">
        <v>15.260373155109995</v>
      </c>
      <c r="E6">
        <v>6.633499170812604E-2</v>
      </c>
      <c r="F6">
        <v>0.12040939193257075</v>
      </c>
      <c r="G6">
        <v>0.48717261106641635</v>
      </c>
      <c r="H6">
        <v>0.53741878559396805</v>
      </c>
      <c r="I6">
        <v>0.11445139630703494</v>
      </c>
      <c r="J6">
        <v>0.58224163027656484</v>
      </c>
      <c r="K6">
        <v>0</v>
      </c>
      <c r="L6">
        <v>0.12497396375755052</v>
      </c>
      <c r="M6">
        <v>2.7546944584729813E-2</v>
      </c>
      <c r="N6">
        <v>8.5215168299957386E-2</v>
      </c>
      <c r="O6">
        <v>0.57136696852091418</v>
      </c>
      <c r="P6">
        <v>0.77677085259848344</v>
      </c>
      <c r="Q6">
        <v>0.55819477434679332</v>
      </c>
      <c r="R6">
        <v>5.1967290827210233</v>
      </c>
      <c r="S6">
        <v>0.18151957818307546</v>
      </c>
      <c r="T6">
        <v>0</v>
      </c>
      <c r="U6">
        <v>0</v>
      </c>
      <c r="V6">
        <v>0</v>
      </c>
      <c r="W6">
        <v>4.4225423300480161E-2</v>
      </c>
      <c r="X6">
        <v>0</v>
      </c>
      <c r="Y6">
        <v>3.0747943731262974E-2</v>
      </c>
      <c r="Z6">
        <v>0</v>
      </c>
      <c r="AA6">
        <v>0</v>
      </c>
      <c r="AB6">
        <v>2.6226068712300026E-2</v>
      </c>
      <c r="AC6">
        <v>0.48413125336202256</v>
      </c>
      <c r="AD6">
        <v>1.2029155410571386</v>
      </c>
      <c r="AE6">
        <v>1.2893739750042412</v>
      </c>
      <c r="AF6">
        <v>2.0555829633283999E-2</v>
      </c>
      <c r="AG6">
        <v>2.4707045037413524E-2</v>
      </c>
      <c r="AH6">
        <v>0</v>
      </c>
      <c r="AI6">
        <v>50.252797347699961</v>
      </c>
      <c r="AJ6">
        <v>1.1500127779197546</v>
      </c>
      <c r="AK6">
        <v>22.9918277855292</v>
      </c>
      <c r="AL6">
        <v>0.22653402935093078</v>
      </c>
      <c r="AM6">
        <v>1.7375431005341087</v>
      </c>
      <c r="AN6">
        <v>0.25251042339538438</v>
      </c>
      <c r="AO6">
        <v>0.22338049143708116</v>
      </c>
      <c r="AP6">
        <v>0.30303030303030304</v>
      </c>
      <c r="AQ6">
        <v>0.19054485528890719</v>
      </c>
      <c r="AR6">
        <v>2.9991558667262526</v>
      </c>
      <c r="AS6">
        <v>2.8247476733516845</v>
      </c>
      <c r="AT6">
        <v>3.4868107593017714</v>
      </c>
      <c r="AU6">
        <v>8.2544490723210906</v>
      </c>
      <c r="AV6">
        <v>5.9649295635897941</v>
      </c>
      <c r="AW6">
        <v>19.559187716691433</v>
      </c>
      <c r="AX6">
        <v>2.3804824128538153</v>
      </c>
      <c r="AY6">
        <v>0.58199246833276275</v>
      </c>
      <c r="AZ6">
        <v>1.1860960495739736</v>
      </c>
      <c r="BA6">
        <v>14.284959027227067</v>
      </c>
      <c r="BB6">
        <v>5.8841061012474984</v>
      </c>
      <c r="BC6">
        <v>7.3004455418970426</v>
      </c>
      <c r="BD6">
        <v>0.22939000983100044</v>
      </c>
      <c r="BE6">
        <v>0.2752819728541388</v>
      </c>
      <c r="BF6">
        <v>0.28013118338343806</v>
      </c>
      <c r="BG6">
        <v>16.433587786259544</v>
      </c>
      <c r="BH6">
        <v>27.260123620819133</v>
      </c>
      <c r="BI6">
        <v>34.779630052523409</v>
      </c>
      <c r="BJ6">
        <v>6.5831030398736683</v>
      </c>
      <c r="BK6">
        <v>5.2203679931536158</v>
      </c>
      <c r="BL6">
        <v>2.4328496449521455</v>
      </c>
      <c r="BM6">
        <v>35.677169251072257</v>
      </c>
      <c r="BN6">
        <v>6.8293160885753474</v>
      </c>
      <c r="BO6">
        <v>32.396118437422246</v>
      </c>
      <c r="BP6">
        <v>1.5887213561632165</v>
      </c>
      <c r="BQ6">
        <v>0</v>
      </c>
      <c r="BR6">
        <v>0.13485570439629596</v>
      </c>
      <c r="BS6">
        <v>0</v>
      </c>
      <c r="BT6">
        <v>0</v>
      </c>
      <c r="BU6">
        <v>7.382169222032936E-2</v>
      </c>
      <c r="BV6">
        <v>0</v>
      </c>
      <c r="BW6">
        <v>0</v>
      </c>
      <c r="BX6">
        <v>0</v>
      </c>
      <c r="BY6">
        <v>0.23609838607371908</v>
      </c>
      <c r="BZ6">
        <v>0.24961597542242703</v>
      </c>
      <c r="CA6">
        <v>0.41874376869391822</v>
      </c>
      <c r="CB6">
        <v>5.9412470023980815</v>
      </c>
      <c r="CC6">
        <v>3.7637746391432558</v>
      </c>
      <c r="CD6">
        <v>3.6595825788620986</v>
      </c>
      <c r="CE6">
        <v>0</v>
      </c>
      <c r="CF6">
        <v>7.2939460247994164E-2</v>
      </c>
      <c r="CG6">
        <v>3.8669760247486466E-2</v>
      </c>
      <c r="CH6">
        <v>4.0336343045083621E-2</v>
      </c>
      <c r="CI6">
        <v>0.11446684863960553</v>
      </c>
      <c r="CJ6">
        <v>4.3057050592034449E-2</v>
      </c>
      <c r="CK6">
        <v>0</v>
      </c>
      <c r="CL6">
        <v>0</v>
      </c>
      <c r="CM6">
        <v>0</v>
      </c>
      <c r="CN6">
        <v>0.91999999999999993</v>
      </c>
      <c r="CO6">
        <v>0.52666500787924031</v>
      </c>
      <c r="CP6">
        <v>0.56401579244218836</v>
      </c>
      <c r="CQ6">
        <v>0.12634808898515409</v>
      </c>
      <c r="CR6">
        <v>9.959229404624817E-2</v>
      </c>
      <c r="CS6">
        <v>6.7824199674443836E-2</v>
      </c>
      <c r="CT6">
        <v>67.271066453528206</v>
      </c>
      <c r="CU6">
        <v>76.267605633802816</v>
      </c>
      <c r="CV6">
        <v>0</v>
      </c>
      <c r="CW6">
        <v>1.8917498686284815</v>
      </c>
      <c r="CX6">
        <v>2.5904099715945224</v>
      </c>
      <c r="CY6">
        <v>3.4657184354184403</v>
      </c>
      <c r="CZ6">
        <v>0.38360718624128892</v>
      </c>
      <c r="DA6">
        <v>0.53895149436550716</v>
      </c>
      <c r="DB6">
        <v>0.39354584809130266</v>
      </c>
      <c r="DC6">
        <v>11.925532433354451</v>
      </c>
      <c r="DD6">
        <v>25.878953283030988</v>
      </c>
      <c r="DE6">
        <v>20.170814002530577</v>
      </c>
      <c r="DF6">
        <v>13.552584026020961</v>
      </c>
      <c r="DG6">
        <v>14.961776483436475</v>
      </c>
      <c r="DH6">
        <v>32.152162584679523</v>
      </c>
      <c r="DI6">
        <v>0.5077062556663644</v>
      </c>
      <c r="DJ6">
        <v>1.81808343704345</v>
      </c>
      <c r="DK6">
        <v>0.40066395741514504</v>
      </c>
      <c r="DL6">
        <v>12.716302367941712</v>
      </c>
      <c r="DM6">
        <v>5.5724803249555723</v>
      </c>
      <c r="DN6">
        <v>8.6348027040452688</v>
      </c>
      <c r="DO6">
        <v>0.35842293906810035</v>
      </c>
      <c r="DP6">
        <v>0.68096430807764552</v>
      </c>
      <c r="DQ6">
        <v>0</v>
      </c>
      <c r="DR6">
        <v>30.290853425181787</v>
      </c>
      <c r="DS6">
        <v>18.156907381644956</v>
      </c>
      <c r="DT6">
        <v>24.23068456966762</v>
      </c>
      <c r="DU6">
        <v>10.060291992625443</v>
      </c>
      <c r="DV6">
        <v>19.360689186125597</v>
      </c>
      <c r="DW6">
        <v>20.185821560392007</v>
      </c>
    </row>
    <row r="7" spans="1:127" x14ac:dyDescent="0.25">
      <c r="A7" t="s">
        <v>129</v>
      </c>
      <c r="B7">
        <v>0.23328473234742764</v>
      </c>
      <c r="C7">
        <v>0.12727272727272729</v>
      </c>
      <c r="D7">
        <v>0.18936229462545251</v>
      </c>
      <c r="E7">
        <v>1.4593698175787728</v>
      </c>
      <c r="F7">
        <v>2.5085289985952235</v>
      </c>
      <c r="G7">
        <v>1.6447662465361581</v>
      </c>
      <c r="H7">
        <v>29.493863800433147</v>
      </c>
      <c r="I7">
        <v>29.642911643522051</v>
      </c>
      <c r="J7">
        <v>24.87590042175195</v>
      </c>
      <c r="K7">
        <v>0.63827015761365125</v>
      </c>
      <c r="L7">
        <v>4.2768867597028395</v>
      </c>
      <c r="M7">
        <v>1.9558330655158167</v>
      </c>
      <c r="N7">
        <v>14.188325521942907</v>
      </c>
      <c r="O7">
        <v>35.449906568923382</v>
      </c>
      <c r="P7">
        <v>50.181863017076637</v>
      </c>
      <c r="Q7">
        <v>4.061757719714965</v>
      </c>
      <c r="R7">
        <v>3.4546100971794265</v>
      </c>
      <c r="S7">
        <v>4.4601953496412827</v>
      </c>
      <c r="T7">
        <v>2.0067819222858412</v>
      </c>
      <c r="U7">
        <v>10.126050420168067</v>
      </c>
      <c r="V7">
        <v>2.9192686780528176</v>
      </c>
      <c r="W7">
        <v>1.7753348496335606</v>
      </c>
      <c r="X7">
        <v>0.63848376907050197</v>
      </c>
      <c r="Y7">
        <v>0.76485510031516646</v>
      </c>
      <c r="Z7">
        <v>17.883072220099351</v>
      </c>
      <c r="AA7">
        <v>0.60634602931653614</v>
      </c>
      <c r="AB7">
        <v>26.488329399423026</v>
      </c>
      <c r="AC7">
        <v>23.684776761699837</v>
      </c>
      <c r="AD7">
        <v>3.2723380396554362</v>
      </c>
      <c r="AE7">
        <v>3.545778431261664</v>
      </c>
      <c r="AF7">
        <v>18.364578194375923</v>
      </c>
      <c r="AG7">
        <v>19.169137371170407</v>
      </c>
      <c r="AH7">
        <v>19.98502664376624</v>
      </c>
      <c r="AI7">
        <v>4.9979278905926234</v>
      </c>
      <c r="AJ7">
        <v>21.671351903910043</v>
      </c>
      <c r="AK7">
        <v>14.4159856487941</v>
      </c>
      <c r="AL7">
        <v>39.057421451787647</v>
      </c>
      <c r="AM7">
        <v>2.0789669393550132</v>
      </c>
      <c r="AN7">
        <v>0.63421222620236073</v>
      </c>
      <c r="AO7">
        <v>0.78803673368081417</v>
      </c>
      <c r="AP7">
        <v>0.55821371610845294</v>
      </c>
      <c r="AQ7">
        <v>0.94242455453702745</v>
      </c>
      <c r="AR7">
        <v>1.7478524256417896</v>
      </c>
      <c r="AS7">
        <v>1.7236859352470835</v>
      </c>
      <c r="AT7">
        <v>1.4813531424611255</v>
      </c>
      <c r="AU7">
        <v>4.4112078758046191</v>
      </c>
      <c r="AV7">
        <v>13.772042163333662</v>
      </c>
      <c r="AW7">
        <v>11.773155027241208</v>
      </c>
      <c r="AX7">
        <v>1.8238521969128736</v>
      </c>
      <c r="AY7">
        <v>1.2226732527999218</v>
      </c>
      <c r="AZ7">
        <v>3.7083656080557708</v>
      </c>
      <c r="BA7">
        <v>0.46523922812582608</v>
      </c>
      <c r="BB7">
        <v>0.61310512198237321</v>
      </c>
      <c r="BC7">
        <v>0.84813999677921525</v>
      </c>
      <c r="BD7">
        <v>0.32770001404428628</v>
      </c>
      <c r="BE7">
        <v>1.1355381380233225</v>
      </c>
      <c r="BF7">
        <v>0.91555069691172453</v>
      </c>
      <c r="BG7">
        <v>2.8458015267175574</v>
      </c>
      <c r="BH7">
        <v>1.992952457974698</v>
      </c>
      <c r="BI7">
        <v>5.4635761589403975</v>
      </c>
      <c r="BJ7">
        <v>1.5100671140939599</v>
      </c>
      <c r="BK7">
        <v>1.3509383214132893</v>
      </c>
      <c r="BL7">
        <v>0.76566841617783266</v>
      </c>
      <c r="BM7">
        <v>6.1860772022434847E-2</v>
      </c>
      <c r="BN7">
        <v>6.3688026650989618E-2</v>
      </c>
      <c r="BO7">
        <v>7.4645434187608856E-2</v>
      </c>
      <c r="BP7">
        <v>1.3714967203339297</v>
      </c>
      <c r="BQ7">
        <v>20.883755042170886</v>
      </c>
      <c r="BR7">
        <v>3.9917288501303605</v>
      </c>
      <c r="BS7">
        <v>4.4327931363203055</v>
      </c>
      <c r="BT7">
        <v>15.004027154527671</v>
      </c>
      <c r="BU7">
        <v>5.7694491766042022</v>
      </c>
      <c r="BV7">
        <v>0.63964910677571152</v>
      </c>
      <c r="BW7">
        <v>0.44845881758463874</v>
      </c>
      <c r="BX7">
        <v>1.3444571154192424</v>
      </c>
      <c r="BY7">
        <v>10.074705757981535</v>
      </c>
      <c r="BZ7">
        <v>9.8118279569892461</v>
      </c>
      <c r="CA7">
        <v>5.3173811897640411</v>
      </c>
      <c r="CB7">
        <v>0.19184652278177458</v>
      </c>
      <c r="CC7">
        <v>0.16684774173521652</v>
      </c>
      <c r="CD7">
        <v>0.15248260745258743</v>
      </c>
      <c r="CE7">
        <v>0.63745971111376387</v>
      </c>
      <c r="CF7">
        <v>7.8531485533673715</v>
      </c>
      <c r="CG7">
        <v>3.8497894646386523</v>
      </c>
      <c r="CH7">
        <v>1.4955474882869464</v>
      </c>
      <c r="CI7">
        <v>1.7962490094215022</v>
      </c>
      <c r="CJ7">
        <v>3.7100825260136348</v>
      </c>
      <c r="CK7">
        <v>0.64898242076743751</v>
      </c>
      <c r="CL7">
        <v>0.5209813393956616</v>
      </c>
      <c r="CM7">
        <v>1.1026293469041559</v>
      </c>
      <c r="CN7">
        <v>13.320000000000002</v>
      </c>
      <c r="CO7">
        <v>1.5468192751098948</v>
      </c>
      <c r="CP7">
        <v>0.56401579244218836</v>
      </c>
      <c r="CQ7">
        <v>7.0664681196696906</v>
      </c>
      <c r="CR7">
        <v>7.0430425445831126</v>
      </c>
      <c r="CS7">
        <v>6.2579128232953511</v>
      </c>
      <c r="CT7">
        <v>5.9374286366750399E-2</v>
      </c>
      <c r="CU7">
        <v>6.311619718309859</v>
      </c>
      <c r="CV7">
        <v>0</v>
      </c>
      <c r="CW7">
        <v>1.0538915163192619</v>
      </c>
      <c r="CX7">
        <v>4.7144613558316024</v>
      </c>
      <c r="CY7">
        <v>1.3922972905293736</v>
      </c>
      <c r="CZ7">
        <v>0.20459049932868739</v>
      </c>
      <c r="DA7">
        <v>0.4899559039686428</v>
      </c>
      <c r="DB7">
        <v>0.57064147973238888</v>
      </c>
      <c r="DC7">
        <v>0.91622398752375844</v>
      </c>
      <c r="DD7">
        <v>0.42542944292823887</v>
      </c>
      <c r="DE7">
        <v>0</v>
      </c>
      <c r="DF7">
        <v>0.21684134441633537</v>
      </c>
      <c r="DG7">
        <v>0.10921004732435385</v>
      </c>
      <c r="DH7">
        <v>0</v>
      </c>
      <c r="DI7">
        <v>2.502266545784225</v>
      </c>
      <c r="DJ7">
        <v>0.93609653157296691</v>
      </c>
      <c r="DK7">
        <v>0.46934920725774143</v>
      </c>
      <c r="DL7">
        <v>0.27322404371584702</v>
      </c>
      <c r="DM7">
        <v>1.6374714394516376</v>
      </c>
      <c r="DN7">
        <v>2.5226237014319346</v>
      </c>
      <c r="DO7">
        <v>0.2816180235535074</v>
      </c>
      <c r="DP7">
        <v>0.8609893550407014</v>
      </c>
      <c r="DQ7">
        <v>1.8680504077094144</v>
      </c>
      <c r="DR7">
        <v>10.667814772292385</v>
      </c>
      <c r="DS7">
        <v>2.2596011972513805</v>
      </c>
      <c r="DT7">
        <v>21.18864186660797</v>
      </c>
      <c r="DU7">
        <v>2.5412327470227711</v>
      </c>
      <c r="DV7">
        <v>19.678077533439129</v>
      </c>
      <c r="DW7">
        <v>0.11454753722794961</v>
      </c>
    </row>
    <row r="8" spans="1:127" x14ac:dyDescent="0.25">
      <c r="A8" t="s">
        <v>130</v>
      </c>
      <c r="B8">
        <v>21.024786502811914</v>
      </c>
      <c r="C8">
        <v>22.066666666666666</v>
      </c>
      <c r="D8">
        <v>17.165135059871904</v>
      </c>
      <c r="E8">
        <v>6.2189054726368161E-2</v>
      </c>
      <c r="F8">
        <v>0.12040939193257075</v>
      </c>
      <c r="G8">
        <v>0.37096630016984</v>
      </c>
      <c r="H8">
        <v>0</v>
      </c>
      <c r="I8">
        <v>0</v>
      </c>
      <c r="J8">
        <v>0.20900981599671556</v>
      </c>
      <c r="K8">
        <v>1.9538882375928098E-2</v>
      </c>
      <c r="L8">
        <v>7.6372977851836429E-2</v>
      </c>
      <c r="M8">
        <v>6.4276204031036219E-2</v>
      </c>
      <c r="N8">
        <v>0.53685556028973158</v>
      </c>
      <c r="O8">
        <v>1.304441569642087</v>
      </c>
      <c r="P8">
        <v>3.9146785031748967</v>
      </c>
      <c r="Q8">
        <v>0.65320665083135387</v>
      </c>
      <c r="R8">
        <v>5.1908035079402701</v>
      </c>
      <c r="S8">
        <v>0.24202610424410059</v>
      </c>
      <c r="T8">
        <v>0</v>
      </c>
      <c r="U8">
        <v>2.8011204481792715E-2</v>
      </c>
      <c r="V8">
        <v>0</v>
      </c>
      <c r="W8">
        <v>8.2132928986606013E-2</v>
      </c>
      <c r="X8">
        <v>4.032529067813697E-2</v>
      </c>
      <c r="Y8">
        <v>3.0747943731262974E-2</v>
      </c>
      <c r="Z8">
        <v>1.2737230925996689E-2</v>
      </c>
      <c r="AA8">
        <v>2.3547418614234414E-2</v>
      </c>
      <c r="AB8">
        <v>7.8678206136900075E-2</v>
      </c>
      <c r="AC8">
        <v>0.58095750403442714</v>
      </c>
      <c r="AD8">
        <v>2.7371425658800144</v>
      </c>
      <c r="AE8">
        <v>1.5947520217157722</v>
      </c>
      <c r="AF8">
        <v>0</v>
      </c>
      <c r="AG8">
        <v>0</v>
      </c>
      <c r="AH8">
        <v>3.9635354736424891E-2</v>
      </c>
      <c r="AI8">
        <v>7.4595938665561539</v>
      </c>
      <c r="AJ8">
        <v>0.3194479938665985</v>
      </c>
      <c r="AK8">
        <v>5.7803468208092488</v>
      </c>
      <c r="AL8">
        <v>0.12311632029941889</v>
      </c>
      <c r="AM8">
        <v>0.52058684335068617</v>
      </c>
      <c r="AN8">
        <v>0.15855305655059018</v>
      </c>
      <c r="AO8">
        <v>0.14271531397369075</v>
      </c>
      <c r="AP8">
        <v>0.1674641148325359</v>
      </c>
      <c r="AQ8">
        <v>0.1699454114738902</v>
      </c>
      <c r="AR8">
        <v>7.1701673370077961</v>
      </c>
      <c r="AS8">
        <v>7.8974963953335964</v>
      </c>
      <c r="AT8">
        <v>6.0986702473253347</v>
      </c>
      <c r="AU8">
        <v>1.5713744793638775</v>
      </c>
      <c r="AV8">
        <v>1.5959018815880208</v>
      </c>
      <c r="AW8">
        <v>3.9524517087667159</v>
      </c>
      <c r="AX8">
        <v>0.92376929454028656</v>
      </c>
      <c r="AY8">
        <v>0.18095564141438841</v>
      </c>
      <c r="AZ8">
        <v>0.67776917118512781</v>
      </c>
      <c r="BA8">
        <v>6.9521543748347874</v>
      </c>
      <c r="BB8">
        <v>10.95925405543492</v>
      </c>
      <c r="BC8">
        <v>3.5374953030221699</v>
      </c>
      <c r="BD8">
        <v>0.14512429193389823</v>
      </c>
      <c r="BE8">
        <v>0.1070541005543873</v>
      </c>
      <c r="BF8">
        <v>0.25280131183383436</v>
      </c>
      <c r="BG8">
        <v>6.5832061068702288</v>
      </c>
      <c r="BH8">
        <v>11.668881058286638</v>
      </c>
      <c r="BI8">
        <v>12.86823475679379</v>
      </c>
      <c r="BJ8">
        <v>1.2534544018949862</v>
      </c>
      <c r="BK8">
        <v>1.0941989119139313</v>
      </c>
      <c r="BL8">
        <v>0.64217351034269832</v>
      </c>
      <c r="BM8">
        <v>0.7629495216100296</v>
      </c>
      <c r="BN8">
        <v>0.2988438173623359</v>
      </c>
      <c r="BO8">
        <v>0.4437256365596749</v>
      </c>
      <c r="BP8">
        <v>1.3927932532583696</v>
      </c>
      <c r="BQ8">
        <v>0.16501650165016502</v>
      </c>
      <c r="BR8">
        <v>0.20677874674098715</v>
      </c>
      <c r="BS8">
        <v>0</v>
      </c>
      <c r="BT8">
        <v>8.0543090553446092E-2</v>
      </c>
      <c r="BU8">
        <v>0</v>
      </c>
      <c r="BV8">
        <v>0</v>
      </c>
      <c r="BW8">
        <v>0</v>
      </c>
      <c r="BX8">
        <v>3.0010203469179524E-2</v>
      </c>
      <c r="BY8">
        <v>1.3249700472196773</v>
      </c>
      <c r="BZ8">
        <v>1.1328725038402458</v>
      </c>
      <c r="CA8">
        <v>0.28580923894981719</v>
      </c>
      <c r="CB8">
        <v>1.6546762589928057</v>
      </c>
      <c r="CC8">
        <v>1.4434269750116406</v>
      </c>
      <c r="CD8">
        <v>1.2246259411035929</v>
      </c>
      <c r="CE8">
        <v>1.9099916437865582E-2</v>
      </c>
      <c r="CF8">
        <v>0</v>
      </c>
      <c r="CG8">
        <v>5.5856320357480449E-2</v>
      </c>
      <c r="CH8">
        <v>3.7233547426231035E-2</v>
      </c>
      <c r="CI8">
        <v>0.1232719908426521</v>
      </c>
      <c r="CJ8">
        <v>6.4585575888051666E-2</v>
      </c>
      <c r="CK8">
        <v>2.5203200806502426E-2</v>
      </c>
      <c r="CL8">
        <v>2.8417163967036089E-2</v>
      </c>
      <c r="CM8">
        <v>3.2622170026750177E-2</v>
      </c>
      <c r="CN8">
        <v>2.54</v>
      </c>
      <c r="CO8">
        <v>1.6546404578253298</v>
      </c>
      <c r="CP8">
        <v>3.5673998871968413</v>
      </c>
      <c r="CQ8">
        <v>0.10829836198727495</v>
      </c>
      <c r="CR8">
        <v>6.5357442967850357E-2</v>
      </c>
      <c r="CS8">
        <v>4.5216133116295895E-2</v>
      </c>
      <c r="CT8">
        <v>5.7273350079926928</v>
      </c>
      <c r="CU8">
        <v>6.64612676056338</v>
      </c>
      <c r="CV8">
        <v>0</v>
      </c>
      <c r="CW8">
        <v>2.0464763239329713</v>
      </c>
      <c r="CX8">
        <v>1.7212871497011066</v>
      </c>
      <c r="CY8">
        <v>4.1017679170631549</v>
      </c>
      <c r="CZ8">
        <v>0</v>
      </c>
      <c r="DA8">
        <v>0</v>
      </c>
      <c r="DB8">
        <v>0</v>
      </c>
      <c r="DC8">
        <v>0.44836493006481803</v>
      </c>
      <c r="DD8">
        <v>1.1639107400866913</v>
      </c>
      <c r="DE8">
        <v>0.95951075495571481</v>
      </c>
      <c r="DF8">
        <v>3.3971810625225878</v>
      </c>
      <c r="DG8">
        <v>1.7837641062977794</v>
      </c>
      <c r="DH8">
        <v>3.7780093798853569</v>
      </c>
      <c r="DI8">
        <v>0.26745240253853131</v>
      </c>
      <c r="DJ8">
        <v>1.3581516151723392</v>
      </c>
      <c r="DK8">
        <v>0.19460820788735619</v>
      </c>
      <c r="DL8">
        <v>6.6142987249544625</v>
      </c>
      <c r="DM8">
        <v>6.9899297622069891</v>
      </c>
      <c r="DN8">
        <v>1.2634716312822618</v>
      </c>
      <c r="DO8">
        <v>0</v>
      </c>
      <c r="DP8">
        <v>0</v>
      </c>
      <c r="DQ8">
        <v>0</v>
      </c>
      <c r="DR8">
        <v>6.247608113279755</v>
      </c>
      <c r="DS8">
        <v>6.2391973356941106</v>
      </c>
      <c r="DT8">
        <v>7.5456746643187325</v>
      </c>
      <c r="DU8">
        <v>1.0214759081169964</v>
      </c>
      <c r="DV8">
        <v>0.18136476989344819</v>
      </c>
      <c r="DW8">
        <v>0.3436426116838488</v>
      </c>
    </row>
    <row r="9" spans="1:127" x14ac:dyDescent="0.25">
      <c r="A9" t="s">
        <v>131</v>
      </c>
      <c r="B9">
        <v>3.9033534680274942</v>
      </c>
      <c r="C9">
        <v>2.7030303030303031</v>
      </c>
      <c r="D9">
        <v>4.1882483987747143</v>
      </c>
      <c r="E9">
        <v>10.066334991708125</v>
      </c>
      <c r="F9">
        <v>14.559502307846678</v>
      </c>
      <c r="G9">
        <v>3.0303030303030303</v>
      </c>
      <c r="H9">
        <v>8.815272318921954</v>
      </c>
      <c r="I9">
        <v>27.063940180070194</v>
      </c>
      <c r="J9">
        <v>3.3740156010898366</v>
      </c>
      <c r="K9">
        <v>0.39403412791454995</v>
      </c>
      <c r="L9">
        <v>0.69429979865305835</v>
      </c>
      <c r="M9">
        <v>0.75294981864928145</v>
      </c>
      <c r="N9">
        <v>15.134213890072431</v>
      </c>
      <c r="O9">
        <v>6.608451918930573</v>
      </c>
      <c r="P9">
        <v>10.498736206152518</v>
      </c>
      <c r="Q9">
        <v>0.28503562945368172</v>
      </c>
      <c r="R9">
        <v>12.230386347475704</v>
      </c>
      <c r="S9">
        <v>0.54455873454922643</v>
      </c>
      <c r="T9">
        <v>2.1124020234587806</v>
      </c>
      <c r="U9">
        <v>3.6484593837535018</v>
      </c>
      <c r="V9">
        <v>4.709954104281092</v>
      </c>
      <c r="W9">
        <v>7.0634318928481168</v>
      </c>
      <c r="X9">
        <v>8.7909133678338591</v>
      </c>
      <c r="Y9">
        <v>7.1219924667537864</v>
      </c>
      <c r="Z9">
        <v>1.5836623784655883</v>
      </c>
      <c r="AA9">
        <v>0.45917466297757104</v>
      </c>
      <c r="AB9">
        <v>1.4911393353564872</v>
      </c>
      <c r="AC9">
        <v>1.5976331360946745</v>
      </c>
      <c r="AD9">
        <v>1.1366532443039912</v>
      </c>
      <c r="AE9">
        <v>2.0810948368489508</v>
      </c>
      <c r="AF9">
        <v>14.611083703338268</v>
      </c>
      <c r="AG9">
        <v>15.784272201044756</v>
      </c>
      <c r="AH9">
        <v>12.687717443960011</v>
      </c>
      <c r="AI9">
        <v>5.6112722751761295</v>
      </c>
      <c r="AJ9">
        <v>27.255302836698185</v>
      </c>
      <c r="AK9">
        <v>7.7735698624676095</v>
      </c>
      <c r="AL9">
        <v>4.1071604451886143</v>
      </c>
      <c r="AM9">
        <v>0.41917382191873442</v>
      </c>
      <c r="AN9">
        <v>3.4235715544071876</v>
      </c>
      <c r="AO9">
        <v>2.2151898734177213</v>
      </c>
      <c r="AP9">
        <v>2.5438596491228069</v>
      </c>
      <c r="AQ9">
        <v>1.7303532804614274</v>
      </c>
      <c r="AR9">
        <v>6.8672724564278269</v>
      </c>
      <c r="AS9">
        <v>7.1896709922663522</v>
      </c>
      <c r="AT9">
        <v>7.7879326027634601</v>
      </c>
      <c r="AU9">
        <v>24.952669443392654</v>
      </c>
      <c r="AV9">
        <v>28.997143138607033</v>
      </c>
      <c r="AW9">
        <v>3.452204061416543</v>
      </c>
      <c r="AX9">
        <v>2.3923256089376652</v>
      </c>
      <c r="AY9">
        <v>1.5356776055167018</v>
      </c>
      <c r="AZ9">
        <v>3.7228892331525953</v>
      </c>
      <c r="BA9">
        <v>1.9561194818926777</v>
      </c>
      <c r="BB9">
        <v>2.4651935113041255</v>
      </c>
      <c r="BC9">
        <v>7.370229212518117</v>
      </c>
      <c r="BD9">
        <v>4.4005430457375594</v>
      </c>
      <c r="BE9">
        <v>1.8772701204358631</v>
      </c>
      <c r="BF9">
        <v>7.1672588138835742</v>
      </c>
      <c r="BG9">
        <v>19.10229007633588</v>
      </c>
      <c r="BH9">
        <v>15.637455952862341</v>
      </c>
      <c r="BI9">
        <v>8.5807261931947938</v>
      </c>
      <c r="BJ9">
        <v>10.698776154757205</v>
      </c>
      <c r="BK9">
        <v>9.481019622226297</v>
      </c>
      <c r="BL9">
        <v>5.9524544612534731</v>
      </c>
      <c r="BM9">
        <v>2.1692510722533815</v>
      </c>
      <c r="BN9">
        <v>0.63198118753674315</v>
      </c>
      <c r="BO9">
        <v>5.171269801774903</v>
      </c>
      <c r="BP9">
        <v>3.296703296703297</v>
      </c>
      <c r="BQ9">
        <v>3.3186651998533185</v>
      </c>
      <c r="BR9">
        <v>30.378495010338934</v>
      </c>
      <c r="BS9">
        <v>2.5738798856053386</v>
      </c>
      <c r="BT9">
        <v>1.7489356805891154</v>
      </c>
      <c r="BU9">
        <v>5.9852356615559339</v>
      </c>
      <c r="BV9">
        <v>0.24672179832777447</v>
      </c>
      <c r="BW9">
        <v>3.8024254674077813</v>
      </c>
      <c r="BX9">
        <v>0.83428365644319069</v>
      </c>
      <c r="BY9">
        <v>56.120938755373885</v>
      </c>
      <c r="BZ9">
        <v>6.2980030721966198</v>
      </c>
      <c r="CA9">
        <v>5.1179793951478896</v>
      </c>
      <c r="CB9">
        <v>33.705035971223026</v>
      </c>
      <c r="CC9">
        <v>33.808008691603291</v>
      </c>
      <c r="CD9">
        <v>37.215286381397121</v>
      </c>
      <c r="CE9">
        <v>1.0266205085352751</v>
      </c>
      <c r="CF9">
        <v>2.3948456114758083</v>
      </c>
      <c r="CG9">
        <v>2.1740998539142393</v>
      </c>
      <c r="CH9">
        <v>3.2703465822706259</v>
      </c>
      <c r="CI9">
        <v>3.1258254820815359</v>
      </c>
      <c r="CJ9">
        <v>4.119124506637962</v>
      </c>
      <c r="CK9">
        <v>0.85060802721945683</v>
      </c>
      <c r="CL9">
        <v>1.543999242208961</v>
      </c>
      <c r="CM9">
        <v>0.22835519018725126</v>
      </c>
      <c r="CN9">
        <v>2.605</v>
      </c>
      <c r="CO9">
        <v>3.8276519863979432</v>
      </c>
      <c r="CP9">
        <v>2.4675690919345743</v>
      </c>
      <c r="CQ9">
        <v>7.5583231803618967</v>
      </c>
      <c r="CR9">
        <v>3.4297096262176718</v>
      </c>
      <c r="CS9">
        <v>4.9828178694158076</v>
      </c>
      <c r="CT9">
        <v>0.27860242064398266</v>
      </c>
      <c r="CU9">
        <v>0.11443661971830986</v>
      </c>
      <c r="CV9">
        <v>0</v>
      </c>
      <c r="CW9">
        <v>0.30361417644654642</v>
      </c>
      <c r="CX9">
        <v>0.59354729300038156</v>
      </c>
      <c r="CY9">
        <v>0.44072719987980163</v>
      </c>
      <c r="CZ9">
        <v>0</v>
      </c>
      <c r="DA9">
        <v>2.7437530622243997</v>
      </c>
      <c r="DB9">
        <v>0</v>
      </c>
      <c r="DC9">
        <v>1.7593449973195574</v>
      </c>
      <c r="DD9">
        <v>3.451597367153636</v>
      </c>
      <c r="DE9">
        <v>1.4761703922395615</v>
      </c>
      <c r="DF9">
        <v>0</v>
      </c>
      <c r="DG9">
        <v>17.364397524572261</v>
      </c>
      <c r="DH9">
        <v>1.7717561229807191</v>
      </c>
      <c r="DI9">
        <v>1.0743427017225748</v>
      </c>
      <c r="DJ9">
        <v>7.2236350846815647</v>
      </c>
      <c r="DK9">
        <v>0.18888443706713984</v>
      </c>
      <c r="DL9">
        <v>3.494990892531876</v>
      </c>
      <c r="DM9">
        <v>3.0126089532030127</v>
      </c>
      <c r="DN9">
        <v>7.021446621023304</v>
      </c>
      <c r="DO9">
        <v>1.3824884792626728</v>
      </c>
      <c r="DP9">
        <v>1.4088916718847839</v>
      </c>
      <c r="DQ9">
        <v>2.0014825796886582</v>
      </c>
      <c r="DR9">
        <v>3.9226942212016844</v>
      </c>
      <c r="DS9">
        <v>25.833649508873997</v>
      </c>
      <c r="DT9">
        <v>1.1093990755007703</v>
      </c>
      <c r="DU9">
        <v>2.6707857890278541</v>
      </c>
      <c r="DV9">
        <v>2.5617773747449557</v>
      </c>
      <c r="DW9">
        <v>2.7745959017436683</v>
      </c>
    </row>
    <row r="10" spans="1:127" x14ac:dyDescent="0.25">
      <c r="A10" t="s">
        <v>132</v>
      </c>
      <c r="B10">
        <v>0</v>
      </c>
      <c r="C10">
        <v>3.0303030303030304E-2</v>
      </c>
      <c r="D10">
        <v>3.8986354775828458E-2</v>
      </c>
      <c r="E10">
        <v>0</v>
      </c>
      <c r="F10">
        <v>0</v>
      </c>
      <c r="G10">
        <v>8.0450522928399035E-2</v>
      </c>
      <c r="H10">
        <v>2.4544798267426007</v>
      </c>
      <c r="I10">
        <v>1.6709903860827102</v>
      </c>
      <c r="J10">
        <v>4.3332213637890495</v>
      </c>
      <c r="K10">
        <v>0.35821284355868177</v>
      </c>
      <c r="L10">
        <v>0</v>
      </c>
      <c r="M10">
        <v>0.30301639043202788</v>
      </c>
      <c r="N10">
        <v>2.5564550489987216E-2</v>
      </c>
      <c r="O10">
        <v>4.3122035360068998E-2</v>
      </c>
      <c r="P10">
        <v>0</v>
      </c>
      <c r="Q10">
        <v>0</v>
      </c>
      <c r="R10">
        <v>1.7776724342261199E-2</v>
      </c>
      <c r="S10">
        <v>0</v>
      </c>
      <c r="T10">
        <v>0</v>
      </c>
      <c r="U10">
        <v>2.100840336134454E-2</v>
      </c>
      <c r="V10">
        <v>0</v>
      </c>
      <c r="W10">
        <v>0</v>
      </c>
      <c r="X10">
        <v>4.032529067813697E-2</v>
      </c>
      <c r="Y10">
        <v>1.9217464832039358E-2</v>
      </c>
      <c r="Z10">
        <v>0</v>
      </c>
      <c r="AA10">
        <v>0</v>
      </c>
      <c r="AB10">
        <v>2.2479487467685737E-2</v>
      </c>
      <c r="AC10">
        <v>0</v>
      </c>
      <c r="AD10">
        <v>5.6068097252663242E-2</v>
      </c>
      <c r="AE10">
        <v>0</v>
      </c>
      <c r="AF10">
        <v>1.2333497779970401E-2</v>
      </c>
      <c r="AG10">
        <v>0</v>
      </c>
      <c r="AH10">
        <v>1.7615713216188839E-2</v>
      </c>
      <c r="AI10">
        <v>0</v>
      </c>
      <c r="AJ10">
        <v>6.3889598773319706E-2</v>
      </c>
      <c r="AK10">
        <v>6.9762806458042656E-2</v>
      </c>
      <c r="AL10">
        <v>1.9649364719787257</v>
      </c>
      <c r="AM10">
        <v>24.727875059157594</v>
      </c>
      <c r="AN10">
        <v>1.256679781549122</v>
      </c>
      <c r="AO10">
        <v>1.1913626209977661</v>
      </c>
      <c r="AP10">
        <v>0.79744816586921841</v>
      </c>
      <c r="AQ10">
        <v>0.68493150684931503</v>
      </c>
      <c r="AR10">
        <v>0.10427528675703858</v>
      </c>
      <c r="AS10">
        <v>5.2431511338314328E-2</v>
      </c>
      <c r="AT10">
        <v>6.064018711829168E-2</v>
      </c>
      <c r="AU10">
        <v>9.4661113214691409E-2</v>
      </c>
      <c r="AV10">
        <v>6.8958723278494727E-2</v>
      </c>
      <c r="AW10">
        <v>8.9153046062407135E-2</v>
      </c>
      <c r="AX10">
        <v>9.4745568670798627E-2</v>
      </c>
      <c r="AY10">
        <v>9.2923167212794047E-2</v>
      </c>
      <c r="AZ10">
        <v>7.2618125484120832E-2</v>
      </c>
      <c r="BA10">
        <v>4.2294475284166008E-2</v>
      </c>
      <c r="BB10">
        <v>7.2380465789585721E-2</v>
      </c>
      <c r="BC10">
        <v>3.7575822642117125E-2</v>
      </c>
      <c r="BD10">
        <v>7.0221431580918495E-2</v>
      </c>
      <c r="BE10">
        <v>7.6467214681705226E-2</v>
      </c>
      <c r="BF10">
        <v>7.5157146761410221E-2</v>
      </c>
      <c r="BG10">
        <v>4.2748091603053436E-2</v>
      </c>
      <c r="BH10">
        <v>4.6213390329848079E-2</v>
      </c>
      <c r="BI10">
        <v>7.9926923955240925E-2</v>
      </c>
      <c r="BJ10">
        <v>7.8957757599684167E-2</v>
      </c>
      <c r="BK10">
        <v>6.7241273916498562E-2</v>
      </c>
      <c r="BL10">
        <v>7.4096943501080578E-2</v>
      </c>
      <c r="BM10">
        <v>8.6605080831408776E-2</v>
      </c>
      <c r="BN10">
        <v>9.7981579463060936E-2</v>
      </c>
      <c r="BO10">
        <v>9.5380277017500209E-2</v>
      </c>
      <c r="BP10">
        <v>0.34500383337592638</v>
      </c>
      <c r="BQ10">
        <v>7.3340667400073334E-2</v>
      </c>
      <c r="BR10">
        <v>0.11237975366357998</v>
      </c>
      <c r="BS10">
        <v>9.532888465204957E-2</v>
      </c>
      <c r="BT10">
        <v>0.58681394546082155</v>
      </c>
      <c r="BU10">
        <v>0.44293015332197616</v>
      </c>
      <c r="BV10">
        <v>2.7413533147530499E-2</v>
      </c>
      <c r="BW10">
        <v>0</v>
      </c>
      <c r="BX10">
        <v>8.402856971370265E-2</v>
      </c>
      <c r="BY10">
        <v>0</v>
      </c>
      <c r="BZ10">
        <v>0</v>
      </c>
      <c r="CA10">
        <v>0</v>
      </c>
      <c r="CB10">
        <v>8.3932853717026371E-2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4.7361939945060147E-2</v>
      </c>
      <c r="CM10">
        <v>6.5244340053500355E-2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0.12788307832838547</v>
      </c>
      <c r="CU10">
        <v>7.0422535211267609E-2</v>
      </c>
      <c r="CV10">
        <v>0</v>
      </c>
      <c r="CW10">
        <v>21.483622350674374</v>
      </c>
      <c r="CX10">
        <v>33.039386102514094</v>
      </c>
      <c r="CY10">
        <v>31.602143536835779</v>
      </c>
      <c r="CZ10">
        <v>1.6367239946294991</v>
      </c>
      <c r="DA10">
        <v>1.2738853503184715</v>
      </c>
      <c r="DB10">
        <v>1.2396694214876034</v>
      </c>
      <c r="DC10">
        <v>0.16570008285004142</v>
      </c>
      <c r="DD10">
        <v>0.16856638304703803</v>
      </c>
      <c r="DE10">
        <v>0.13707296499367355</v>
      </c>
      <c r="DF10">
        <v>0.32526201662450305</v>
      </c>
      <c r="DG10">
        <v>0.20021842009464871</v>
      </c>
      <c r="DH10">
        <v>0.10422094841063052</v>
      </c>
      <c r="DI10">
        <v>0.12239347234814144</v>
      </c>
      <c r="DJ10">
        <v>0.14068502786645742</v>
      </c>
      <c r="DK10">
        <v>0.10875164558411081</v>
      </c>
      <c r="DL10">
        <v>0.13661202185792351</v>
      </c>
      <c r="DM10">
        <v>0.1353981552001354</v>
      </c>
      <c r="DN10">
        <v>9.0710783784367505E-2</v>
      </c>
      <c r="DO10">
        <v>0.58883768561187921</v>
      </c>
      <c r="DP10">
        <v>1.0644959298685035</v>
      </c>
      <c r="DQ10">
        <v>0.60785767234988874</v>
      </c>
      <c r="DR10">
        <v>0.13394565633371602</v>
      </c>
      <c r="DS10">
        <v>0.11803886851313183</v>
      </c>
      <c r="DT10">
        <v>0.10565705480959718</v>
      </c>
      <c r="DU10">
        <v>0.14450146992874582</v>
      </c>
      <c r="DV10">
        <v>0.21537066424846973</v>
      </c>
      <c r="DW10">
        <v>0.15273004963726614</v>
      </c>
    </row>
    <row r="11" spans="1:127" x14ac:dyDescent="0.25">
      <c r="A11" t="s">
        <v>133</v>
      </c>
      <c r="B11">
        <v>0</v>
      </c>
      <c r="C11">
        <v>6.6666666666666666E-2</v>
      </c>
      <c r="D11">
        <v>2.7847396268448898E-2</v>
      </c>
      <c r="E11">
        <v>7.4626865671641798E-2</v>
      </c>
      <c r="F11">
        <v>4.013646397752358E-2</v>
      </c>
      <c r="G11">
        <v>4.4694734960221687E-2</v>
      </c>
      <c r="H11">
        <v>0</v>
      </c>
      <c r="I11">
        <v>0</v>
      </c>
      <c r="J11">
        <v>0</v>
      </c>
      <c r="K11">
        <v>1.1332551778038296</v>
      </c>
      <c r="L11">
        <v>0.81927376241060879</v>
      </c>
      <c r="M11">
        <v>0.50961847481750155</v>
      </c>
      <c r="N11">
        <v>0</v>
      </c>
      <c r="O11">
        <v>5.0309041253413823E-2</v>
      </c>
      <c r="P11">
        <v>5.5483632328463102E-2</v>
      </c>
      <c r="Q11">
        <v>0</v>
      </c>
      <c r="R11">
        <v>2.9627873903768667E-2</v>
      </c>
      <c r="S11">
        <v>0</v>
      </c>
      <c r="T11">
        <v>2.0623714492189671</v>
      </c>
      <c r="U11">
        <v>0</v>
      </c>
      <c r="V11">
        <v>0</v>
      </c>
      <c r="W11">
        <v>8.1817033105888299</v>
      </c>
      <c r="X11">
        <v>3.8981114322199071</v>
      </c>
      <c r="Y11">
        <v>4.4315473902682756</v>
      </c>
      <c r="Z11">
        <v>3.4093321445251137</v>
      </c>
      <c r="AA11">
        <v>0.28845587802437156</v>
      </c>
      <c r="AB11">
        <v>3.4356150013113034</v>
      </c>
      <c r="AC11">
        <v>0.24744486282947822</v>
      </c>
      <c r="AD11">
        <v>7.1359396503389572E-2</v>
      </c>
      <c r="AE11">
        <v>0</v>
      </c>
      <c r="AF11">
        <v>4.5222825193224798E-2</v>
      </c>
      <c r="AG11">
        <v>6.0002823662289997E-2</v>
      </c>
      <c r="AH11">
        <v>3.082749812833047E-2</v>
      </c>
      <c r="AI11">
        <v>5.8019063406547867E-2</v>
      </c>
      <c r="AJ11">
        <v>6.3889598773319706E-2</v>
      </c>
      <c r="AK11">
        <v>7.9728921666334468E-2</v>
      </c>
      <c r="AL11">
        <v>6.8945139367674588E-2</v>
      </c>
      <c r="AM11">
        <v>7.436954905009803E-2</v>
      </c>
      <c r="AN11">
        <v>8.2212695989194895E-2</v>
      </c>
      <c r="AO11">
        <v>0.16133035492678086</v>
      </c>
      <c r="AP11">
        <v>0.79744816586921841</v>
      </c>
      <c r="AQ11">
        <v>0.18539499433515294</v>
      </c>
      <c r="AR11">
        <v>4.9654898455732663E-2</v>
      </c>
      <c r="AS11">
        <v>4.5877572421025033E-2</v>
      </c>
      <c r="AT11">
        <v>6.064018711829168E-2</v>
      </c>
      <c r="AU11">
        <v>5.6796667928814847E-2</v>
      </c>
      <c r="AV11">
        <v>4.9256230913210519E-2</v>
      </c>
      <c r="AW11">
        <v>4.4576523031203567E-2</v>
      </c>
      <c r="AX11">
        <v>5.1320516363349257E-2</v>
      </c>
      <c r="AY11">
        <v>6.357900914559593E-2</v>
      </c>
      <c r="AZ11">
        <v>3.8729666924864452E-2</v>
      </c>
      <c r="BA11">
        <v>8.702088289717155</v>
      </c>
      <c r="BB11">
        <v>12.440924766892323</v>
      </c>
      <c r="BC11">
        <v>19.362284610016641</v>
      </c>
      <c r="BD11">
        <v>0</v>
      </c>
      <c r="BE11">
        <v>5.7350411011278919E-2</v>
      </c>
      <c r="BF11">
        <v>2.1112325772068874</v>
      </c>
      <c r="BG11">
        <v>4.8854961832061068E-2</v>
      </c>
      <c r="BH11">
        <v>4.6213390329848079E-2</v>
      </c>
      <c r="BI11">
        <v>6.8508791961635077E-2</v>
      </c>
      <c r="BJ11">
        <v>7.8957757599684167E-2</v>
      </c>
      <c r="BK11">
        <v>9.1692646249770762E-2</v>
      </c>
      <c r="BL11">
        <v>0</v>
      </c>
      <c r="BM11">
        <v>6.1860772022434847E-2</v>
      </c>
      <c r="BN11">
        <v>7.3486184597295709E-2</v>
      </c>
      <c r="BO11">
        <v>4.14696856597827E-2</v>
      </c>
      <c r="BP11">
        <v>0.23852116875372689</v>
      </c>
      <c r="BQ11">
        <v>4.3087642097543091</v>
      </c>
      <c r="BR11">
        <v>1.2856243819113549</v>
      </c>
      <c r="BS11">
        <v>0</v>
      </c>
      <c r="BT11">
        <v>4.6024623173397769E-2</v>
      </c>
      <c r="BU11">
        <v>0</v>
      </c>
      <c r="BV11">
        <v>0.274135331475305</v>
      </c>
      <c r="BW11">
        <v>0.3726629610914603</v>
      </c>
      <c r="BX11">
        <v>1.3684652781945861</v>
      </c>
      <c r="BY11">
        <v>0</v>
      </c>
      <c r="BZ11">
        <v>0</v>
      </c>
      <c r="CA11">
        <v>4.6527085410435362E-2</v>
      </c>
      <c r="CB11">
        <v>4.1966426858513185E-2</v>
      </c>
      <c r="CC11">
        <v>5.0015520720161417</v>
      </c>
      <c r="CD11">
        <v>2.8590488897360145E-2</v>
      </c>
      <c r="CE11">
        <v>1.0695953205204727</v>
      </c>
      <c r="CF11">
        <v>0.83880379285193285</v>
      </c>
      <c r="CG11">
        <v>1.5167139297069692</v>
      </c>
      <c r="CH11">
        <v>3.0500480933320921</v>
      </c>
      <c r="CI11">
        <v>7.0088931936250765</v>
      </c>
      <c r="CJ11">
        <v>10.22604951560818</v>
      </c>
      <c r="CK11">
        <v>3.6985697183542312</v>
      </c>
      <c r="CL11">
        <v>0.91882163493416691</v>
      </c>
      <c r="CM11">
        <v>3.2100215306322175</v>
      </c>
      <c r="CN11">
        <v>0</v>
      </c>
      <c r="CO11">
        <v>0.47275441652152278</v>
      </c>
      <c r="CP11">
        <v>5.6401579244218847E-2</v>
      </c>
      <c r="CQ11">
        <v>9.0248634989395782E-2</v>
      </c>
      <c r="CR11">
        <v>0.20229684728144159</v>
      </c>
      <c r="CS11">
        <v>7.6867426297703018E-2</v>
      </c>
      <c r="CT11">
        <v>7.7643297556519747E-2</v>
      </c>
      <c r="CU11">
        <v>6.1619718309859156E-2</v>
      </c>
      <c r="CV11">
        <v>0</v>
      </c>
      <c r="CW11">
        <v>7.2984177030419803E-2</v>
      </c>
      <c r="CX11">
        <v>4.2396235214312974E-2</v>
      </c>
      <c r="CY11">
        <v>4.0066109079981975E-2</v>
      </c>
      <c r="CZ11">
        <v>0.3516399207211815</v>
      </c>
      <c r="DA11">
        <v>0.37563285970929283</v>
      </c>
      <c r="DB11">
        <v>0.74773711137347498</v>
      </c>
      <c r="DC11">
        <v>7.3102977727959456E-2</v>
      </c>
      <c r="DD11">
        <v>7.2242735591587739E-2</v>
      </c>
      <c r="DE11">
        <v>0</v>
      </c>
      <c r="DF11">
        <v>0.25298156848572462</v>
      </c>
      <c r="DG11">
        <v>0.12741172187841282</v>
      </c>
      <c r="DH11">
        <v>0</v>
      </c>
      <c r="DI11">
        <v>4.5330915684496827E-2</v>
      </c>
      <c r="DJ11">
        <v>8.6575401763973811E-2</v>
      </c>
      <c r="DK11">
        <v>4.0066395741514507E-2</v>
      </c>
      <c r="DL11">
        <v>5.8401639344262302</v>
      </c>
      <c r="DM11">
        <v>13.104002707963103</v>
      </c>
      <c r="DN11">
        <v>16.291224811559147</v>
      </c>
      <c r="DO11">
        <v>0.2560163850486431</v>
      </c>
      <c r="DP11">
        <v>0.77489041953663118</v>
      </c>
      <c r="DQ11">
        <v>0.50407709414381019</v>
      </c>
      <c r="DR11">
        <v>0.12437810945273632</v>
      </c>
      <c r="DS11">
        <v>3.3725391003751951E-2</v>
      </c>
      <c r="DT11">
        <v>5.2828527404798591E-2</v>
      </c>
      <c r="DU11">
        <v>8.4707758234092392E-2</v>
      </c>
      <c r="DV11">
        <v>0.11335298118340513</v>
      </c>
      <c r="DW11">
        <v>0.14000254550082727</v>
      </c>
    </row>
    <row r="12" spans="1:127" x14ac:dyDescent="0.25">
      <c r="A12" t="s">
        <v>134</v>
      </c>
      <c r="B12">
        <v>6.2486981878775258E-2</v>
      </c>
      <c r="C12">
        <v>0</v>
      </c>
      <c r="D12">
        <v>0</v>
      </c>
      <c r="E12">
        <v>9.1210613598673301E-2</v>
      </c>
      <c r="F12">
        <v>0</v>
      </c>
      <c r="G12">
        <v>0</v>
      </c>
      <c r="H12">
        <v>0</v>
      </c>
      <c r="I12">
        <v>0</v>
      </c>
      <c r="J12">
        <v>5.9717090284775877E-2</v>
      </c>
      <c r="K12">
        <v>15.950240979549305</v>
      </c>
      <c r="L12">
        <v>8.887037422759148</v>
      </c>
      <c r="M12">
        <v>4.0264450668013412</v>
      </c>
      <c r="N12">
        <v>0</v>
      </c>
      <c r="O12">
        <v>5.3902544200086236E-2</v>
      </c>
      <c r="P12">
        <v>8.6307872510942601E-2</v>
      </c>
      <c r="Q12">
        <v>9.5011876484560567E-2</v>
      </c>
      <c r="R12">
        <v>0</v>
      </c>
      <c r="S12">
        <v>0</v>
      </c>
      <c r="T12">
        <v>9.4502195786313858E-2</v>
      </c>
      <c r="U12">
        <v>0.43417366946778713</v>
      </c>
      <c r="V12">
        <v>7.5238883454969527E-2</v>
      </c>
      <c r="W12">
        <v>6.3179176143543098E-2</v>
      </c>
      <c r="X12">
        <v>0.19490557161099537</v>
      </c>
      <c r="Y12">
        <v>0.17680067645476208</v>
      </c>
      <c r="Z12">
        <v>2.1992952065554281</v>
      </c>
      <c r="AA12">
        <v>4.6741625949255319</v>
      </c>
      <c r="AB12">
        <v>4.1362256940541755</v>
      </c>
      <c r="AC12">
        <v>5.379236148466917E-2</v>
      </c>
      <c r="AD12">
        <v>0.64223456853050609</v>
      </c>
      <c r="AE12">
        <v>0</v>
      </c>
      <c r="AF12">
        <v>5.3445157046538391E-2</v>
      </c>
      <c r="AG12">
        <v>0</v>
      </c>
      <c r="AH12">
        <v>5.7251067952613734E-2</v>
      </c>
      <c r="AI12">
        <v>0</v>
      </c>
      <c r="AJ12">
        <v>0</v>
      </c>
      <c r="AK12">
        <v>0</v>
      </c>
      <c r="AL12">
        <v>0</v>
      </c>
      <c r="AM12">
        <v>4.7326076668244205E-2</v>
      </c>
      <c r="AN12">
        <v>0</v>
      </c>
      <c r="AO12">
        <v>1.9980143956316705</v>
      </c>
      <c r="AP12">
        <v>8.0063795853269539</v>
      </c>
      <c r="AQ12">
        <v>8.4921207127407552</v>
      </c>
      <c r="AR12">
        <v>5.9585878146879191E-2</v>
      </c>
      <c r="AS12">
        <v>0</v>
      </c>
      <c r="AT12">
        <v>4.3314419370208343E-2</v>
      </c>
      <c r="AU12">
        <v>0</v>
      </c>
      <c r="AV12">
        <v>0</v>
      </c>
      <c r="AW12">
        <v>0</v>
      </c>
      <c r="AX12">
        <v>0</v>
      </c>
      <c r="AY12">
        <v>4.4016237100797183E-2</v>
      </c>
      <c r="AZ12">
        <v>0</v>
      </c>
      <c r="BA12">
        <v>0</v>
      </c>
      <c r="BB12">
        <v>0</v>
      </c>
      <c r="BC12">
        <v>0</v>
      </c>
      <c r="BD12">
        <v>0.50091287861055189</v>
      </c>
      <c r="BE12">
        <v>3.7086599120627035</v>
      </c>
      <c r="BF12">
        <v>5.1926755944247063</v>
      </c>
      <c r="BG12">
        <v>4.8854961832061068E-2</v>
      </c>
      <c r="BH12">
        <v>0</v>
      </c>
      <c r="BI12">
        <v>5.7090659968029235E-2</v>
      </c>
      <c r="BJ12">
        <v>0</v>
      </c>
      <c r="BK12">
        <v>0</v>
      </c>
      <c r="BL12">
        <v>0</v>
      </c>
      <c r="BM12">
        <v>2.0620257340811615E-2</v>
      </c>
      <c r="BN12">
        <v>4.8990789731530468E-2</v>
      </c>
      <c r="BO12">
        <v>3.3175748527826163E-2</v>
      </c>
      <c r="BP12">
        <v>7.2408211943095671E-2</v>
      </c>
      <c r="BQ12">
        <v>2.4752475247524752</v>
      </c>
      <c r="BR12">
        <v>6.7427852198147981E-2</v>
      </c>
      <c r="BS12">
        <v>0.23832221163012393</v>
      </c>
      <c r="BT12">
        <v>0.12656771372684386</v>
      </c>
      <c r="BU12">
        <v>9.6536059057353768E-2</v>
      </c>
      <c r="BV12">
        <v>20.916525791565771</v>
      </c>
      <c r="BW12">
        <v>0.67584638706417388</v>
      </c>
      <c r="BX12">
        <v>19.878758777984515</v>
      </c>
      <c r="BY12">
        <v>0.11981112129114102</v>
      </c>
      <c r="BZ12">
        <v>0</v>
      </c>
      <c r="CA12">
        <v>0</v>
      </c>
      <c r="CB12">
        <v>0</v>
      </c>
      <c r="CC12">
        <v>0.10476486108955455</v>
      </c>
      <c r="CD12">
        <v>6.6711140760506993E-2</v>
      </c>
      <c r="CE12">
        <v>0.57299749313596759</v>
      </c>
      <c r="CF12">
        <v>8.5096036955993187E-2</v>
      </c>
      <c r="CG12">
        <v>0.7175388845922489</v>
      </c>
      <c r="CH12">
        <v>0.49644729901641377</v>
      </c>
      <c r="CI12">
        <v>0.5635291009949811</v>
      </c>
      <c r="CJ12">
        <v>0.62432723358449949</v>
      </c>
      <c r="CK12">
        <v>9.6780291096969311</v>
      </c>
      <c r="CL12">
        <v>11.717343942407881</v>
      </c>
      <c r="CM12">
        <v>21.67416976577282</v>
      </c>
      <c r="CN12">
        <v>0.1</v>
      </c>
      <c r="CO12">
        <v>0.70083768765032761</v>
      </c>
      <c r="CP12">
        <v>0</v>
      </c>
      <c r="CQ12">
        <v>7.6711339740986415E-2</v>
      </c>
      <c r="CR12">
        <v>7.7806479723631389E-2</v>
      </c>
      <c r="CS12">
        <v>6.3302586362814245E-2</v>
      </c>
      <c r="CT12">
        <v>6.3941539164192734E-2</v>
      </c>
      <c r="CU12">
        <v>0</v>
      </c>
      <c r="CV12">
        <v>0</v>
      </c>
      <c r="CW12">
        <v>3.7951772055818303E-2</v>
      </c>
      <c r="CX12">
        <v>3.8156611692881676E-2</v>
      </c>
      <c r="CY12">
        <v>2.5041318174988732E-2</v>
      </c>
      <c r="CZ12">
        <v>17.665110926411355</v>
      </c>
      <c r="DA12">
        <v>22.521639719091947</v>
      </c>
      <c r="DB12">
        <v>14.207005116096024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7.1930269950071929E-2</v>
      </c>
      <c r="DN12">
        <v>0</v>
      </c>
      <c r="DO12">
        <v>13.645673323092677</v>
      </c>
      <c r="DP12">
        <v>10.057921102066375</v>
      </c>
      <c r="DQ12">
        <v>13.550778354336545</v>
      </c>
      <c r="DR12">
        <v>0</v>
      </c>
      <c r="DS12">
        <v>0</v>
      </c>
      <c r="DT12">
        <v>5.7230904688531814E-2</v>
      </c>
      <c r="DU12">
        <v>0</v>
      </c>
      <c r="DV12">
        <v>6.801178871004307E-2</v>
      </c>
      <c r="DW12">
        <v>0</v>
      </c>
    </row>
    <row r="13" spans="1:127" x14ac:dyDescent="0.25">
      <c r="A13" t="s">
        <v>135</v>
      </c>
      <c r="B13">
        <v>4.8239950010414496</v>
      </c>
      <c r="C13">
        <v>5.9393939393939394</v>
      </c>
      <c r="D13">
        <v>4.8175995544416592</v>
      </c>
      <c r="E13">
        <v>2.4875621890547261E-2</v>
      </c>
      <c r="F13">
        <v>0</v>
      </c>
      <c r="G13">
        <v>0</v>
      </c>
      <c r="H13">
        <v>0</v>
      </c>
      <c r="I13">
        <v>6.8670837784220964E-2</v>
      </c>
      <c r="J13">
        <v>0.11196954428395475</v>
      </c>
      <c r="K13">
        <v>6.5129607919760316E-2</v>
      </c>
      <c r="L13">
        <v>7.6372977851836429E-2</v>
      </c>
      <c r="M13">
        <v>0</v>
      </c>
      <c r="N13">
        <v>0</v>
      </c>
      <c r="O13">
        <v>0</v>
      </c>
      <c r="P13">
        <v>0</v>
      </c>
      <c r="Q13">
        <v>0.30878859857482188</v>
      </c>
      <c r="R13">
        <v>0.17184166864185826</v>
      </c>
      <c r="S13">
        <v>0.30253263030512578</v>
      </c>
      <c r="T13">
        <v>0</v>
      </c>
      <c r="U13">
        <v>0</v>
      </c>
      <c r="V13">
        <v>0</v>
      </c>
      <c r="W13">
        <v>0</v>
      </c>
      <c r="X13">
        <v>0</v>
      </c>
      <c r="Y13">
        <v>1.1530478899223614E-2</v>
      </c>
      <c r="Z13">
        <v>4.6703180061987856E-2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2.0555829633283999E-2</v>
      </c>
      <c r="AG13">
        <v>0</v>
      </c>
      <c r="AH13">
        <v>0</v>
      </c>
      <c r="AI13">
        <v>0</v>
      </c>
      <c r="AJ13">
        <v>0</v>
      </c>
      <c r="AK13">
        <v>1.9932230416583617E-2</v>
      </c>
      <c r="AL13">
        <v>2.9547916871860536E-2</v>
      </c>
      <c r="AM13">
        <v>5.0706510715975928E-2</v>
      </c>
      <c r="AN13">
        <v>0</v>
      </c>
      <c r="AO13">
        <v>8.6870191114420445E-2</v>
      </c>
      <c r="AP13">
        <v>0.11164274322169059</v>
      </c>
      <c r="AQ13">
        <v>6.6948192398805229E-2</v>
      </c>
      <c r="AR13">
        <v>2.9792939073439596E-2</v>
      </c>
      <c r="AS13">
        <v>3.9323633503735744E-2</v>
      </c>
      <c r="AT13">
        <v>4.7645861307229177E-2</v>
      </c>
      <c r="AU13">
        <v>0</v>
      </c>
      <c r="AV13">
        <v>7.3884346369815779E-2</v>
      </c>
      <c r="AW13">
        <v>0.18325903912828131</v>
      </c>
      <c r="AX13">
        <v>0</v>
      </c>
      <c r="AY13">
        <v>0</v>
      </c>
      <c r="AZ13">
        <v>1.9364833462432226E-2</v>
      </c>
      <c r="BA13">
        <v>0.10044937879989425</v>
      </c>
      <c r="BB13">
        <v>9.7926512538851276E-2</v>
      </c>
      <c r="BC13">
        <v>0.20935101186322402</v>
      </c>
      <c r="BD13">
        <v>4.2132858948551094E-2</v>
      </c>
      <c r="BE13">
        <v>0</v>
      </c>
      <c r="BF13">
        <v>4.099480732440558E-2</v>
      </c>
      <c r="BG13">
        <v>3.053435114503817E-2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19.882052128010557</v>
      </c>
      <c r="BN13">
        <v>46.854791299235742</v>
      </c>
      <c r="BO13">
        <v>32.022891266484201</v>
      </c>
      <c r="BP13">
        <v>1.703722633955192E-2</v>
      </c>
      <c r="BQ13">
        <v>0</v>
      </c>
      <c r="BR13">
        <v>3.5961521172345592E-2</v>
      </c>
      <c r="BS13">
        <v>0.52430886558627265</v>
      </c>
      <c r="BT13">
        <v>0.14958002531354272</v>
      </c>
      <c r="BU13">
        <v>2.9642248722316866</v>
      </c>
      <c r="BV13">
        <v>0.44775437474299812</v>
      </c>
      <c r="BW13">
        <v>0</v>
      </c>
      <c r="BX13">
        <v>0.11403877318288218</v>
      </c>
      <c r="BY13">
        <v>9.5144125731200221E-2</v>
      </c>
      <c r="BZ13">
        <v>0</v>
      </c>
      <c r="CA13">
        <v>2.6586905948820207E-2</v>
      </c>
      <c r="CB13">
        <v>1.3788968824940047</v>
      </c>
      <c r="CC13">
        <v>0.87304050907962127</v>
      </c>
      <c r="CD13">
        <v>0.71476222243400367</v>
      </c>
      <c r="CE13">
        <v>2.3874895547331978E-2</v>
      </c>
      <c r="CF13">
        <v>0</v>
      </c>
      <c r="CG13">
        <v>0</v>
      </c>
      <c r="CH13">
        <v>0.10239225542213536</v>
      </c>
      <c r="CI13">
        <v>0.13207713304569871</v>
      </c>
      <c r="CJ13">
        <v>0.22246142805884464</v>
      </c>
      <c r="CK13">
        <v>0.18902400604876821</v>
      </c>
      <c r="CL13">
        <v>0.2746992516813489</v>
      </c>
      <c r="CM13">
        <v>6.5244340053500355E-2</v>
      </c>
      <c r="CN13">
        <v>0</v>
      </c>
      <c r="CO13">
        <v>0</v>
      </c>
      <c r="CP13">
        <v>0</v>
      </c>
      <c r="CQ13">
        <v>4.0611885745228102E-2</v>
      </c>
      <c r="CR13">
        <v>0</v>
      </c>
      <c r="CS13">
        <v>5.4259359739555077E-2</v>
      </c>
      <c r="CT13">
        <v>0.25119890385932864</v>
      </c>
      <c r="CU13">
        <v>0.21126760563380279</v>
      </c>
      <c r="CV13">
        <v>0</v>
      </c>
      <c r="CW13">
        <v>0.27733987271559524</v>
      </c>
      <c r="CX13">
        <v>0.1441471997286641</v>
      </c>
      <c r="CY13">
        <v>0.40066109079981971</v>
      </c>
      <c r="CZ13">
        <v>0.58819768556997631</v>
      </c>
      <c r="DA13">
        <v>0.2449779519843214</v>
      </c>
      <c r="DB13">
        <v>0.4329004329004329</v>
      </c>
      <c r="DC13">
        <v>0.73102977727959462</v>
      </c>
      <c r="DD13">
        <v>0.41740247230695132</v>
      </c>
      <c r="DE13">
        <v>0.40067482075073813</v>
      </c>
      <c r="DF13">
        <v>0.68666425731839531</v>
      </c>
      <c r="DG13">
        <v>0.87368037859483083</v>
      </c>
      <c r="DH13">
        <v>0.62532569046378317</v>
      </c>
      <c r="DI13">
        <v>0.1269265639165911</v>
      </c>
      <c r="DJ13">
        <v>0.24349331746117633</v>
      </c>
      <c r="DK13">
        <v>0.14881804132562532</v>
      </c>
      <c r="DL13">
        <v>0.35291438979963574</v>
      </c>
      <c r="DM13">
        <v>0.40619446560040623</v>
      </c>
      <c r="DN13">
        <v>0.22461717889462429</v>
      </c>
      <c r="DO13">
        <v>0.2048131080389145</v>
      </c>
      <c r="DP13">
        <v>0.31308703819661865</v>
      </c>
      <c r="DQ13">
        <v>0.25203854707190509</v>
      </c>
      <c r="DR13">
        <v>0.20091848450057406</v>
      </c>
      <c r="DS13">
        <v>0.22764638927532566</v>
      </c>
      <c r="DT13">
        <v>0.20250935505172793</v>
      </c>
      <c r="DU13">
        <v>0.10463899546564352</v>
      </c>
      <c r="DV13">
        <v>0.13602357742008614</v>
      </c>
      <c r="DW13">
        <v>0.16545755377370497</v>
      </c>
    </row>
    <row r="14" spans="1:127" x14ac:dyDescent="0.25">
      <c r="A14" t="s">
        <v>136</v>
      </c>
      <c r="B14">
        <v>1.2497396375755049E-2</v>
      </c>
      <c r="C14">
        <v>3.6363636363636362E-2</v>
      </c>
      <c r="D14">
        <v>7.2403230297967136E-2</v>
      </c>
      <c r="E14">
        <v>7.8772802653399671E-2</v>
      </c>
      <c r="F14">
        <v>4.5053180814770224</v>
      </c>
      <c r="G14">
        <v>15.120228837042996</v>
      </c>
      <c r="H14">
        <v>2.9357503810058554</v>
      </c>
      <c r="I14">
        <v>1.6252098275598963</v>
      </c>
      <c r="J14">
        <v>5.3185533534878511</v>
      </c>
      <c r="K14">
        <v>5.5360166731796272E-2</v>
      </c>
      <c r="L14">
        <v>9.0258973824897587E-2</v>
      </c>
      <c r="M14">
        <v>3.6729259446306416E-2</v>
      </c>
      <c r="N14">
        <v>5.1129100979974432E-2</v>
      </c>
      <c r="O14">
        <v>5.7496047146758655E-2</v>
      </c>
      <c r="P14">
        <v>3.6989088218975404E-2</v>
      </c>
      <c r="Q14">
        <v>3.5629453681710214E-2</v>
      </c>
      <c r="R14">
        <v>0</v>
      </c>
      <c r="S14">
        <v>0</v>
      </c>
      <c r="T14">
        <v>3.3353716159875479E-2</v>
      </c>
      <c r="U14">
        <v>6.3025210084033612E-2</v>
      </c>
      <c r="V14">
        <v>6.019110676397562E-2</v>
      </c>
      <c r="W14">
        <v>3.7907505686125852E-2</v>
      </c>
      <c r="X14">
        <v>0</v>
      </c>
      <c r="Y14">
        <v>5.3808901529710199E-2</v>
      </c>
      <c r="Z14">
        <v>2.972020549399227E-2</v>
      </c>
      <c r="AA14">
        <v>8.8302819803379048E-2</v>
      </c>
      <c r="AB14">
        <v>3.7465812446142895E-2</v>
      </c>
      <c r="AC14">
        <v>5.9171597633136098E-2</v>
      </c>
      <c r="AD14">
        <v>2.5485498751210561E-2</v>
      </c>
      <c r="AE14">
        <v>5.655149013176497E-2</v>
      </c>
      <c r="AF14">
        <v>0</v>
      </c>
      <c r="AG14">
        <v>2.4707045037413524E-2</v>
      </c>
      <c r="AH14">
        <v>3.9635354736424891E-2</v>
      </c>
      <c r="AI14">
        <v>2.4865312888520511E-2</v>
      </c>
      <c r="AJ14">
        <v>8.9445438282647588E-2</v>
      </c>
      <c r="AK14">
        <v>1.9932230416583617E-2</v>
      </c>
      <c r="AL14">
        <v>0.19206145966709345</v>
      </c>
      <c r="AM14">
        <v>20.073017375431004</v>
      </c>
      <c r="AN14">
        <v>0.63421222620236073</v>
      </c>
      <c r="AO14">
        <v>8.6870191114420445E-2</v>
      </c>
      <c r="AP14">
        <v>0.35087719298245612</v>
      </c>
      <c r="AQ14">
        <v>9.269749716757647E-2</v>
      </c>
      <c r="AR14">
        <v>6.951685783802572E-2</v>
      </c>
      <c r="AS14">
        <v>5.8985450255603616E-2</v>
      </c>
      <c r="AT14">
        <v>5.1977303244250012E-2</v>
      </c>
      <c r="AU14">
        <v>7.5728890571753124E-2</v>
      </c>
      <c r="AV14">
        <v>2.9553738547926311E-2</v>
      </c>
      <c r="AW14">
        <v>5.9435364041604752E-2</v>
      </c>
      <c r="AX14">
        <v>4.7372784335399314E-2</v>
      </c>
      <c r="AY14">
        <v>3.9125544089597494E-2</v>
      </c>
      <c r="AZ14">
        <v>4.841208365608056E-2</v>
      </c>
      <c r="BA14">
        <v>5.2868094105207507E-2</v>
      </c>
      <c r="BB14">
        <v>5.1092093498531103E-2</v>
      </c>
      <c r="BC14">
        <v>3.2207847978957538E-2</v>
      </c>
      <c r="BD14">
        <v>5.1495716492673559E-2</v>
      </c>
      <c r="BE14">
        <v>4.5880328809023131E-2</v>
      </c>
      <c r="BF14">
        <v>6.8324678874009295E-2</v>
      </c>
      <c r="BG14">
        <v>2.4427480916030534E-2</v>
      </c>
      <c r="BH14">
        <v>5.7766737912310087E-2</v>
      </c>
      <c r="BI14">
        <v>8.5635989952043856E-2</v>
      </c>
      <c r="BJ14">
        <v>5.9218318199763129E-2</v>
      </c>
      <c r="BK14">
        <v>3.0564215416590254E-2</v>
      </c>
      <c r="BL14">
        <v>0</v>
      </c>
      <c r="BM14">
        <v>5.3612669086110197E-2</v>
      </c>
      <c r="BN14">
        <v>3.9192631785224377E-2</v>
      </c>
      <c r="BO14">
        <v>4.14696856597827E-2</v>
      </c>
      <c r="BP14">
        <v>15.009796405145243</v>
      </c>
      <c r="BQ14">
        <v>0.23835716905023838</v>
      </c>
      <c r="BR14">
        <v>2.9308639755461656</v>
      </c>
      <c r="BS14">
        <v>0.47664442326024786</v>
      </c>
      <c r="BT14">
        <v>1.4267633183753308</v>
      </c>
      <c r="BU14">
        <v>0.38046564452015902</v>
      </c>
      <c r="BV14">
        <v>5.9395988486316074E-2</v>
      </c>
      <c r="BW14">
        <v>2.5265285497726126E-2</v>
      </c>
      <c r="BX14">
        <v>3.6012244163015426E-2</v>
      </c>
      <c r="BY14">
        <v>2.4666995559940803E-2</v>
      </c>
      <c r="BZ14">
        <v>0</v>
      </c>
      <c r="CA14">
        <v>2.6586905948820207E-2</v>
      </c>
      <c r="CB14">
        <v>0.41366906474820142</v>
      </c>
      <c r="CC14">
        <v>3.1041440322830981E-2</v>
      </c>
      <c r="CD14">
        <v>6.1946059277613652E-2</v>
      </c>
      <c r="CE14">
        <v>1.9099916437865582E-2</v>
      </c>
      <c r="CF14">
        <v>2.4313153415998056E-2</v>
      </c>
      <c r="CG14">
        <v>8.5932800549969914E-3</v>
      </c>
      <c r="CH14">
        <v>2.1719569331968103E-2</v>
      </c>
      <c r="CI14">
        <v>4.40257110152329E-2</v>
      </c>
      <c r="CJ14">
        <v>0</v>
      </c>
      <c r="CK14">
        <v>2.5203200806502426E-2</v>
      </c>
      <c r="CL14">
        <v>9.4723879890120294E-2</v>
      </c>
      <c r="CM14">
        <v>0.11743981209630064</v>
      </c>
      <c r="CN14">
        <v>4.4999999999999998E-2</v>
      </c>
      <c r="CO14">
        <v>0</v>
      </c>
      <c r="CP14">
        <v>0</v>
      </c>
      <c r="CQ14">
        <v>1.8049726997879156E-2</v>
      </c>
      <c r="CR14">
        <v>1.5561295944726276E-2</v>
      </c>
      <c r="CS14">
        <v>2.2608066558147948E-2</v>
      </c>
      <c r="CT14">
        <v>0</v>
      </c>
      <c r="CU14">
        <v>5.2816901408450696E-2</v>
      </c>
      <c r="CV14">
        <v>0</v>
      </c>
      <c r="CW14">
        <v>22.006189058212179</v>
      </c>
      <c r="CX14">
        <v>1.0768643744435493</v>
      </c>
      <c r="CY14">
        <v>0.22036359993990082</v>
      </c>
      <c r="CZ14">
        <v>1.2211495428681032</v>
      </c>
      <c r="DA14">
        <v>0.65327453862485707</v>
      </c>
      <c r="DB14">
        <v>1.2593467138921683</v>
      </c>
      <c r="DC14">
        <v>4.3861786636775674E-2</v>
      </c>
      <c r="DD14">
        <v>6.421576497030021E-2</v>
      </c>
      <c r="DE14">
        <v>6.3264445381695483E-2</v>
      </c>
      <c r="DF14">
        <v>0</v>
      </c>
      <c r="DG14">
        <v>9.1008372770294874E-2</v>
      </c>
      <c r="DH14">
        <v>0</v>
      </c>
      <c r="DI14">
        <v>4.9864007252946513E-2</v>
      </c>
      <c r="DJ14">
        <v>4.869866349223527E-2</v>
      </c>
      <c r="DK14">
        <v>2.8618854101081795E-2</v>
      </c>
      <c r="DL14">
        <v>2.6563448694596235E-2</v>
      </c>
      <c r="DM14">
        <v>6.3467885250063472E-2</v>
      </c>
      <c r="DN14">
        <v>2.8077147361828036E-2</v>
      </c>
      <c r="DO14">
        <v>0</v>
      </c>
      <c r="DP14">
        <v>0</v>
      </c>
      <c r="DQ14">
        <v>0</v>
      </c>
      <c r="DR14">
        <v>4.7837734404898587E-2</v>
      </c>
      <c r="DS14">
        <v>5.4803760381096911E-2</v>
      </c>
      <c r="DT14">
        <v>5.7230904688531814E-2</v>
      </c>
      <c r="DU14">
        <v>3.9862474463102295E-2</v>
      </c>
      <c r="DV14">
        <v>0</v>
      </c>
      <c r="DW14">
        <v>5.0910016545755374E-2</v>
      </c>
    </row>
    <row r="15" spans="1:127" x14ac:dyDescent="0.25">
      <c r="A15" t="s">
        <v>137</v>
      </c>
      <c r="B15">
        <v>0</v>
      </c>
      <c r="C15">
        <v>6.0606060606060608E-2</v>
      </c>
      <c r="D15">
        <v>4.4555834029518245E-2</v>
      </c>
      <c r="E15">
        <v>0.12852404643449419</v>
      </c>
      <c r="F15">
        <v>9.0307043949428054E-2</v>
      </c>
      <c r="G15">
        <v>0.2145347278090641</v>
      </c>
      <c r="H15">
        <v>0.11229646266142618</v>
      </c>
      <c r="I15">
        <v>0</v>
      </c>
      <c r="J15">
        <v>0</v>
      </c>
      <c r="K15">
        <v>0</v>
      </c>
      <c r="L15">
        <v>0</v>
      </c>
      <c r="M15">
        <v>6.4276204031036219E-2</v>
      </c>
      <c r="N15">
        <v>0.21303792074989347</v>
      </c>
      <c r="O15">
        <v>0.449187868334052</v>
      </c>
      <c r="P15">
        <v>6.7813328401454903E-2</v>
      </c>
      <c r="Q15">
        <v>1.7695961995249407</v>
      </c>
      <c r="R15">
        <v>3.7331121118748518</v>
      </c>
      <c r="S15">
        <v>3.2932837756072262</v>
      </c>
      <c r="T15">
        <v>0.1945633442659403</v>
      </c>
      <c r="U15">
        <v>0.48319327731092437</v>
      </c>
      <c r="V15">
        <v>0.51914829583928968</v>
      </c>
      <c r="W15">
        <v>0.60652009097801363</v>
      </c>
      <c r="X15">
        <v>0.24195174406882186</v>
      </c>
      <c r="Y15">
        <v>0.15758321162272274</v>
      </c>
      <c r="Z15">
        <v>0.10614359104997241</v>
      </c>
      <c r="AA15">
        <v>0</v>
      </c>
      <c r="AB15">
        <v>0</v>
      </c>
      <c r="AC15">
        <v>0.27972027972027974</v>
      </c>
      <c r="AD15">
        <v>5.3621489372547027</v>
      </c>
      <c r="AE15">
        <v>0.98965107730588697</v>
      </c>
      <c r="AF15">
        <v>0</v>
      </c>
      <c r="AG15">
        <v>0</v>
      </c>
      <c r="AH15">
        <v>9.2482494384991412E-2</v>
      </c>
      <c r="AI15">
        <v>0.94488188976377951</v>
      </c>
      <c r="AJ15">
        <v>1.7761308458982876</v>
      </c>
      <c r="AK15">
        <v>0.21925453458241975</v>
      </c>
      <c r="AL15">
        <v>0.10341770905151187</v>
      </c>
      <c r="AM15">
        <v>9.8032587384220132E-2</v>
      </c>
      <c r="AN15">
        <v>0.16442539197838979</v>
      </c>
      <c r="AO15">
        <v>0.12410027302060064</v>
      </c>
      <c r="AP15">
        <v>0.11164274322169059</v>
      </c>
      <c r="AQ15">
        <v>8.7547636213822222E-2</v>
      </c>
      <c r="AR15">
        <v>0.20358508366850389</v>
      </c>
      <c r="AS15">
        <v>0.18351028968410013</v>
      </c>
      <c r="AT15">
        <v>0.58907610343483341</v>
      </c>
      <c r="AU15">
        <v>4.8466489965921999</v>
      </c>
      <c r="AV15">
        <v>11.264900009851246</v>
      </c>
      <c r="AW15">
        <v>25.557206537890043</v>
      </c>
      <c r="AX15">
        <v>0.343452686431645</v>
      </c>
      <c r="AY15">
        <v>0.16139286936958966</v>
      </c>
      <c r="AZ15">
        <v>1.0747482571649885</v>
      </c>
      <c r="BA15">
        <v>9.2572032778218354</v>
      </c>
      <c r="BB15">
        <v>1.4816707114574019</v>
      </c>
      <c r="BC15">
        <v>17.574749047184497</v>
      </c>
      <c r="BD15">
        <v>0.11703571930153082</v>
      </c>
      <c r="BE15">
        <v>0.27145861212005357</v>
      </c>
      <c r="BF15">
        <v>0.30062858704564088</v>
      </c>
      <c r="BG15">
        <v>1.7709923664122138</v>
      </c>
      <c r="BH15">
        <v>1.0109179134654267</v>
      </c>
      <c r="BI15">
        <v>0.22265357387531398</v>
      </c>
      <c r="BJ15">
        <v>4.8164232135807348</v>
      </c>
      <c r="BK15">
        <v>5.0614340729873462</v>
      </c>
      <c r="BL15">
        <v>3.9765359678913246</v>
      </c>
      <c r="BM15">
        <v>8.6605080831408776E-2</v>
      </c>
      <c r="BN15">
        <v>0.1371742112482853</v>
      </c>
      <c r="BO15">
        <v>9.5380277017500209E-2</v>
      </c>
      <c r="BP15">
        <v>0.56648777579010146</v>
      </c>
      <c r="BQ15">
        <v>1.906857352401907</v>
      </c>
      <c r="BR15">
        <v>1.5103838892385149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6.6467264872050513E-2</v>
      </c>
      <c r="CB15">
        <v>3.4052757793764989</v>
      </c>
      <c r="CC15">
        <v>0</v>
      </c>
      <c r="CD15">
        <v>5.4560182979128946</v>
      </c>
      <c r="CE15">
        <v>0.1217619672913931</v>
      </c>
      <c r="CF15">
        <v>0</v>
      </c>
      <c r="CG15">
        <v>0</v>
      </c>
      <c r="CH15">
        <v>2.5039560644140373</v>
      </c>
      <c r="CI15">
        <v>3.0465792022541165</v>
      </c>
      <c r="CJ15">
        <v>2.6121277359167561</v>
      </c>
      <c r="CK15">
        <v>0</v>
      </c>
      <c r="CL15">
        <v>0</v>
      </c>
      <c r="CM15">
        <v>0.18268415214980099</v>
      </c>
      <c r="CN15">
        <v>0.22499999999999998</v>
      </c>
      <c r="CO15">
        <v>0.71327859334826249</v>
      </c>
      <c r="CP15">
        <v>0.25380710659898476</v>
      </c>
      <c r="CQ15">
        <v>0</v>
      </c>
      <c r="CR15">
        <v>5.6020665401014601E-2</v>
      </c>
      <c r="CS15">
        <v>8.5910652920962199E-2</v>
      </c>
      <c r="CT15">
        <v>0.26033340945421329</v>
      </c>
      <c r="CU15">
        <v>1.0211267605633803</v>
      </c>
      <c r="CV15">
        <v>0</v>
      </c>
      <c r="CW15">
        <v>7.2984177030419803E-2</v>
      </c>
      <c r="CX15">
        <v>0.10599058803578243</v>
      </c>
      <c r="CY15">
        <v>0.16527269995492563</v>
      </c>
      <c r="CZ15">
        <v>0.12786906208042964</v>
      </c>
      <c r="DA15">
        <v>0</v>
      </c>
      <c r="DB15">
        <v>0</v>
      </c>
      <c r="DC15">
        <v>0.26804425166918466</v>
      </c>
      <c r="DD15">
        <v>4.157970781826938</v>
      </c>
      <c r="DE15">
        <v>0.74862927035006332</v>
      </c>
      <c r="DF15">
        <v>0.39754246476328153</v>
      </c>
      <c r="DG15">
        <v>0.30942846741900254</v>
      </c>
      <c r="DH15">
        <v>24.648254299114122</v>
      </c>
      <c r="DI15">
        <v>6.346328195829555E-2</v>
      </c>
      <c r="DJ15">
        <v>0.36253449488664036</v>
      </c>
      <c r="DK15">
        <v>0.65250987350466483</v>
      </c>
      <c r="DL15">
        <v>11.733454766241652</v>
      </c>
      <c r="DM15">
        <v>18.278750952018282</v>
      </c>
      <c r="DN15">
        <v>7.1747910412302112</v>
      </c>
      <c r="DO15">
        <v>0.38402457757296465</v>
      </c>
      <c r="DP15">
        <v>0.38353162179085787</v>
      </c>
      <c r="DQ15">
        <v>0.35581912527798371</v>
      </c>
      <c r="DR15">
        <v>1.4159969383849982</v>
      </c>
      <c r="DS15">
        <v>3.0690105813414275</v>
      </c>
      <c r="DT15">
        <v>1.1754347347567686</v>
      </c>
      <c r="DU15">
        <v>5.6604713737605259</v>
      </c>
      <c r="DV15">
        <v>3.5252777148038996</v>
      </c>
      <c r="DW15">
        <v>11.289296169021256</v>
      </c>
    </row>
    <row r="16" spans="1:127" x14ac:dyDescent="0.25">
      <c r="A16" t="s">
        <v>138</v>
      </c>
      <c r="B16">
        <v>10.747760883149345</v>
      </c>
      <c r="C16">
        <v>9.2606060606060616</v>
      </c>
      <c r="D16">
        <v>8.5213032581453625</v>
      </c>
      <c r="E16">
        <v>4.5605306799336651E-2</v>
      </c>
      <c r="F16">
        <v>0.11037527593818984</v>
      </c>
      <c r="G16">
        <v>1.6760525610083132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2.5271670457417232E-2</v>
      </c>
      <c r="X16">
        <v>0</v>
      </c>
      <c r="Y16">
        <v>0.1076178030594204</v>
      </c>
      <c r="Z16">
        <v>0</v>
      </c>
      <c r="AA16">
        <v>0</v>
      </c>
      <c r="AB16">
        <v>0</v>
      </c>
      <c r="AC16">
        <v>0</v>
      </c>
      <c r="AD16">
        <v>2.5485498751210561E-2</v>
      </c>
      <c r="AE16">
        <v>0</v>
      </c>
      <c r="AF16">
        <v>0</v>
      </c>
      <c r="AG16">
        <v>0</v>
      </c>
      <c r="AH16">
        <v>0</v>
      </c>
      <c r="AI16">
        <v>0.51388313302942401</v>
      </c>
      <c r="AJ16">
        <v>0.12777919754663941</v>
      </c>
      <c r="AK16">
        <v>0.44847518437313133</v>
      </c>
      <c r="AL16">
        <v>5.4171180931744306E-2</v>
      </c>
      <c r="AM16">
        <v>7.7749983097829767E-2</v>
      </c>
      <c r="AN16">
        <v>4.1106347994597447E-2</v>
      </c>
      <c r="AO16">
        <v>0.11789525936957061</v>
      </c>
      <c r="AP16">
        <v>7.9744816586921854E-2</v>
      </c>
      <c r="AQ16">
        <v>7.2098053352559477E-2</v>
      </c>
      <c r="AR16">
        <v>4.9654898455732663E-2</v>
      </c>
      <c r="AS16">
        <v>9.8309083759339361E-2</v>
      </c>
      <c r="AT16">
        <v>6.9303070992333349E-2</v>
      </c>
      <c r="AU16">
        <v>0.11359333585762969</v>
      </c>
      <c r="AV16">
        <v>7.8809969461136831E-2</v>
      </c>
      <c r="AW16">
        <v>0.11391778107974246</v>
      </c>
      <c r="AX16">
        <v>6.3755872251391583</v>
      </c>
      <c r="AY16">
        <v>0.34723920379517781</v>
      </c>
      <c r="AZ16">
        <v>5.6738962044926415</v>
      </c>
      <c r="BA16">
        <v>10.578905630452022</v>
      </c>
      <c r="BB16">
        <v>5.3902158640950315</v>
      </c>
      <c r="BC16">
        <v>3.6985345429169576</v>
      </c>
      <c r="BD16">
        <v>5.6177145264734794E-2</v>
      </c>
      <c r="BE16">
        <v>6.1173771745364175E-2</v>
      </c>
      <c r="BF16">
        <v>9.5654550423613011E-2</v>
      </c>
      <c r="BG16">
        <v>0.18931297709923664</v>
      </c>
      <c r="BH16">
        <v>0.21951360406677836</v>
      </c>
      <c r="BI16">
        <v>0.36538022379538709</v>
      </c>
      <c r="BJ16">
        <v>0.6514015001973944</v>
      </c>
      <c r="BK16">
        <v>0.24451372333272203</v>
      </c>
      <c r="BL16">
        <v>0.11732016054337759</v>
      </c>
      <c r="BM16">
        <v>0.88667106565489939</v>
      </c>
      <c r="BN16">
        <v>2.2584754066235546</v>
      </c>
      <c r="BO16">
        <v>1.8246661690304387</v>
      </c>
      <c r="BP16">
        <v>2.5300281114234604</v>
      </c>
      <c r="BQ16">
        <v>0</v>
      </c>
      <c r="BR16">
        <v>0.32814888069765352</v>
      </c>
      <c r="BS16">
        <v>0</v>
      </c>
      <c r="BT16">
        <v>6.9036934760096647E-2</v>
      </c>
      <c r="BU16">
        <v>4.5428733674048836E-2</v>
      </c>
      <c r="BV16">
        <v>0</v>
      </c>
      <c r="BW16">
        <v>0</v>
      </c>
      <c r="BX16">
        <v>3.6012244163015426E-2</v>
      </c>
      <c r="BY16">
        <v>4.581013461131863E-2</v>
      </c>
      <c r="BZ16">
        <v>0</v>
      </c>
      <c r="CA16">
        <v>2.6586905948820207E-2</v>
      </c>
      <c r="CB16">
        <v>2.3980815347721823E-2</v>
      </c>
      <c r="CC16">
        <v>2.7161260282477107E-2</v>
      </c>
      <c r="CD16">
        <v>2.8590488897360145E-2</v>
      </c>
      <c r="CE16">
        <v>7.1624686641995937E-3</v>
      </c>
      <c r="CF16">
        <v>0</v>
      </c>
      <c r="CG16">
        <v>3.4373120219987965E-2</v>
      </c>
      <c r="CH16">
        <v>0.23270967141394397</v>
      </c>
      <c r="CI16">
        <v>1.5408998855331515</v>
      </c>
      <c r="CJ16">
        <v>0.79655543595263723</v>
      </c>
      <c r="CK16">
        <v>0</v>
      </c>
      <c r="CL16">
        <v>0</v>
      </c>
      <c r="CM16">
        <v>0</v>
      </c>
      <c r="CN16">
        <v>0.02</v>
      </c>
      <c r="CO16">
        <v>5.3910591357717509E-2</v>
      </c>
      <c r="CP16">
        <v>5.6401579244218847E-2</v>
      </c>
      <c r="CQ16">
        <v>4.5124317494697891E-2</v>
      </c>
      <c r="CR16">
        <v>3.1122591889452551E-2</v>
      </c>
      <c r="CS16">
        <v>2.2608066558147948E-2</v>
      </c>
      <c r="CT16">
        <v>0.40648549897236813</v>
      </c>
      <c r="CU16">
        <v>0.55457746478873249</v>
      </c>
      <c r="CV16">
        <v>0</v>
      </c>
      <c r="CW16">
        <v>0.36492088515209903</v>
      </c>
      <c r="CX16">
        <v>0.40276423453597321</v>
      </c>
      <c r="CY16">
        <v>0.38563629989482645</v>
      </c>
      <c r="CZ16">
        <v>4.4754171728150376E-2</v>
      </c>
      <c r="DA16">
        <v>0</v>
      </c>
      <c r="DB16">
        <v>0</v>
      </c>
      <c r="DC16">
        <v>4.3861786636775674E-2</v>
      </c>
      <c r="DD16">
        <v>0</v>
      </c>
      <c r="DE16">
        <v>8.4352593842260654E-2</v>
      </c>
      <c r="DF16">
        <v>0</v>
      </c>
      <c r="DG16">
        <v>9.1008372770294874E-2</v>
      </c>
      <c r="DH16">
        <v>0.15633142261594579</v>
      </c>
      <c r="DI16">
        <v>6.532184950135993</v>
      </c>
      <c r="DJ16">
        <v>3.7714409393431092</v>
      </c>
      <c r="DK16">
        <v>3.8234789079045277</v>
      </c>
      <c r="DL16">
        <v>6.048876745598057</v>
      </c>
      <c r="DM16">
        <v>4.3665905052043668</v>
      </c>
      <c r="DN16">
        <v>0.92438608237403086</v>
      </c>
      <c r="DO16">
        <v>0</v>
      </c>
      <c r="DP16">
        <v>0</v>
      </c>
      <c r="DQ16">
        <v>0</v>
      </c>
      <c r="DR16">
        <v>0.33486414083429011</v>
      </c>
      <c r="DS16">
        <v>0.25715610640360864</v>
      </c>
      <c r="DT16">
        <v>0.47985912392692054</v>
      </c>
      <c r="DU16">
        <v>8.9690567541980168E-2</v>
      </c>
      <c r="DV16">
        <v>4.5341192473362046E-2</v>
      </c>
      <c r="DW16">
        <v>0</v>
      </c>
    </row>
    <row r="17" spans="1:127" x14ac:dyDescent="0.25">
      <c r="A17" t="s">
        <v>139</v>
      </c>
      <c r="B17">
        <v>7.0818579462611955E-2</v>
      </c>
      <c r="C17">
        <v>0</v>
      </c>
      <c r="D17">
        <v>0</v>
      </c>
      <c r="E17">
        <v>0.24875621890547264</v>
      </c>
      <c r="F17">
        <v>8.027292795504716E-2</v>
      </c>
      <c r="G17">
        <v>8.9389469920443373E-2</v>
      </c>
      <c r="H17">
        <v>0.10427528675703858</v>
      </c>
      <c r="I17">
        <v>3.082557607202808</v>
      </c>
      <c r="J17">
        <v>4.1055499570783416E-2</v>
      </c>
      <c r="K17">
        <v>15.051452390256612</v>
      </c>
      <c r="L17">
        <v>20.106922168992572</v>
      </c>
      <c r="M17">
        <v>26.041044947431246</v>
      </c>
      <c r="N17">
        <v>4.2607584149978693E-2</v>
      </c>
      <c r="O17">
        <v>0.10421158545350007</v>
      </c>
      <c r="P17">
        <v>7.3978176437950807E-2</v>
      </c>
      <c r="Q17">
        <v>0</v>
      </c>
      <c r="R17">
        <v>7.7032472149798539E-2</v>
      </c>
      <c r="S17">
        <v>0</v>
      </c>
      <c r="T17">
        <v>0.1111790538662516</v>
      </c>
      <c r="U17">
        <v>11.127450980392156</v>
      </c>
      <c r="V17">
        <v>0</v>
      </c>
      <c r="W17">
        <v>2.3313115996967402</v>
      </c>
      <c r="X17">
        <v>5.5044021775656971</v>
      </c>
      <c r="Y17">
        <v>2.2100084556845259</v>
      </c>
      <c r="Z17">
        <v>23.88655372988579</v>
      </c>
      <c r="AA17">
        <v>17.919585565432389</v>
      </c>
      <c r="AB17">
        <v>25.956314862687798</v>
      </c>
      <c r="AC17">
        <v>3.4104357181280256</v>
      </c>
      <c r="AD17">
        <v>9.1696824506855599</v>
      </c>
      <c r="AE17">
        <v>0.16399932138211842</v>
      </c>
      <c r="AF17">
        <v>0.1356684755796744</v>
      </c>
      <c r="AG17">
        <v>0.1129464915996047</v>
      </c>
      <c r="AH17">
        <v>0.11009820760118025</v>
      </c>
      <c r="AI17">
        <v>0</v>
      </c>
      <c r="AJ17">
        <v>0</v>
      </c>
      <c r="AK17">
        <v>0</v>
      </c>
      <c r="AL17">
        <v>0</v>
      </c>
      <c r="AM17">
        <v>1.0141302143195186E-2</v>
      </c>
      <c r="AN17">
        <v>0</v>
      </c>
      <c r="AO17">
        <v>0.45296599652519237</v>
      </c>
      <c r="AP17">
        <v>0.40669856459330139</v>
      </c>
      <c r="AQ17">
        <v>3.4349572561540835</v>
      </c>
      <c r="AR17">
        <v>2.4827449227866331E-2</v>
      </c>
      <c r="AS17">
        <v>0</v>
      </c>
      <c r="AT17">
        <v>6.9303070992333349E-2</v>
      </c>
      <c r="AU17">
        <v>0</v>
      </c>
      <c r="AV17">
        <v>1.4776869273963156E-2</v>
      </c>
      <c r="AW17">
        <v>0</v>
      </c>
      <c r="AX17">
        <v>0</v>
      </c>
      <c r="AY17">
        <v>0</v>
      </c>
      <c r="AZ17">
        <v>1.4523625096824167E-2</v>
      </c>
      <c r="BA17">
        <v>1.0573618821041502E-2</v>
      </c>
      <c r="BB17">
        <v>0</v>
      </c>
      <c r="BC17">
        <v>0</v>
      </c>
      <c r="BD17">
        <v>5.1121202190908672</v>
      </c>
      <c r="BE17">
        <v>13.026190021028484</v>
      </c>
      <c r="BF17">
        <v>10.822629133643073</v>
      </c>
      <c r="BG17">
        <v>0</v>
      </c>
      <c r="BH17">
        <v>0</v>
      </c>
      <c r="BI17">
        <v>2.2836263987211693E-2</v>
      </c>
      <c r="BJ17">
        <v>1.9739439399921042E-2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6.7850753897265523</v>
      </c>
      <c r="BQ17">
        <v>0.60506050605060502</v>
      </c>
      <c r="BR17">
        <v>1.8565135305223412</v>
      </c>
      <c r="BS17">
        <v>9.532888465204957E-2</v>
      </c>
      <c r="BT17">
        <v>0.11506155793349442</v>
      </c>
      <c r="BU17">
        <v>0.3350369108461102</v>
      </c>
      <c r="BV17">
        <v>18.791976972632156</v>
      </c>
      <c r="BW17">
        <v>21.203890853966652</v>
      </c>
      <c r="BX17">
        <v>18.798391453094052</v>
      </c>
      <c r="BY17">
        <v>5.2857847628444574E-2</v>
      </c>
      <c r="BZ17">
        <v>0.38402457757296465</v>
      </c>
      <c r="CA17">
        <v>5.9820538384845461E-2</v>
      </c>
      <c r="CB17">
        <v>5.9952038369304551E-2</v>
      </c>
      <c r="CC17">
        <v>6.5963060686015831E-2</v>
      </c>
      <c r="CD17">
        <v>6.1946059277613652E-2</v>
      </c>
      <c r="CE17">
        <v>5.4100513310254268</v>
      </c>
      <c r="CF17">
        <v>0.51057622173595918</v>
      </c>
      <c r="CG17">
        <v>2.1955830540517316</v>
      </c>
      <c r="CH17">
        <v>4.6759129976108476</v>
      </c>
      <c r="CI17">
        <v>10.742273487716826</v>
      </c>
      <c r="CJ17">
        <v>0.24398995335486187</v>
      </c>
      <c r="CK17">
        <v>20.149959044798692</v>
      </c>
      <c r="CL17">
        <v>5.2571753339016762</v>
      </c>
      <c r="CM17">
        <v>12.298558100084819</v>
      </c>
      <c r="CN17">
        <v>7.2450000000000001</v>
      </c>
      <c r="CO17">
        <v>0.87086339885543673</v>
      </c>
      <c r="CP17">
        <v>2.4816694867456288</v>
      </c>
      <c r="CQ17">
        <v>6.3174044492577047E-2</v>
      </c>
      <c r="CR17">
        <v>0.12137810836886496</v>
      </c>
      <c r="CS17">
        <v>4.0694519804666304E-2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6.5468959785179965</v>
      </c>
      <c r="DA17">
        <v>5.7488159398987424</v>
      </c>
      <c r="DB17">
        <v>5.9228650137741052</v>
      </c>
      <c r="DC17">
        <v>3.8988254788245046E-2</v>
      </c>
      <c r="DD17">
        <v>0.2167282067747632</v>
      </c>
      <c r="DE17">
        <v>0</v>
      </c>
      <c r="DF17">
        <v>0</v>
      </c>
      <c r="DG17">
        <v>0</v>
      </c>
      <c r="DH17">
        <v>1.0682647212089631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2.3041474654377883</v>
      </c>
      <c r="DP17">
        <v>2.684721352536005</v>
      </c>
      <c r="DQ17">
        <v>2.2090437361008153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</row>
    <row r="18" spans="1:127" x14ac:dyDescent="0.25">
      <c r="A18" t="s">
        <v>140</v>
      </c>
      <c r="B18">
        <v>0.11247656738179546</v>
      </c>
      <c r="C18">
        <v>5.454545454545455E-2</v>
      </c>
      <c r="D18">
        <v>0</v>
      </c>
      <c r="E18">
        <v>5.8043117744610281E-2</v>
      </c>
      <c r="F18">
        <v>0</v>
      </c>
      <c r="G18">
        <v>5.3633681952266025E-2</v>
      </c>
      <c r="H18">
        <v>0</v>
      </c>
      <c r="I18">
        <v>0</v>
      </c>
      <c r="J18">
        <v>6.3449408427574377E-2</v>
      </c>
      <c r="K18">
        <v>1.7519864530415528</v>
      </c>
      <c r="L18">
        <v>4.6240366590293691</v>
      </c>
      <c r="M18">
        <v>0.10559662090813093</v>
      </c>
      <c r="N18">
        <v>9.3736685129953132E-2</v>
      </c>
      <c r="O18">
        <v>7.1870058933448333E-2</v>
      </c>
      <c r="P18">
        <v>6.7813328401454903E-2</v>
      </c>
      <c r="Q18">
        <v>0</v>
      </c>
      <c r="R18">
        <v>6.5181322588291069E-2</v>
      </c>
      <c r="S18">
        <v>0</v>
      </c>
      <c r="T18">
        <v>0</v>
      </c>
      <c r="U18">
        <v>0</v>
      </c>
      <c r="V18">
        <v>0</v>
      </c>
      <c r="W18">
        <v>0.63179176143543092</v>
      </c>
      <c r="X18">
        <v>3.3604408898447478E-2</v>
      </c>
      <c r="Y18">
        <v>0.16911369052194633</v>
      </c>
      <c r="Z18">
        <v>8.6910372351717413</v>
      </c>
      <c r="AA18">
        <v>16.753988344027785</v>
      </c>
      <c r="AB18">
        <v>5.7360158855044769</v>
      </c>
      <c r="AC18">
        <v>0</v>
      </c>
      <c r="AD18">
        <v>6.1165197002905347E-2</v>
      </c>
      <c r="AE18">
        <v>6.7861788158117969E-2</v>
      </c>
      <c r="AF18">
        <v>0</v>
      </c>
      <c r="AG18">
        <v>9.5298602287166453E-2</v>
      </c>
      <c r="AH18">
        <v>9.6886422689038618E-2</v>
      </c>
      <c r="AI18">
        <v>0</v>
      </c>
      <c r="AJ18">
        <v>0</v>
      </c>
      <c r="AK18">
        <v>8.9695036874626266E-2</v>
      </c>
      <c r="AL18">
        <v>0.13789027873534918</v>
      </c>
      <c r="AM18">
        <v>2.7043472381853832E-2</v>
      </c>
      <c r="AN18">
        <v>7.0468025133595638E-2</v>
      </c>
      <c r="AO18">
        <v>0.19856043683296104</v>
      </c>
      <c r="AP18">
        <v>4.6730462519936209</v>
      </c>
      <c r="AQ18">
        <v>1.138119270779689</v>
      </c>
      <c r="AR18">
        <v>8.937881722031879E-2</v>
      </c>
      <c r="AS18">
        <v>7.2093328090182193E-2</v>
      </c>
      <c r="AT18">
        <v>7.3634512929354176E-2</v>
      </c>
      <c r="AU18">
        <v>7.5728890571753124E-2</v>
      </c>
      <c r="AV18">
        <v>7.3884346369815779E-2</v>
      </c>
      <c r="AW18">
        <v>6.9341258048538884E-2</v>
      </c>
      <c r="AX18">
        <v>7.1059176503098967E-2</v>
      </c>
      <c r="AY18">
        <v>7.3360395167995307E-2</v>
      </c>
      <c r="AZ18">
        <v>7.2618125484120832E-2</v>
      </c>
      <c r="BA18">
        <v>4.2294475284166008E-2</v>
      </c>
      <c r="BB18">
        <v>2.9803721207476479E-2</v>
      </c>
      <c r="BC18">
        <v>9.6623543936872613E-2</v>
      </c>
      <c r="BD18">
        <v>4.6439773418847432</v>
      </c>
      <c r="BE18">
        <v>12.074173198241255</v>
      </c>
      <c r="BF18">
        <v>8.3219458868543317</v>
      </c>
      <c r="BG18">
        <v>0</v>
      </c>
      <c r="BH18">
        <v>0.10975680203338918</v>
      </c>
      <c r="BI18">
        <v>9.7054121945649691E-2</v>
      </c>
      <c r="BJ18">
        <v>8.8827477299644686E-2</v>
      </c>
      <c r="BK18">
        <v>8.5579803166452723E-2</v>
      </c>
      <c r="BL18">
        <v>1.8524235875270145E-2</v>
      </c>
      <c r="BM18">
        <v>7.010887495875949E-2</v>
      </c>
      <c r="BN18">
        <v>6.3688026650989618E-2</v>
      </c>
      <c r="BO18">
        <v>7.8792402753587135E-2</v>
      </c>
      <c r="BP18">
        <v>8.5186131697759612E-2</v>
      </c>
      <c r="BQ18">
        <v>9.1675834250091681E-2</v>
      </c>
      <c r="BR18">
        <v>7.1923042344691185E-2</v>
      </c>
      <c r="BS18">
        <v>0.14299332697807435</v>
      </c>
      <c r="BT18">
        <v>0.11506155793349442</v>
      </c>
      <c r="BU18">
        <v>5.6785917092561047E-2</v>
      </c>
      <c r="BV18">
        <v>10.467400740165395</v>
      </c>
      <c r="BW18">
        <v>5.0530570995452252E-2</v>
      </c>
      <c r="BX18">
        <v>11.139787527759438</v>
      </c>
      <c r="BY18">
        <v>0.17619282542814857</v>
      </c>
      <c r="BZ18">
        <v>7.6804915514592939E-2</v>
      </c>
      <c r="CA18">
        <v>0.1395812562313061</v>
      </c>
      <c r="CB18">
        <v>4.1966426858513185E-2</v>
      </c>
      <c r="CC18">
        <v>3.4921620363184851E-2</v>
      </c>
      <c r="CD18">
        <v>9.0536548174973794E-2</v>
      </c>
      <c r="CE18">
        <v>5.9687238868329953E-2</v>
      </c>
      <c r="CF18">
        <v>0.15803549720398735</v>
      </c>
      <c r="CG18">
        <v>0.11600928074245939</v>
      </c>
      <c r="CH18">
        <v>0.69812901424183182</v>
      </c>
      <c r="CI18">
        <v>8.8051422030465801E-2</v>
      </c>
      <c r="CJ18">
        <v>8.6114101184068897E-2</v>
      </c>
      <c r="CK18">
        <v>20.572112658307606</v>
      </c>
      <c r="CL18">
        <v>19.588898361276875</v>
      </c>
      <c r="CM18">
        <v>8.716643831147648</v>
      </c>
      <c r="CN18">
        <v>4.4999999999999998E-2</v>
      </c>
      <c r="CO18">
        <v>0.10367421414945674</v>
      </c>
      <c r="CP18">
        <v>9.8702763677382982E-2</v>
      </c>
      <c r="CQ18">
        <v>0.11281079373674473</v>
      </c>
      <c r="CR18">
        <v>0.1120413308020292</v>
      </c>
      <c r="CS18">
        <v>6.3302586362814245E-2</v>
      </c>
      <c r="CT18">
        <v>5.0239780771865729E-2</v>
      </c>
      <c r="CU18">
        <v>0</v>
      </c>
      <c r="CV18">
        <v>0</v>
      </c>
      <c r="CW18">
        <v>6.1306708705552632E-2</v>
      </c>
      <c r="CX18">
        <v>5.5115105778606864E-2</v>
      </c>
      <c r="CY18">
        <v>4.5074372714979716E-2</v>
      </c>
      <c r="CZ18">
        <v>15.721501182788824</v>
      </c>
      <c r="DA18">
        <v>19.53290870488323</v>
      </c>
      <c r="DB18">
        <v>20.208579299488392</v>
      </c>
      <c r="DC18">
        <v>8.7723573273551347E-2</v>
      </c>
      <c r="DD18">
        <v>4.0134853106437628E-2</v>
      </c>
      <c r="DE18">
        <v>8.4352593842260654E-2</v>
      </c>
      <c r="DF18">
        <v>0</v>
      </c>
      <c r="DG18">
        <v>7.2806698216235893E-2</v>
      </c>
      <c r="DH18">
        <v>0</v>
      </c>
      <c r="DI18">
        <v>0</v>
      </c>
      <c r="DJ18">
        <v>4.869866349223527E-2</v>
      </c>
      <c r="DK18">
        <v>4.579016656173087E-2</v>
      </c>
      <c r="DL18">
        <v>7.5895567698846381E-2</v>
      </c>
      <c r="DM18">
        <v>6.3467885250063472E-2</v>
      </c>
      <c r="DN18">
        <v>7.1272758687717333E-2</v>
      </c>
      <c r="DO18">
        <v>22.990271377368153</v>
      </c>
      <c r="DP18">
        <v>18.42517219787101</v>
      </c>
      <c r="DQ18">
        <v>25.678280207561155</v>
      </c>
      <c r="DR18">
        <v>7.6540375047837741E-2</v>
      </c>
      <c r="DS18">
        <v>8.4313477509379869E-2</v>
      </c>
      <c r="DT18">
        <v>0.11886418666079684</v>
      </c>
      <c r="DU18">
        <v>0</v>
      </c>
      <c r="DV18">
        <v>7.9347086828383595E-2</v>
      </c>
      <c r="DW18">
        <v>0</v>
      </c>
    </row>
    <row r="19" spans="1:127" x14ac:dyDescent="0.25">
      <c r="A19" t="s">
        <v>141</v>
      </c>
      <c r="B19">
        <v>2.4994792751510099E-2</v>
      </c>
      <c r="C19">
        <v>0.10303030303030303</v>
      </c>
      <c r="D19">
        <v>0.11695906432748539</v>
      </c>
      <c r="E19">
        <v>7.8772802653399671E-2</v>
      </c>
      <c r="F19">
        <v>8.027292795504716E-2</v>
      </c>
      <c r="G19">
        <v>6.2572628944310357E-2</v>
      </c>
      <c r="H19">
        <v>0</v>
      </c>
      <c r="I19">
        <v>5.3410651609949636E-2</v>
      </c>
      <c r="J19">
        <v>3.3590863285186429E-2</v>
      </c>
      <c r="K19">
        <v>5.5653249967435192</v>
      </c>
      <c r="L19">
        <v>4.0685968201069223</v>
      </c>
      <c r="M19">
        <v>3.2826775630136353</v>
      </c>
      <c r="N19">
        <v>0</v>
      </c>
      <c r="O19">
        <v>6.1089550093431075E-2</v>
      </c>
      <c r="P19">
        <v>4.9318784291967205E-2</v>
      </c>
      <c r="Q19">
        <v>0</v>
      </c>
      <c r="R19">
        <v>6.5181322588291069E-2</v>
      </c>
      <c r="S19">
        <v>0</v>
      </c>
      <c r="T19">
        <v>2.77947634665629E-2</v>
      </c>
      <c r="U19">
        <v>3.9145658263305321</v>
      </c>
      <c r="V19">
        <v>0.35362275223835676</v>
      </c>
      <c r="W19">
        <v>5.0543340914834464E-2</v>
      </c>
      <c r="X19">
        <v>0.16802204449223737</v>
      </c>
      <c r="Y19">
        <v>5.3808901529710199E-2</v>
      </c>
      <c r="Z19">
        <v>0.7684795992018002</v>
      </c>
      <c r="AA19">
        <v>1.1655972214046035</v>
      </c>
      <c r="AB19">
        <v>0.47956239931062905</v>
      </c>
      <c r="AC19">
        <v>4.3033889187735347E-2</v>
      </c>
      <c r="AD19">
        <v>0.10194199500484225</v>
      </c>
      <c r="AE19">
        <v>6.7861788158117969E-2</v>
      </c>
      <c r="AF19">
        <v>1.6567998684426906</v>
      </c>
      <c r="AG19">
        <v>1.1824085839333616</v>
      </c>
      <c r="AH19">
        <v>1.1758488571806052</v>
      </c>
      <c r="AI19">
        <v>0.14919187733112307</v>
      </c>
      <c r="AJ19">
        <v>0.10222335803731153</v>
      </c>
      <c r="AK19">
        <v>0.1445086705202312</v>
      </c>
      <c r="AL19">
        <v>9.8493056239535123E-2</v>
      </c>
      <c r="AM19">
        <v>6.4228246906902847E-2</v>
      </c>
      <c r="AN19">
        <v>0</v>
      </c>
      <c r="AO19">
        <v>24.205758252668154</v>
      </c>
      <c r="AP19">
        <v>19.322169059011166</v>
      </c>
      <c r="AQ19">
        <v>20.429498403543104</v>
      </c>
      <c r="AR19">
        <v>0</v>
      </c>
      <c r="AS19">
        <v>9.1755144842050065E-2</v>
      </c>
      <c r="AT19">
        <v>9.5291722614458355E-2</v>
      </c>
      <c r="AU19">
        <v>9.4661113214691409E-2</v>
      </c>
      <c r="AV19">
        <v>0.11821495419170525</v>
      </c>
      <c r="AW19">
        <v>0.10896483407627539</v>
      </c>
      <c r="AX19">
        <v>9.4745568670798627E-2</v>
      </c>
      <c r="AY19">
        <v>3.5310803540861739</v>
      </c>
      <c r="AZ19">
        <v>0.10650658404337723</v>
      </c>
      <c r="BA19">
        <v>0.11630980703145652</v>
      </c>
      <c r="BB19">
        <v>0.12347255928811683</v>
      </c>
      <c r="BC19">
        <v>9.1255569273713019E-2</v>
      </c>
      <c r="BD19">
        <v>1.1563129066991247</v>
      </c>
      <c r="BE19">
        <v>2.2213725865035365</v>
      </c>
      <c r="BF19">
        <v>3.505056026236677</v>
      </c>
      <c r="BG19">
        <v>7.9389312977099238E-2</v>
      </c>
      <c r="BH19">
        <v>0.15019351857200625</v>
      </c>
      <c r="BI19">
        <v>0.14272664992007308</v>
      </c>
      <c r="BJ19">
        <v>2.161468614291354</v>
      </c>
      <c r="BK19">
        <v>1.2531328320802004</v>
      </c>
      <c r="BL19">
        <v>0.77801790676134608</v>
      </c>
      <c r="BM19">
        <v>0</v>
      </c>
      <c r="BN19">
        <v>0</v>
      </c>
      <c r="BO19">
        <v>0</v>
      </c>
      <c r="BP19">
        <v>0.20018740948973507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2.0651528304472975</v>
      </c>
      <c r="BW19">
        <v>0</v>
      </c>
      <c r="BX19">
        <v>1.4704999699897965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2.6262385102065175E-2</v>
      </c>
      <c r="CF19">
        <v>0</v>
      </c>
      <c r="CG19">
        <v>0.15467904098994587</v>
      </c>
      <c r="CH19">
        <v>0</v>
      </c>
      <c r="CI19">
        <v>0</v>
      </c>
      <c r="CJ19">
        <v>2.8704700394689631E-2</v>
      </c>
      <c r="CK19">
        <v>1.2790624409299982</v>
      </c>
      <c r="CL19">
        <v>1.4682201382968647</v>
      </c>
      <c r="CM19">
        <v>4.5671038037450248E-2</v>
      </c>
      <c r="CN19">
        <v>0</v>
      </c>
      <c r="CO19">
        <v>0</v>
      </c>
      <c r="CP19">
        <v>0</v>
      </c>
      <c r="CQ19">
        <v>2.1118180587518616</v>
      </c>
      <c r="CR19">
        <v>9.959229404624817E-2</v>
      </c>
      <c r="CS19">
        <v>0.16277807921866522</v>
      </c>
      <c r="CT19">
        <v>2.7403516784654032E-2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9.1298510325426765</v>
      </c>
      <c r="DA19">
        <v>4.3769394087865425</v>
      </c>
      <c r="DB19">
        <v>11.137347500983864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0.43517679057116954</v>
      </c>
      <c r="DJ19">
        <v>0</v>
      </c>
      <c r="DK19">
        <v>0.14881804132562532</v>
      </c>
      <c r="DL19">
        <v>0</v>
      </c>
      <c r="DM19">
        <v>0</v>
      </c>
      <c r="DN19">
        <v>1.2958683397766789E-2</v>
      </c>
      <c r="DO19">
        <v>5.6835637480798766</v>
      </c>
      <c r="DP19">
        <v>4.3832185347526611</v>
      </c>
      <c r="DQ19">
        <v>1.0822831727205338</v>
      </c>
      <c r="DR19">
        <v>0</v>
      </c>
      <c r="DS19">
        <v>0</v>
      </c>
      <c r="DT19">
        <v>3.0816640986132512E-2</v>
      </c>
      <c r="DU19">
        <v>2.9797199661168965</v>
      </c>
      <c r="DV19">
        <v>4.5341192473362046E-2</v>
      </c>
      <c r="DW19">
        <v>0.12727504136438844</v>
      </c>
    </row>
    <row r="20" spans="1:127" x14ac:dyDescent="0.25">
      <c r="A20" t="s">
        <v>142</v>
      </c>
      <c r="B20">
        <v>4.9323057696313271</v>
      </c>
      <c r="C20">
        <v>1.6848484848484848</v>
      </c>
      <c r="D20">
        <v>4.0155945419103309</v>
      </c>
      <c r="E20">
        <v>0.67578772802653397</v>
      </c>
      <c r="F20">
        <v>3.5721452939995983</v>
      </c>
      <c r="G20">
        <v>1.3631894162867613</v>
      </c>
      <c r="H20">
        <v>4.6522820245447978</v>
      </c>
      <c r="I20">
        <v>1.2055547077674347</v>
      </c>
      <c r="J20">
        <v>0.89575635427163802</v>
      </c>
      <c r="K20">
        <v>0.18236290217532891</v>
      </c>
      <c r="L20">
        <v>0.18746094563632576</v>
      </c>
      <c r="M20">
        <v>5.0502731738671314E-2</v>
      </c>
      <c r="N20">
        <v>12.262462718363869</v>
      </c>
      <c r="O20">
        <v>9.1993675434813866</v>
      </c>
      <c r="P20">
        <v>3.1132482584304295</v>
      </c>
      <c r="Q20">
        <v>0.46318289786223277</v>
      </c>
      <c r="R20">
        <v>2.0680255984830529</v>
      </c>
      <c r="S20">
        <v>0.36303915636615092</v>
      </c>
      <c r="T20">
        <v>0.27238868197231642</v>
      </c>
      <c r="U20">
        <v>0.79131652661064422</v>
      </c>
      <c r="V20">
        <v>0.31600331051087205</v>
      </c>
      <c r="W20">
        <v>0.20849128127369221</v>
      </c>
      <c r="X20">
        <v>9.4092344915652937E-2</v>
      </c>
      <c r="Y20">
        <v>0.15758321162272274</v>
      </c>
      <c r="Z20">
        <v>0.2080414384579459</v>
      </c>
      <c r="AA20">
        <v>0.51804320951315719</v>
      </c>
      <c r="AB20">
        <v>0.17234273725225732</v>
      </c>
      <c r="AC20">
        <v>0.263582571274879</v>
      </c>
      <c r="AD20">
        <v>0.18859269075895815</v>
      </c>
      <c r="AE20">
        <v>0.23751625855341288</v>
      </c>
      <c r="AF20">
        <v>0.49745107712547282</v>
      </c>
      <c r="AG20">
        <v>1.0624029366087817</v>
      </c>
      <c r="AH20">
        <v>0.40075747566829611</v>
      </c>
      <c r="AI20">
        <v>0.19892250310816409</v>
      </c>
      <c r="AJ20">
        <v>6.3889598773319706E-2</v>
      </c>
      <c r="AK20">
        <v>0.11959338249950169</v>
      </c>
      <c r="AL20">
        <v>1.048951048951049</v>
      </c>
      <c r="AM20">
        <v>0.32114123453451421</v>
      </c>
      <c r="AN20">
        <v>1.597275236361501</v>
      </c>
      <c r="AO20">
        <v>0.61429635145197314</v>
      </c>
      <c r="AP20">
        <v>0</v>
      </c>
      <c r="AQ20">
        <v>0.60768359254300131</v>
      </c>
      <c r="AR20">
        <v>1.5988877302745916</v>
      </c>
      <c r="AS20">
        <v>1.4942980731419582</v>
      </c>
      <c r="AT20">
        <v>2.4342703686057088</v>
      </c>
      <c r="AU20">
        <v>0.43544112078758052</v>
      </c>
      <c r="AV20">
        <v>0.60092601714116833</v>
      </c>
      <c r="AW20">
        <v>1.1391778107974244</v>
      </c>
      <c r="AX20">
        <v>0.69874856894713977</v>
      </c>
      <c r="AY20">
        <v>2.078544529759867</v>
      </c>
      <c r="AZ20">
        <v>0.50832687838884583</v>
      </c>
      <c r="BA20">
        <v>0.2061855670103093</v>
      </c>
      <c r="BB20">
        <v>8.5153489164218499E-2</v>
      </c>
      <c r="BC20">
        <v>0.5475334156422782</v>
      </c>
      <c r="BD20">
        <v>0.13108000561771452</v>
      </c>
      <c r="BE20">
        <v>0.42439304148346396</v>
      </c>
      <c r="BF20">
        <v>0.31429352282044276</v>
      </c>
      <c r="BG20">
        <v>2.9435114503816791</v>
      </c>
      <c r="BH20">
        <v>1.7156721159956096</v>
      </c>
      <c r="BI20">
        <v>2.2036994747659282</v>
      </c>
      <c r="BJ20">
        <v>6.1093564942755627</v>
      </c>
      <c r="BK20">
        <v>6.9747539580658966</v>
      </c>
      <c r="BL20">
        <v>0.94473602963877734</v>
      </c>
      <c r="BM20">
        <v>0</v>
      </c>
      <c r="BN20">
        <v>0</v>
      </c>
      <c r="BO20">
        <v>4.5616654225760965E-2</v>
      </c>
      <c r="BP20">
        <v>0.98815912769401137</v>
      </c>
      <c r="BQ20">
        <v>3.4836817015034836</v>
      </c>
      <c r="BR20">
        <v>0.31915850040456711</v>
      </c>
      <c r="BS20">
        <v>13.584366062917063</v>
      </c>
      <c r="BT20">
        <v>1.9560464848694052</v>
      </c>
      <c r="BU20">
        <v>2.0556501987507096</v>
      </c>
      <c r="BV20">
        <v>0.36094485310915159</v>
      </c>
      <c r="BW20">
        <v>0.41056088933804957</v>
      </c>
      <c r="BX20">
        <v>0.13804693595822579</v>
      </c>
      <c r="BY20">
        <v>2.720417224610614</v>
      </c>
      <c r="BZ20">
        <v>1.3824884792626728</v>
      </c>
      <c r="CA20">
        <v>9.0196078431372548</v>
      </c>
      <c r="CB20">
        <v>7.7937649880095924E-2</v>
      </c>
      <c r="CC20">
        <v>5.8202700605308084E-2</v>
      </c>
      <c r="CD20">
        <v>8.7248641951777373</v>
      </c>
      <c r="CE20">
        <v>0.97648322788587794</v>
      </c>
      <c r="CF20">
        <v>0.53488937515195722</v>
      </c>
      <c r="CG20">
        <v>0.91518432585717979</v>
      </c>
      <c r="CH20">
        <v>0.39095224797542583</v>
      </c>
      <c r="CI20">
        <v>0.1232719908426521</v>
      </c>
      <c r="CJ20">
        <v>0.70326515966989589</v>
      </c>
      <c r="CK20">
        <v>0.2961376094764035</v>
      </c>
      <c r="CL20">
        <v>0.14208581983518045</v>
      </c>
      <c r="CM20">
        <v>0.18920858615515104</v>
      </c>
      <c r="CN20">
        <v>0.74</v>
      </c>
      <c r="CO20">
        <v>0.52251803931326202</v>
      </c>
      <c r="CP20">
        <v>0.16920473773265651</v>
      </c>
      <c r="CQ20">
        <v>1.1732322548621452</v>
      </c>
      <c r="CR20">
        <v>2.3933273162989011</v>
      </c>
      <c r="CS20">
        <v>1.4423946464098389</v>
      </c>
      <c r="CT20">
        <v>5.4807033569308064E-2</v>
      </c>
      <c r="CU20">
        <v>0</v>
      </c>
      <c r="CV20">
        <v>0</v>
      </c>
      <c r="CW20">
        <v>3.1821101185263032</v>
      </c>
      <c r="CX20">
        <v>7.860262008733625</v>
      </c>
      <c r="CY20">
        <v>2.3038012720989633</v>
      </c>
      <c r="CZ20">
        <v>0.44754171728150371</v>
      </c>
      <c r="DA20">
        <v>0</v>
      </c>
      <c r="DB20">
        <v>0.88547815820543097</v>
      </c>
      <c r="DC20">
        <v>8.2850041425020712E-2</v>
      </c>
      <c r="DD20">
        <v>0.80269706212875258</v>
      </c>
      <c r="DE20">
        <v>0</v>
      </c>
      <c r="DF20">
        <v>0</v>
      </c>
      <c r="DG20">
        <v>9.1008372770294874E-2</v>
      </c>
      <c r="DH20">
        <v>6.5398645127670658</v>
      </c>
      <c r="DI20">
        <v>0.27651858567543064</v>
      </c>
      <c r="DJ20">
        <v>8.1164439153725454E-2</v>
      </c>
      <c r="DK20">
        <v>0.46362543643752507</v>
      </c>
      <c r="DL20">
        <v>5.6921675774134796E-2</v>
      </c>
      <c r="DM20">
        <v>5.0774308200050779E-2</v>
      </c>
      <c r="DN20">
        <v>1.4146562709228743</v>
      </c>
      <c r="DO20">
        <v>6.477214541730671</v>
      </c>
      <c r="DP20">
        <v>0.44614902943018159</v>
      </c>
      <c r="DQ20">
        <v>2.1942179392142327</v>
      </c>
      <c r="DR20">
        <v>8.8786835055491764</v>
      </c>
      <c r="DS20">
        <v>2.9509717128282958E-2</v>
      </c>
      <c r="DT20">
        <v>5.9255998239049079</v>
      </c>
      <c r="DU20">
        <v>0.78230106133838262</v>
      </c>
      <c r="DV20">
        <v>2.5051008841532529</v>
      </c>
      <c r="DW20">
        <v>0</v>
      </c>
    </row>
    <row r="21" spans="1:127" x14ac:dyDescent="0.25">
      <c r="A21" t="s">
        <v>143</v>
      </c>
      <c r="B21">
        <v>2.9160591543428455E-2</v>
      </c>
      <c r="C21">
        <v>0</v>
      </c>
      <c r="D21">
        <v>0</v>
      </c>
      <c r="E21">
        <v>8.7064676616915429E-2</v>
      </c>
      <c r="F21">
        <v>0.15051173991571343</v>
      </c>
      <c r="G21">
        <v>5.8103155448288188E-2</v>
      </c>
      <c r="H21">
        <v>4.8127055426325498E-2</v>
      </c>
      <c r="I21">
        <v>8.3931023958492293E-2</v>
      </c>
      <c r="J21">
        <v>4.8520135856380396E-2</v>
      </c>
      <c r="K21">
        <v>3.1359906213364597</v>
      </c>
      <c r="L21">
        <v>3.0965771019926405</v>
      </c>
      <c r="M21">
        <v>7.5111335567696615</v>
      </c>
      <c r="N21">
        <v>3.4086067319982954E-2</v>
      </c>
      <c r="O21">
        <v>5.0309041253413823E-2</v>
      </c>
      <c r="P21">
        <v>3.0824240182479503E-2</v>
      </c>
      <c r="Q21">
        <v>7.1258907363420429E-2</v>
      </c>
      <c r="R21">
        <v>0</v>
      </c>
      <c r="S21">
        <v>0</v>
      </c>
      <c r="T21">
        <v>3.2075157040413589</v>
      </c>
      <c r="U21">
        <v>7.7030812324929976E-2</v>
      </c>
      <c r="V21">
        <v>6.019110676397562E-2</v>
      </c>
      <c r="W21">
        <v>2.5650745514278492</v>
      </c>
      <c r="X21">
        <v>3.8510652597620805</v>
      </c>
      <c r="Y21">
        <v>4.1509724037205018</v>
      </c>
      <c r="Z21">
        <v>0.98501252494374392</v>
      </c>
      <c r="AA21">
        <v>1.2362394772473067</v>
      </c>
      <c r="AB21">
        <v>2.3416132778839307</v>
      </c>
      <c r="AC21">
        <v>0.67240451855836469</v>
      </c>
      <c r="AD21">
        <v>1.0398083490493908</v>
      </c>
      <c r="AE21">
        <v>0.24882655657976588</v>
      </c>
      <c r="AF21">
        <v>4.1111659266567999E-2</v>
      </c>
      <c r="AG21">
        <v>5.2943667937314691E-2</v>
      </c>
      <c r="AH21">
        <v>3.5231426432377679E-2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0.1674641148325359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3.9477320279499427E-2</v>
      </c>
      <c r="AY21">
        <v>0</v>
      </c>
      <c r="AZ21">
        <v>0</v>
      </c>
      <c r="BA21">
        <v>0.12159661644197726</v>
      </c>
      <c r="BB21">
        <v>0.22565674628517904</v>
      </c>
      <c r="BC21">
        <v>0</v>
      </c>
      <c r="BD21">
        <v>0</v>
      </c>
      <c r="BE21">
        <v>0</v>
      </c>
      <c r="BF21">
        <v>0.65591691719048928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4.2593065848879806E-2</v>
      </c>
      <c r="BQ21">
        <v>0.89842317565089846</v>
      </c>
      <c r="BR21">
        <v>4.045671131888879E-2</v>
      </c>
      <c r="BS21">
        <v>0</v>
      </c>
      <c r="BT21">
        <v>0</v>
      </c>
      <c r="BU21">
        <v>5.1107325383304945E-2</v>
      </c>
      <c r="BV21">
        <v>1.0143007264586283</v>
      </c>
      <c r="BW21">
        <v>3.9477008590197067</v>
      </c>
      <c r="BX21">
        <v>1.6205509873356942</v>
      </c>
      <c r="BY21">
        <v>4.9333991119881605E-2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1.6927300943058374</v>
      </c>
      <c r="CF21">
        <v>0</v>
      </c>
      <c r="CG21">
        <v>3.8669760247486466E-2</v>
      </c>
      <c r="CH21">
        <v>2.584628750504204</v>
      </c>
      <c r="CI21">
        <v>4.9396847759091314</v>
      </c>
      <c r="CJ21">
        <v>5.3821313240043054</v>
      </c>
      <c r="CK21">
        <v>3.0999936991997981</v>
      </c>
      <c r="CL21">
        <v>0.7483186511319504</v>
      </c>
      <c r="CM21">
        <v>1.2918379330593071</v>
      </c>
      <c r="CN21">
        <v>1.645</v>
      </c>
      <c r="CO21">
        <v>1.8205192004644606</v>
      </c>
      <c r="CP21">
        <v>0.97292724196277502</v>
      </c>
      <c r="CQ21">
        <v>4.5124317494697891E-2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1.7516202487300753E-2</v>
      </c>
      <c r="CX21">
        <v>0</v>
      </c>
      <c r="CY21">
        <v>0</v>
      </c>
      <c r="CZ21">
        <v>0</v>
      </c>
      <c r="DA21">
        <v>0.70227012902172137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0.16697024893746207</v>
      </c>
      <c r="DM21">
        <v>8.6316323940086317</v>
      </c>
      <c r="DN21">
        <v>1.7278244530355716E-2</v>
      </c>
      <c r="DO21">
        <v>0</v>
      </c>
      <c r="DP21">
        <v>0</v>
      </c>
      <c r="DQ21">
        <v>1.7642698295033357</v>
      </c>
      <c r="DR21">
        <v>0</v>
      </c>
      <c r="DS21">
        <v>0.69137051557691498</v>
      </c>
      <c r="DT21">
        <v>0</v>
      </c>
      <c r="DU21">
        <v>0</v>
      </c>
      <c r="DV21">
        <v>0</v>
      </c>
      <c r="DW21">
        <v>0</v>
      </c>
    </row>
    <row r="22" spans="1:127" x14ac:dyDescent="0.25">
      <c r="A22" t="s">
        <v>144</v>
      </c>
      <c r="B22">
        <v>9.5813372214122047E-2</v>
      </c>
      <c r="C22">
        <v>0</v>
      </c>
      <c r="D22">
        <v>0</v>
      </c>
      <c r="E22">
        <v>2.9353233830845769</v>
      </c>
      <c r="F22">
        <v>1.053582179409994</v>
      </c>
      <c r="G22">
        <v>0.62125681594708138</v>
      </c>
      <c r="H22">
        <v>0.21657174941846474</v>
      </c>
      <c r="I22">
        <v>2.3576987639249198</v>
      </c>
      <c r="J22">
        <v>20.412047922964955</v>
      </c>
      <c r="K22">
        <v>1.7194216490816725</v>
      </c>
      <c r="L22">
        <v>1.5413455530097895</v>
      </c>
      <c r="M22">
        <v>0.17905513980074375</v>
      </c>
      <c r="N22">
        <v>9.3736685129953132E-2</v>
      </c>
      <c r="O22">
        <v>3.5935029466724167E-2</v>
      </c>
      <c r="P22">
        <v>0</v>
      </c>
      <c r="Q22">
        <v>0.10688836104513064</v>
      </c>
      <c r="R22">
        <v>2.9627873903768667E-2</v>
      </c>
      <c r="S22">
        <v>0</v>
      </c>
      <c r="T22">
        <v>2.7350047251097895</v>
      </c>
      <c r="U22">
        <v>2.8011204481792715E-2</v>
      </c>
      <c r="V22">
        <v>7.2003611466405841</v>
      </c>
      <c r="W22">
        <v>7.5815011372251703E-2</v>
      </c>
      <c r="X22">
        <v>0</v>
      </c>
      <c r="Y22">
        <v>8.0713352294565305E-2</v>
      </c>
      <c r="Z22">
        <v>0.19530420753194921</v>
      </c>
      <c r="AA22">
        <v>0.85359392476599749</v>
      </c>
      <c r="AB22">
        <v>3.7465812446142895E-2</v>
      </c>
      <c r="AC22">
        <v>6.9930069930069935E-2</v>
      </c>
      <c r="AD22">
        <v>7.6456496253631684E-2</v>
      </c>
      <c r="AE22">
        <v>5.655149013176497E-2</v>
      </c>
      <c r="AF22">
        <v>5.2458477224140765</v>
      </c>
      <c r="AG22">
        <v>0.13059438091204292</v>
      </c>
      <c r="AH22">
        <v>0.49323997005328751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0.13629781071641536</v>
      </c>
      <c r="BQ22">
        <v>1.9618628529519617</v>
      </c>
      <c r="BR22">
        <v>2.8769216937876472</v>
      </c>
      <c r="BS22">
        <v>0</v>
      </c>
      <c r="BT22">
        <v>1.7834541479691637</v>
      </c>
      <c r="BU22">
        <v>2.2544009085746737</v>
      </c>
      <c r="BV22">
        <v>0.85438844976470052</v>
      </c>
      <c r="BW22">
        <v>0.13895907023749368</v>
      </c>
      <c r="BX22">
        <v>1.0143448772582677</v>
      </c>
      <c r="BY22">
        <v>8.4572556205511309E-2</v>
      </c>
      <c r="BZ22">
        <v>0.19201228878648233</v>
      </c>
      <c r="CA22">
        <v>0.17281488866733136</v>
      </c>
      <c r="CB22">
        <v>0.12589928057553956</v>
      </c>
      <c r="CC22">
        <v>0.11252522117026231</v>
      </c>
      <c r="CD22">
        <v>8.5771466692080439E-2</v>
      </c>
      <c r="CE22">
        <v>0.4751104213919064</v>
      </c>
      <c r="CF22">
        <v>0.76586433260393871</v>
      </c>
      <c r="CG22">
        <v>0.27928160178740224</v>
      </c>
      <c r="CH22">
        <v>7.4467094852462071E-2</v>
      </c>
      <c r="CI22">
        <v>0.10566170643655896</v>
      </c>
      <c r="CJ22">
        <v>7.8937926085396487E-2</v>
      </c>
      <c r="CK22">
        <v>0.24573120786339867</v>
      </c>
      <c r="CL22">
        <v>0.29364402765937297</v>
      </c>
      <c r="CM22">
        <v>1.0112872708292555</v>
      </c>
      <c r="CN22">
        <v>0.16500000000000001</v>
      </c>
      <c r="CO22">
        <v>0.12026208841336983</v>
      </c>
      <c r="CP22">
        <v>0.16920473773265651</v>
      </c>
      <c r="CQ22">
        <v>1.9132710617751907</v>
      </c>
      <c r="CR22">
        <v>21.415455479132302</v>
      </c>
      <c r="CS22">
        <v>44.234943027672273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0.47950898280161114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8.8954781319495926E-2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</row>
    <row r="23" spans="1:127" x14ac:dyDescent="0.25">
      <c r="A23" t="s">
        <v>145</v>
      </c>
      <c r="B23">
        <v>0.27494272026661115</v>
      </c>
      <c r="C23">
        <v>0.11515151515151514</v>
      </c>
      <c r="D23">
        <v>0</v>
      </c>
      <c r="E23">
        <v>0.69651741293532343</v>
      </c>
      <c r="F23">
        <v>0.83283162753361428</v>
      </c>
      <c r="G23">
        <v>0.88495575221238942</v>
      </c>
      <c r="H23">
        <v>8.0211759043875827E-2</v>
      </c>
      <c r="I23">
        <v>7.6300930871356629E-2</v>
      </c>
      <c r="J23">
        <v>4.1055499570783416E-2</v>
      </c>
      <c r="K23">
        <v>6.5129607919760316E-2</v>
      </c>
      <c r="L23">
        <v>0.17357494966326459</v>
      </c>
      <c r="M23">
        <v>0.10559662090813093</v>
      </c>
      <c r="N23">
        <v>5.9650617809970177E-2</v>
      </c>
      <c r="O23">
        <v>6.8276555986775914E-2</v>
      </c>
      <c r="P23">
        <v>9.2472720547438506E-2</v>
      </c>
      <c r="Q23">
        <v>0.14251781472684086</v>
      </c>
      <c r="R23">
        <v>0.17776724342261199</v>
      </c>
      <c r="S23">
        <v>8.6437894372893079E-2</v>
      </c>
      <c r="T23">
        <v>0.63927955973094674</v>
      </c>
      <c r="U23">
        <v>7.7030812324929976E-2</v>
      </c>
      <c r="V23">
        <v>0.11285832518245428</v>
      </c>
      <c r="W23">
        <v>0.39171089208996712</v>
      </c>
      <c r="X23">
        <v>0.23523086228913231</v>
      </c>
      <c r="Y23">
        <v>0.13836574679068336</v>
      </c>
      <c r="Z23">
        <v>0</v>
      </c>
      <c r="AA23">
        <v>0.14717136633896508</v>
      </c>
      <c r="AB23">
        <v>0.10115769360458582</v>
      </c>
      <c r="AC23">
        <v>0.18289402904787519</v>
      </c>
      <c r="AD23">
        <v>0.13762169325653703</v>
      </c>
      <c r="AE23">
        <v>0.83130690493694503</v>
      </c>
      <c r="AF23">
        <v>15.231869758263445</v>
      </c>
      <c r="AG23">
        <v>3.2225045884512213</v>
      </c>
      <c r="AH23">
        <v>11.718853217069626</v>
      </c>
      <c r="AI23">
        <v>0.5553253211769581</v>
      </c>
      <c r="AJ23">
        <v>0.34500383337592638</v>
      </c>
      <c r="AK23">
        <v>0.11461032489535579</v>
      </c>
      <c r="AL23">
        <v>5.9095833743721071E-2</v>
      </c>
      <c r="AM23">
        <v>4.0565208572780745E-2</v>
      </c>
      <c r="AN23">
        <v>6.4595689705796003E-2</v>
      </c>
      <c r="AO23">
        <v>0</v>
      </c>
      <c r="AP23">
        <v>9.569377990430622E-2</v>
      </c>
      <c r="AQ23">
        <v>0.12359666289010196</v>
      </c>
      <c r="AR23">
        <v>0.1291027359849049</v>
      </c>
      <c r="AS23">
        <v>0.12452483942849654</v>
      </c>
      <c r="AT23">
        <v>0.2295664226621042</v>
      </c>
      <c r="AU23">
        <v>0.20825444907232107</v>
      </c>
      <c r="AV23">
        <v>0.13791744655698945</v>
      </c>
      <c r="AW23">
        <v>0.158494304110946</v>
      </c>
      <c r="AX23">
        <v>6.6400852710118041</v>
      </c>
      <c r="AY23">
        <v>7.4240719910011244</v>
      </c>
      <c r="AZ23">
        <v>12.383810999225407</v>
      </c>
      <c r="BA23">
        <v>0.25376685170499602</v>
      </c>
      <c r="BB23">
        <v>0.41299442244645973</v>
      </c>
      <c r="BC23">
        <v>0.41333404906328841</v>
      </c>
      <c r="BD23">
        <v>9.8310004213285909E-2</v>
      </c>
      <c r="BE23">
        <v>0.43203976295163443</v>
      </c>
      <c r="BF23">
        <v>0</v>
      </c>
      <c r="BG23">
        <v>0.19541984732824427</v>
      </c>
      <c r="BH23">
        <v>0.24262029923170239</v>
      </c>
      <c r="BI23">
        <v>0.17698104590089062</v>
      </c>
      <c r="BJ23">
        <v>0.8981444926964075</v>
      </c>
      <c r="BK23">
        <v>1.3937282229965158</v>
      </c>
      <c r="BL23">
        <v>22.642790984871873</v>
      </c>
      <c r="BM23">
        <v>0</v>
      </c>
      <c r="BN23">
        <v>2.9394473838918283E-2</v>
      </c>
      <c r="BO23">
        <v>0</v>
      </c>
      <c r="BP23">
        <v>0.26833631484794274</v>
      </c>
      <c r="BQ23">
        <v>0.34836817015034838</v>
      </c>
      <c r="BR23">
        <v>0.28769216937876474</v>
      </c>
      <c r="BS23">
        <v>0</v>
      </c>
      <c r="BT23">
        <v>0</v>
      </c>
      <c r="BU23">
        <v>0</v>
      </c>
      <c r="BV23">
        <v>0.26042856490153976</v>
      </c>
      <c r="BW23">
        <v>2.5265285497726126E-2</v>
      </c>
      <c r="BX23">
        <v>0.10203469179521038</v>
      </c>
      <c r="BY23">
        <v>3.1714708577066743E-2</v>
      </c>
      <c r="BZ23">
        <v>0</v>
      </c>
      <c r="CA23">
        <v>5.9820538384845461E-2</v>
      </c>
      <c r="CB23">
        <v>5.3956834532374098E-2</v>
      </c>
      <c r="CC23">
        <v>5.0442340524600345E-2</v>
      </c>
      <c r="CD23">
        <v>6.1946059277613652E-2</v>
      </c>
      <c r="CE23">
        <v>0.265011340575385</v>
      </c>
      <c r="CF23">
        <v>1.3858497447118892</v>
      </c>
      <c r="CG23">
        <v>2.148320013749248E-2</v>
      </c>
      <c r="CH23">
        <v>4.6541934282788792E-2</v>
      </c>
      <c r="CI23">
        <v>0.16729770185788501</v>
      </c>
      <c r="CJ23">
        <v>0</v>
      </c>
      <c r="CK23">
        <v>7.5609602419507274E-2</v>
      </c>
      <c r="CL23">
        <v>9.4723879890120294E-2</v>
      </c>
      <c r="CM23">
        <v>4.5671038037450248E-2</v>
      </c>
      <c r="CN23">
        <v>0.125</v>
      </c>
      <c r="CO23">
        <v>7.4645434187608856E-2</v>
      </c>
      <c r="CP23">
        <v>0.29610829103214892</v>
      </c>
      <c r="CQ23">
        <v>18.036189702630747</v>
      </c>
      <c r="CR23">
        <v>5.8728330895396965</v>
      </c>
      <c r="CS23">
        <v>0.20347259902333154</v>
      </c>
      <c r="CT23">
        <v>0</v>
      </c>
      <c r="CU23">
        <v>0</v>
      </c>
      <c r="CV23">
        <v>0</v>
      </c>
      <c r="CW23">
        <v>2.6274303730951128E-2</v>
      </c>
      <c r="CX23">
        <v>0</v>
      </c>
      <c r="CY23">
        <v>0</v>
      </c>
      <c r="CZ23">
        <v>2.0203311808707882</v>
      </c>
      <c r="DA23">
        <v>0.1306549077249714</v>
      </c>
      <c r="DB23">
        <v>0.98386462022825649</v>
      </c>
      <c r="DC23">
        <v>0</v>
      </c>
      <c r="DD23">
        <v>4.0134853106437628E-2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0.17315080352794762</v>
      </c>
      <c r="DK23">
        <v>0.44645412397687595</v>
      </c>
      <c r="DL23">
        <v>0</v>
      </c>
      <c r="DM23">
        <v>0.79546416180079538</v>
      </c>
      <c r="DN23">
        <v>6.0473855856245005E-2</v>
      </c>
      <c r="DO23">
        <v>0</v>
      </c>
      <c r="DP23">
        <v>0</v>
      </c>
      <c r="DQ23">
        <v>0.1334321719792439</v>
      </c>
      <c r="DR23">
        <v>3.8270187523918871E-2</v>
      </c>
      <c r="DS23">
        <v>0.80097803633910869</v>
      </c>
      <c r="DT23">
        <v>0.46224961479198773</v>
      </c>
      <c r="DU23">
        <v>3.4730180875977874</v>
      </c>
      <c r="DV23">
        <v>0.18136476989344819</v>
      </c>
      <c r="DW23">
        <v>0</v>
      </c>
    </row>
    <row r="24" spans="1:127" x14ac:dyDescent="0.25">
      <c r="A24" t="s">
        <v>146</v>
      </c>
      <c r="B24">
        <v>6.3528431576754851</v>
      </c>
      <c r="C24">
        <v>6.9090909090909092</v>
      </c>
      <c r="D24">
        <v>6.4438874965190758</v>
      </c>
      <c r="E24">
        <v>0</v>
      </c>
      <c r="F24">
        <v>0</v>
      </c>
      <c r="G24">
        <v>0</v>
      </c>
      <c r="H24">
        <v>4.0105879521937914E-2</v>
      </c>
      <c r="I24">
        <v>0</v>
      </c>
      <c r="J24">
        <v>2.9858545142387938E-2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0.51388313302942401</v>
      </c>
      <c r="AJ24">
        <v>0</v>
      </c>
      <c r="AK24">
        <v>0.37871237791508872</v>
      </c>
      <c r="AL24">
        <v>5.9095833743721071E-2</v>
      </c>
      <c r="AM24">
        <v>6.4228246906902847E-2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2.6215755669157164E-2</v>
      </c>
      <c r="AT24">
        <v>0</v>
      </c>
      <c r="AU24">
        <v>0</v>
      </c>
      <c r="AV24">
        <v>0</v>
      </c>
      <c r="AW24">
        <v>0</v>
      </c>
      <c r="AX24">
        <v>0.20528206545339703</v>
      </c>
      <c r="AY24">
        <v>7.8251088179194989E-2</v>
      </c>
      <c r="AZ24">
        <v>0.50832687838884583</v>
      </c>
      <c r="BA24">
        <v>0.12688342585249801</v>
      </c>
      <c r="BB24">
        <v>0.13624558266274961</v>
      </c>
      <c r="BC24">
        <v>6.978367062107467E-2</v>
      </c>
      <c r="BD24">
        <v>0</v>
      </c>
      <c r="BE24">
        <v>0</v>
      </c>
      <c r="BF24">
        <v>0</v>
      </c>
      <c r="BG24">
        <v>1.4534351145038169</v>
      </c>
      <c r="BH24">
        <v>3.0443070879787419</v>
      </c>
      <c r="BI24">
        <v>1.4558118291847455</v>
      </c>
      <c r="BJ24">
        <v>0.3257007500986972</v>
      </c>
      <c r="BK24">
        <v>0.29952931108258452</v>
      </c>
      <c r="BL24">
        <v>0.25933930225378204</v>
      </c>
      <c r="BM24">
        <v>24.047344110854503</v>
      </c>
      <c r="BN24">
        <v>5.839702135998432</v>
      </c>
      <c r="BO24">
        <v>6.0753089491581651</v>
      </c>
      <c r="BP24">
        <v>0.28537354118749469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3.1714708577066743E-2</v>
      </c>
      <c r="BZ24">
        <v>0</v>
      </c>
      <c r="CA24">
        <v>0</v>
      </c>
      <c r="CB24">
        <v>4.7961630695443645E-2</v>
      </c>
      <c r="CC24">
        <v>2.7161260282477107E-2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2.4898073511562042E-2</v>
      </c>
      <c r="CS24">
        <v>0</v>
      </c>
      <c r="CT24">
        <v>1.242292760904316</v>
      </c>
      <c r="CU24">
        <v>1.4612676056338028</v>
      </c>
      <c r="CV24">
        <v>0</v>
      </c>
      <c r="CW24">
        <v>0.16640392362935716</v>
      </c>
      <c r="CX24">
        <v>0.20350192902870226</v>
      </c>
      <c r="CY24">
        <v>0.35558671808483999</v>
      </c>
      <c r="CZ24">
        <v>0</v>
      </c>
      <c r="DA24">
        <v>0.11432304425934998</v>
      </c>
      <c r="DB24">
        <v>0</v>
      </c>
      <c r="DC24">
        <v>0.59944441736926757</v>
      </c>
      <c r="DD24">
        <v>0.97126344517579066</v>
      </c>
      <c r="DE24">
        <v>0.62210037958667219</v>
      </c>
      <c r="DF24">
        <v>0</v>
      </c>
      <c r="DG24">
        <v>0.20021842009464871</v>
      </c>
      <c r="DH24">
        <v>0.39082855653986454</v>
      </c>
      <c r="DI24">
        <v>0.46237533998186758</v>
      </c>
      <c r="DJ24">
        <v>0.93068556896271848</v>
      </c>
      <c r="DK24">
        <v>0.20033197870757252</v>
      </c>
      <c r="DL24">
        <v>0.24286581663630846</v>
      </c>
      <c r="DM24">
        <v>0.44850638910044849</v>
      </c>
      <c r="DN24">
        <v>0.36716269627005899</v>
      </c>
      <c r="DO24">
        <v>0</v>
      </c>
      <c r="DP24">
        <v>7.8271759549154662E-2</v>
      </c>
      <c r="DQ24">
        <v>0</v>
      </c>
      <c r="DR24">
        <v>3.5399923459624949</v>
      </c>
      <c r="DS24">
        <v>1.0792125121200624</v>
      </c>
      <c r="DT24">
        <v>2.5841954655513977</v>
      </c>
      <c r="DU24">
        <v>0.83212915441726043</v>
      </c>
      <c r="DV24">
        <v>0.77080027204715484</v>
      </c>
      <c r="DW24">
        <v>0.70001272750413646</v>
      </c>
    </row>
    <row r="25" spans="1:127" x14ac:dyDescent="0.25">
      <c r="A25" t="s">
        <v>147</v>
      </c>
      <c r="B25">
        <v>0.75817538012913976</v>
      </c>
      <c r="C25">
        <v>0.93939393939393934</v>
      </c>
      <c r="D25">
        <v>0.80200501253132828</v>
      </c>
      <c r="E25">
        <v>4.5605306799336651E-2</v>
      </c>
      <c r="F25">
        <v>0</v>
      </c>
      <c r="G25">
        <v>0.79109680879592381</v>
      </c>
      <c r="H25">
        <v>0</v>
      </c>
      <c r="I25">
        <v>0</v>
      </c>
      <c r="J25">
        <v>1.1196954428395476E-2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1.0758472296933837E-2</v>
      </c>
      <c r="AD25">
        <v>0.2803404862633162</v>
      </c>
      <c r="AE25">
        <v>9.0482384210823955E-2</v>
      </c>
      <c r="AF25">
        <v>0</v>
      </c>
      <c r="AG25">
        <v>0</v>
      </c>
      <c r="AH25">
        <v>1.7615713216188839E-2</v>
      </c>
      <c r="AI25">
        <v>0.72109407376709489</v>
      </c>
      <c r="AJ25">
        <v>0.16611295681063123</v>
      </c>
      <c r="AK25">
        <v>4.7986844727925053</v>
      </c>
      <c r="AL25">
        <v>3.9397222495814045E-2</v>
      </c>
      <c r="AM25">
        <v>0.35494557501183149</v>
      </c>
      <c r="AN25">
        <v>5.872335427799636E-2</v>
      </c>
      <c r="AO25">
        <v>0.36609580541077191</v>
      </c>
      <c r="AP25">
        <v>3.1897926634768738E-2</v>
      </c>
      <c r="AQ25">
        <v>0.26779276959522091</v>
      </c>
      <c r="AR25">
        <v>3.9723918764586127E-2</v>
      </c>
      <c r="AS25">
        <v>0</v>
      </c>
      <c r="AT25">
        <v>5.6308745181270846E-2</v>
      </c>
      <c r="AU25">
        <v>0.11359333585762969</v>
      </c>
      <c r="AV25">
        <v>0.17239680819623682</v>
      </c>
      <c r="AW25">
        <v>0.18325903912828131</v>
      </c>
      <c r="AX25">
        <v>4.6820101851486324</v>
      </c>
      <c r="AY25">
        <v>1.653054237785494</v>
      </c>
      <c r="AZ25">
        <v>2.0139426800929514</v>
      </c>
      <c r="BA25">
        <v>0.38065027755749403</v>
      </c>
      <c r="BB25">
        <v>0.340613956656874</v>
      </c>
      <c r="BC25">
        <v>0.28987063181061784</v>
      </c>
      <c r="BD25">
        <v>0.23407143860306165</v>
      </c>
      <c r="BE25">
        <v>0.51233033836742492</v>
      </c>
      <c r="BF25">
        <v>0.15714676141022138</v>
      </c>
      <c r="BG25">
        <v>0.18320610687022901</v>
      </c>
      <c r="BH25">
        <v>0.52567731500202186</v>
      </c>
      <c r="BI25">
        <v>1.0561772094085409</v>
      </c>
      <c r="BJ25">
        <v>3.8393209632846426</v>
      </c>
      <c r="BK25">
        <v>2.0478024329115474</v>
      </c>
      <c r="BL25">
        <v>1.6733559740660697</v>
      </c>
      <c r="BM25">
        <v>6.5984823490597158E-2</v>
      </c>
      <c r="BN25">
        <v>5.388986870468352E-2</v>
      </c>
      <c r="BO25">
        <v>8.29393713195654E-2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1.2411182475410343E-2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0.39500000000000002</v>
      </c>
      <c r="CO25">
        <v>0</v>
      </c>
      <c r="CP25">
        <v>0.14100394811054709</v>
      </c>
      <c r="CQ25">
        <v>0</v>
      </c>
      <c r="CR25">
        <v>0</v>
      </c>
      <c r="CS25">
        <v>0</v>
      </c>
      <c r="CT25">
        <v>4.1105275176981045E-2</v>
      </c>
      <c r="CU25">
        <v>0</v>
      </c>
      <c r="CV25">
        <v>0</v>
      </c>
      <c r="CW25">
        <v>0.39411455596426692</v>
      </c>
      <c r="CX25">
        <v>8.055284690719465E-2</v>
      </c>
      <c r="CY25">
        <v>0.41067761806981523</v>
      </c>
      <c r="CZ25">
        <v>0</v>
      </c>
      <c r="DA25">
        <v>3.2663726931242851E-2</v>
      </c>
      <c r="DB25">
        <v>0</v>
      </c>
      <c r="DC25">
        <v>0</v>
      </c>
      <c r="DD25">
        <v>4.8161823727725157E-2</v>
      </c>
      <c r="DE25">
        <v>0</v>
      </c>
      <c r="DF25">
        <v>0.21684134441633537</v>
      </c>
      <c r="DG25">
        <v>0.23662176920276665</v>
      </c>
      <c r="DH25">
        <v>0</v>
      </c>
      <c r="DI25">
        <v>6.7225747960108801</v>
      </c>
      <c r="DJ25">
        <v>9.7289107732265574</v>
      </c>
      <c r="DK25">
        <v>6.6796405471924905</v>
      </c>
      <c r="DL25">
        <v>6.3069216757741353</v>
      </c>
      <c r="DM25">
        <v>0.13962934755013964</v>
      </c>
      <c r="DN25">
        <v>2.3757586229239111E-2</v>
      </c>
      <c r="DO25">
        <v>0</v>
      </c>
      <c r="DP25">
        <v>0.14088916718847838</v>
      </c>
      <c r="DQ25">
        <v>0</v>
      </c>
      <c r="DR25">
        <v>8.6107921928817444E-2</v>
      </c>
      <c r="DS25">
        <v>0.17705830276969772</v>
      </c>
      <c r="DT25">
        <v>4.4023772837332158E-2</v>
      </c>
      <c r="DU25">
        <v>0</v>
      </c>
      <c r="DV25">
        <v>0</v>
      </c>
      <c r="DW25">
        <v>2.5455008272877687E-2</v>
      </c>
    </row>
    <row r="26" spans="1:127" x14ac:dyDescent="0.25">
      <c r="A26" t="s">
        <v>148</v>
      </c>
      <c r="B26">
        <v>0</v>
      </c>
      <c r="C26">
        <v>0</v>
      </c>
      <c r="D26">
        <v>5.0125313283208017E-2</v>
      </c>
      <c r="E26">
        <v>3.7313432835820899E-2</v>
      </c>
      <c r="F26">
        <v>0.37126229179209314</v>
      </c>
      <c r="G26">
        <v>2.6816840976133013E-2</v>
      </c>
      <c r="H26">
        <v>0</v>
      </c>
      <c r="I26">
        <v>0</v>
      </c>
      <c r="J26">
        <v>1.8661590713992461E-2</v>
      </c>
      <c r="K26">
        <v>0.13351569623550866</v>
      </c>
      <c r="L26">
        <v>0.67347080469346665</v>
      </c>
      <c r="M26">
        <v>0.55553004912538451</v>
      </c>
      <c r="N26">
        <v>0</v>
      </c>
      <c r="O26">
        <v>0</v>
      </c>
      <c r="P26">
        <v>1.2329696072991801E-2</v>
      </c>
      <c r="Q26">
        <v>0</v>
      </c>
      <c r="R26">
        <v>3.5553448684522398E-2</v>
      </c>
      <c r="S26">
        <v>0</v>
      </c>
      <c r="T26">
        <v>5.0086163766746346</v>
      </c>
      <c r="U26">
        <v>6.2535014005602241</v>
      </c>
      <c r="V26">
        <v>9.638100970581597</v>
      </c>
      <c r="W26">
        <v>5.6861258529188781E-2</v>
      </c>
      <c r="X26">
        <v>3.3604408898447478E-2</v>
      </c>
      <c r="Y26">
        <v>2.3060957798447228E-2</v>
      </c>
      <c r="Z26">
        <v>0.14435528382796245</v>
      </c>
      <c r="AA26">
        <v>4.7094837228468828E-2</v>
      </c>
      <c r="AB26">
        <v>0.16859615600764302</v>
      </c>
      <c r="AC26">
        <v>0.10220548682087144</v>
      </c>
      <c r="AD26">
        <v>0.43325347877057951</v>
      </c>
      <c r="AE26">
        <v>2.2620596052705989E-2</v>
      </c>
      <c r="AF26">
        <v>3.7000493339911199E-2</v>
      </c>
      <c r="AG26">
        <v>8.1180290837215868E-2</v>
      </c>
      <c r="AH26">
        <v>3.9635354736424891E-2</v>
      </c>
      <c r="AI26">
        <v>3.3153750518027353E-2</v>
      </c>
      <c r="AJ26">
        <v>0.11500127779197546</v>
      </c>
      <c r="AK26">
        <v>3.4881403229021328E-2</v>
      </c>
      <c r="AL26">
        <v>7.879444499162809E-2</v>
      </c>
      <c r="AM26">
        <v>3.3804340477317285E-2</v>
      </c>
      <c r="AN26">
        <v>5.2851018850196725E-2</v>
      </c>
      <c r="AO26">
        <v>4.8895507570116656</v>
      </c>
      <c r="AP26">
        <v>3.1897926634768738E-2</v>
      </c>
      <c r="AQ26">
        <v>2.0599443815016993E-2</v>
      </c>
      <c r="AR26">
        <v>4.4689408610159395E-2</v>
      </c>
      <c r="AS26">
        <v>5.8985450255603616E-2</v>
      </c>
      <c r="AT26">
        <v>3.8982977433187509E-2</v>
      </c>
      <c r="AU26">
        <v>0</v>
      </c>
      <c r="AV26">
        <v>2.9553738547926311E-2</v>
      </c>
      <c r="AW26">
        <v>2.4764735017335313E-2</v>
      </c>
      <c r="AX26">
        <v>5.1320516363349257E-2</v>
      </c>
      <c r="AY26">
        <v>5.6047341908348409</v>
      </c>
      <c r="AZ26">
        <v>0</v>
      </c>
      <c r="BA26">
        <v>0</v>
      </c>
      <c r="BB26">
        <v>3.4061395665687402E-2</v>
      </c>
      <c r="BC26">
        <v>3.7575822642117125E-2</v>
      </c>
      <c r="BD26">
        <v>7.1579045924816258</v>
      </c>
      <c r="BE26">
        <v>2.6763525138596825E-2</v>
      </c>
      <c r="BF26">
        <v>1.2025143481825635</v>
      </c>
      <c r="BG26">
        <v>5.4961832061068708E-2</v>
      </c>
      <c r="BH26">
        <v>0</v>
      </c>
      <c r="BI26">
        <v>7.4217857958437994E-2</v>
      </c>
      <c r="BJ26">
        <v>6.9088037899723648E-2</v>
      </c>
      <c r="BK26">
        <v>13.050919982884041</v>
      </c>
      <c r="BL26">
        <v>5.8845322630441492</v>
      </c>
      <c r="BM26">
        <v>0</v>
      </c>
      <c r="BN26">
        <v>0</v>
      </c>
      <c r="BO26">
        <v>0</v>
      </c>
      <c r="BP26">
        <v>3.4074452679103841E-2</v>
      </c>
      <c r="BQ26">
        <v>0</v>
      </c>
      <c r="BR26">
        <v>0.13036051424975276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1.4095426034251885E-2</v>
      </c>
      <c r="BZ26">
        <v>0</v>
      </c>
      <c r="CA26">
        <v>1.9940179461615155E-2</v>
      </c>
      <c r="CB26">
        <v>5.9952038369304551E-2</v>
      </c>
      <c r="CC26">
        <v>0</v>
      </c>
      <c r="CD26">
        <v>2.8590488897360145E-2</v>
      </c>
      <c r="CE26">
        <v>4.2425689387608925</v>
      </c>
      <c r="CF26">
        <v>0.21881838074398249</v>
      </c>
      <c r="CG26">
        <v>0.2019420812924293</v>
      </c>
      <c r="CH26">
        <v>1.2411182475410343E-2</v>
      </c>
      <c r="CI26">
        <v>3.5220568812186319E-2</v>
      </c>
      <c r="CJ26">
        <v>0</v>
      </c>
      <c r="CK26">
        <v>0</v>
      </c>
      <c r="CL26">
        <v>0</v>
      </c>
      <c r="CM26">
        <v>2.6097736021400145E-2</v>
      </c>
      <c r="CN26">
        <v>0.05</v>
      </c>
      <c r="CO26">
        <v>0.51007713361532725</v>
      </c>
      <c r="CP26">
        <v>5.6401579244218847E-2</v>
      </c>
      <c r="CQ26">
        <v>1.8049726997879156E-2</v>
      </c>
      <c r="CR26">
        <v>0.77495253804736852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0.23612750885478156</v>
      </c>
      <c r="DC26">
        <v>1.4620595545591889E-2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8.1595648232094295E-2</v>
      </c>
      <c r="DJ26">
        <v>0</v>
      </c>
      <c r="DK26">
        <v>0</v>
      </c>
      <c r="DL26">
        <v>0</v>
      </c>
      <c r="DM26">
        <v>6.76990776000677E-2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9.4673376849867957E-2</v>
      </c>
      <c r="DV26">
        <v>0.97483563817728403</v>
      </c>
      <c r="DW26">
        <v>0</v>
      </c>
    </row>
    <row r="27" spans="1:127" x14ac:dyDescent="0.25">
      <c r="A27" t="s">
        <v>149</v>
      </c>
      <c r="B27">
        <v>0</v>
      </c>
      <c r="C27">
        <v>0.13333333333333333</v>
      </c>
      <c r="D27">
        <v>6.6833751044277356E-2</v>
      </c>
      <c r="E27">
        <v>0.11608623548922056</v>
      </c>
      <c r="F27">
        <v>0.18061408789885611</v>
      </c>
      <c r="G27">
        <v>0.10279789040850988</v>
      </c>
      <c r="H27">
        <v>0</v>
      </c>
      <c r="I27">
        <v>0.1220814893941706</v>
      </c>
      <c r="J27">
        <v>5.5984772141977376E-2</v>
      </c>
      <c r="K27">
        <v>8.1184056271981255</v>
      </c>
      <c r="L27">
        <v>5.8876622925779349</v>
      </c>
      <c r="M27">
        <v>2.0843854735778891</v>
      </c>
      <c r="N27">
        <v>0</v>
      </c>
      <c r="O27">
        <v>7.9057064826793158E-2</v>
      </c>
      <c r="P27">
        <v>5.5483632328463102E-2</v>
      </c>
      <c r="Q27">
        <v>0</v>
      </c>
      <c r="R27">
        <v>0</v>
      </c>
      <c r="S27">
        <v>0</v>
      </c>
      <c r="T27">
        <v>0</v>
      </c>
      <c r="U27">
        <v>0.14705882352941177</v>
      </c>
      <c r="V27">
        <v>0</v>
      </c>
      <c r="W27">
        <v>9.4768764215314633E-2</v>
      </c>
      <c r="X27">
        <v>0</v>
      </c>
      <c r="Y27">
        <v>9.2243831193788914E-2</v>
      </c>
      <c r="Z27">
        <v>13.166051033838578</v>
      </c>
      <c r="AA27">
        <v>17.695885088597162</v>
      </c>
      <c r="AB27">
        <v>2.746244052302274</v>
      </c>
      <c r="AC27">
        <v>0</v>
      </c>
      <c r="AD27">
        <v>0.10194199500484225</v>
      </c>
      <c r="AE27">
        <v>0</v>
      </c>
      <c r="AF27">
        <v>0.1521131392863016</v>
      </c>
      <c r="AG27">
        <v>0.13412395877453057</v>
      </c>
      <c r="AH27">
        <v>0</v>
      </c>
      <c r="AI27">
        <v>0</v>
      </c>
      <c r="AJ27">
        <v>0.11500127779197546</v>
      </c>
      <c r="AK27">
        <v>0.12955949770779351</v>
      </c>
      <c r="AL27">
        <v>0</v>
      </c>
      <c r="AM27">
        <v>5.7467378811439387E-2</v>
      </c>
      <c r="AN27">
        <v>0</v>
      </c>
      <c r="AO27">
        <v>5.7520476545048398</v>
      </c>
      <c r="AP27">
        <v>6.9617224880382773</v>
      </c>
      <c r="AQ27">
        <v>6.344628695025234</v>
      </c>
      <c r="AR27">
        <v>9.9309796911465326E-2</v>
      </c>
      <c r="AS27">
        <v>0</v>
      </c>
      <c r="AT27">
        <v>0.10395460648850002</v>
      </c>
      <c r="AU27">
        <v>0</v>
      </c>
      <c r="AV27">
        <v>0.11821495419170525</v>
      </c>
      <c r="AW27">
        <v>9.9058940069341253E-2</v>
      </c>
      <c r="AX27">
        <v>0</v>
      </c>
      <c r="AY27">
        <v>9.2923167212794047E-2</v>
      </c>
      <c r="AZ27">
        <v>6.7776917118512775E-2</v>
      </c>
      <c r="BA27">
        <v>6.3441712926249005E-2</v>
      </c>
      <c r="BB27">
        <v>0</v>
      </c>
      <c r="BC27">
        <v>0</v>
      </c>
      <c r="BD27">
        <v>12.752211975094799</v>
      </c>
      <c r="BE27">
        <v>16.700439686484419</v>
      </c>
      <c r="BF27">
        <v>6.9007925662749381</v>
      </c>
      <c r="BG27">
        <v>0.15267175572519084</v>
      </c>
      <c r="BH27">
        <v>0.1213101496158512</v>
      </c>
      <c r="BI27">
        <v>0.10847225393925554</v>
      </c>
      <c r="BJ27">
        <v>0</v>
      </c>
      <c r="BK27">
        <v>0.11003117549972492</v>
      </c>
      <c r="BL27">
        <v>0.11732016054337759</v>
      </c>
      <c r="BM27">
        <v>0</v>
      </c>
      <c r="BN27">
        <v>0</v>
      </c>
      <c r="BO27">
        <v>0</v>
      </c>
      <c r="BP27">
        <v>7.6667518527983647E-2</v>
      </c>
      <c r="BQ27">
        <v>0</v>
      </c>
      <c r="BR27">
        <v>3.1466331025802395E-2</v>
      </c>
      <c r="BS27">
        <v>0</v>
      </c>
      <c r="BT27">
        <v>0</v>
      </c>
      <c r="BU27">
        <v>0</v>
      </c>
      <c r="BV27">
        <v>0.19646365422396855</v>
      </c>
      <c r="BW27">
        <v>0</v>
      </c>
      <c r="BX27">
        <v>0.13204489526438989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1.4492061597230512</v>
      </c>
      <c r="CF27">
        <v>0</v>
      </c>
      <c r="CG27">
        <v>0</v>
      </c>
      <c r="CH27">
        <v>0.24512085388935428</v>
      </c>
      <c r="CI27">
        <v>0</v>
      </c>
      <c r="CJ27">
        <v>0</v>
      </c>
      <c r="CK27">
        <v>0.15752000504064015</v>
      </c>
      <c r="CL27">
        <v>0.28417163967036091</v>
      </c>
      <c r="CM27">
        <v>0.15006198212305083</v>
      </c>
      <c r="CN27">
        <v>0</v>
      </c>
      <c r="CO27">
        <v>0</v>
      </c>
      <c r="CP27">
        <v>0</v>
      </c>
      <c r="CQ27">
        <v>5.8661612743107265E-2</v>
      </c>
      <c r="CR27">
        <v>0</v>
      </c>
      <c r="CS27">
        <v>3.6172906493036713E-2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0.36442682692922446</v>
      </c>
      <c r="DA27">
        <v>0.52261963089988561</v>
      </c>
      <c r="DB27">
        <v>0.60999606454151911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0.30721966205837176</v>
      </c>
      <c r="DP27">
        <v>0.43832185347526609</v>
      </c>
      <c r="DQ27">
        <v>0.59303187546330616</v>
      </c>
      <c r="DR27">
        <v>0</v>
      </c>
      <c r="DS27">
        <v>0</v>
      </c>
      <c r="DT27">
        <v>0</v>
      </c>
      <c r="DU27">
        <v>4.9828093078877866E-2</v>
      </c>
      <c r="DV27">
        <v>0</v>
      </c>
      <c r="DW27">
        <v>0</v>
      </c>
    </row>
    <row r="28" spans="1:127" x14ac:dyDescent="0.25">
      <c r="A28" t="s">
        <v>150</v>
      </c>
      <c r="B28">
        <v>1.0997708810664446</v>
      </c>
      <c r="C28">
        <v>1.0545454545454545</v>
      </c>
      <c r="D28">
        <v>0.9078251183514342</v>
      </c>
      <c r="E28">
        <v>0.4228855721393035</v>
      </c>
      <c r="F28">
        <v>0.72245635159542443</v>
      </c>
      <c r="G28">
        <v>4.4426566550460356</v>
      </c>
      <c r="H28">
        <v>0</v>
      </c>
      <c r="I28">
        <v>0</v>
      </c>
      <c r="J28">
        <v>3.3590863285186429E-2</v>
      </c>
      <c r="K28">
        <v>0</v>
      </c>
      <c r="L28">
        <v>0</v>
      </c>
      <c r="M28">
        <v>3.2138102015518109E-2</v>
      </c>
      <c r="N28">
        <v>0</v>
      </c>
      <c r="O28">
        <v>3.2341526520051747E-2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3.7907505686125852E-2</v>
      </c>
      <c r="X28">
        <v>2.688352711875798E-2</v>
      </c>
      <c r="Y28">
        <v>4.6121915596894457E-2</v>
      </c>
      <c r="Z28">
        <v>0</v>
      </c>
      <c r="AA28">
        <v>1.766056396067581E-2</v>
      </c>
      <c r="AB28">
        <v>3.3719231201528602E-2</v>
      </c>
      <c r="AC28">
        <v>0.38192576654115112</v>
      </c>
      <c r="AD28">
        <v>2.1000050970997504</v>
      </c>
      <c r="AE28">
        <v>0.58813549737035575</v>
      </c>
      <c r="AF28">
        <v>2.8778161486597599E-2</v>
      </c>
      <c r="AG28">
        <v>2.1177467174925878E-2</v>
      </c>
      <c r="AH28">
        <v>0</v>
      </c>
      <c r="AI28">
        <v>2.1881475341898051</v>
      </c>
      <c r="AJ28">
        <v>0.14055711730130335</v>
      </c>
      <c r="AK28">
        <v>2.5862068965517242</v>
      </c>
      <c r="AL28">
        <v>4.4321875307790803E-2</v>
      </c>
      <c r="AM28">
        <v>9.4652153336488409E-2</v>
      </c>
      <c r="AN28">
        <v>0</v>
      </c>
      <c r="AO28">
        <v>4.3435095557210222E-2</v>
      </c>
      <c r="AP28">
        <v>5.5821371610845293E-2</v>
      </c>
      <c r="AQ28">
        <v>4.1198887630033987E-2</v>
      </c>
      <c r="AR28">
        <v>2.4827449227866331E-2</v>
      </c>
      <c r="AS28">
        <v>4.5877572421025033E-2</v>
      </c>
      <c r="AT28">
        <v>2.5988651622125006E-2</v>
      </c>
      <c r="AU28">
        <v>0</v>
      </c>
      <c r="AV28">
        <v>7.3884346369815779E-2</v>
      </c>
      <c r="AW28">
        <v>1.4858841010401188E-2</v>
      </c>
      <c r="AX28">
        <v>2.4396983932730647</v>
      </c>
      <c r="AY28">
        <v>0.50374138015356773</v>
      </c>
      <c r="AZ28">
        <v>9.217660728117739</v>
      </c>
      <c r="BA28">
        <v>0.85117631509384084</v>
      </c>
      <c r="BB28">
        <v>0.81747349597649765</v>
      </c>
      <c r="BC28">
        <v>0.22008696118954318</v>
      </c>
      <c r="BD28">
        <v>4.2132858948551094E-2</v>
      </c>
      <c r="BE28">
        <v>4.9703689543108394E-2</v>
      </c>
      <c r="BF28">
        <v>6.8324678874009295E-2</v>
      </c>
      <c r="BG28">
        <v>0.98320610687022902</v>
      </c>
      <c r="BH28">
        <v>1.5712552712148344</v>
      </c>
      <c r="BI28">
        <v>0.85065083352363557</v>
      </c>
      <c r="BJ28">
        <v>0.26648243189893406</v>
      </c>
      <c r="BK28">
        <v>6.1128430833180508E-2</v>
      </c>
      <c r="BL28">
        <v>0.12966965112689102</v>
      </c>
      <c r="BM28">
        <v>7.010887495875949E-2</v>
      </c>
      <c r="BN28">
        <v>4.8990789731530468E-2</v>
      </c>
      <c r="BO28">
        <v>3.3175748527826163E-2</v>
      </c>
      <c r="BP28">
        <v>2.6024363233665562</v>
      </c>
      <c r="BQ28">
        <v>0.22002200220022</v>
      </c>
      <c r="BR28">
        <v>0.92600917018789886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5.2857847628444574E-2</v>
      </c>
      <c r="BZ28">
        <v>0</v>
      </c>
      <c r="CA28">
        <v>1.3293452974410104E-2</v>
      </c>
      <c r="CB28">
        <v>4.7961630695443645E-2</v>
      </c>
      <c r="CC28">
        <v>2.7161260282477107E-2</v>
      </c>
      <c r="CD28">
        <v>0</v>
      </c>
      <c r="CE28">
        <v>0</v>
      </c>
      <c r="CF28">
        <v>0</v>
      </c>
      <c r="CG28">
        <v>1.2889920082495489E-2</v>
      </c>
      <c r="CH28">
        <v>2.4822364950820686E-2</v>
      </c>
      <c r="CI28">
        <v>0.36981597252795634</v>
      </c>
      <c r="CJ28">
        <v>2.8704700394689631E-2</v>
      </c>
      <c r="CK28">
        <v>0</v>
      </c>
      <c r="CL28">
        <v>0</v>
      </c>
      <c r="CM28">
        <v>0</v>
      </c>
      <c r="CN28">
        <v>1.925</v>
      </c>
      <c r="CO28">
        <v>1.3643526582068508</v>
      </c>
      <c r="CP28">
        <v>2.143260011280316</v>
      </c>
      <c r="CQ28">
        <v>0</v>
      </c>
      <c r="CR28">
        <v>1.2449036755781021E-2</v>
      </c>
      <c r="CS28">
        <v>0</v>
      </c>
      <c r="CT28">
        <v>0.10047956154373146</v>
      </c>
      <c r="CU28">
        <v>0.69542253521126762</v>
      </c>
      <c r="CV28">
        <v>0</v>
      </c>
      <c r="CW28">
        <v>0.11969405032988849</v>
      </c>
      <c r="CX28">
        <v>0</v>
      </c>
      <c r="CY28">
        <v>0.19532228176491209</v>
      </c>
      <c r="CZ28">
        <v>0</v>
      </c>
      <c r="DA28">
        <v>0</v>
      </c>
      <c r="DB28">
        <v>0</v>
      </c>
      <c r="DC28">
        <v>0</v>
      </c>
      <c r="DD28">
        <v>7.2242735591587739E-2</v>
      </c>
      <c r="DE28">
        <v>0</v>
      </c>
      <c r="DF28">
        <v>0</v>
      </c>
      <c r="DG28">
        <v>0</v>
      </c>
      <c r="DH28">
        <v>0.44293903074517976</v>
      </c>
      <c r="DI28">
        <v>1.654578422484134</v>
      </c>
      <c r="DJ28">
        <v>0.43287700881986907</v>
      </c>
      <c r="DK28">
        <v>1.339362371930628</v>
      </c>
      <c r="DL28">
        <v>6.0716454159077116E-2</v>
      </c>
      <c r="DM28">
        <v>4.6543115850046543E-2</v>
      </c>
      <c r="DN28">
        <v>1.2958683397766789E-2</v>
      </c>
      <c r="DO28">
        <v>0</v>
      </c>
      <c r="DP28">
        <v>0</v>
      </c>
      <c r="DQ28">
        <v>0</v>
      </c>
      <c r="DR28">
        <v>0.11481056257175661</v>
      </c>
      <c r="DS28">
        <v>0.18127397664516673</v>
      </c>
      <c r="DT28">
        <v>0.55469953775038516</v>
      </c>
      <c r="DU28">
        <v>0</v>
      </c>
      <c r="DV28">
        <v>0</v>
      </c>
      <c r="DW28">
        <v>0</v>
      </c>
    </row>
    <row r="29" spans="1:127" x14ac:dyDescent="0.25">
      <c r="A29" t="s">
        <v>151</v>
      </c>
      <c r="B29">
        <v>0</v>
      </c>
      <c r="C29">
        <v>0</v>
      </c>
      <c r="D29">
        <v>0</v>
      </c>
      <c r="E29">
        <v>7.4626865671641798E-2</v>
      </c>
      <c r="F29">
        <v>0</v>
      </c>
      <c r="G29">
        <v>0</v>
      </c>
      <c r="H29">
        <v>0</v>
      </c>
      <c r="I29">
        <v>0</v>
      </c>
      <c r="J29">
        <v>1.1196954428395476E-2</v>
      </c>
      <c r="K29">
        <v>0</v>
      </c>
      <c r="L29">
        <v>2.082899395959175E-2</v>
      </c>
      <c r="M29">
        <v>0</v>
      </c>
      <c r="N29">
        <v>0</v>
      </c>
      <c r="O29">
        <v>3.2341526520051747E-2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1.1056355825120041</v>
      </c>
      <c r="X29">
        <v>1.6197325089051684</v>
      </c>
      <c r="Y29">
        <v>1.7718502575140287</v>
      </c>
      <c r="Z29">
        <v>4.2457436419988961E-2</v>
      </c>
      <c r="AA29">
        <v>2.9434273267793017E-2</v>
      </c>
      <c r="AB29">
        <v>0</v>
      </c>
      <c r="AC29">
        <v>1.5868746637977407</v>
      </c>
      <c r="AD29">
        <v>11.947601814567511</v>
      </c>
      <c r="AE29">
        <v>0.18096476842164791</v>
      </c>
      <c r="AF29">
        <v>3.2889327413254399E-2</v>
      </c>
      <c r="AG29">
        <v>1.4118311449950587E-2</v>
      </c>
      <c r="AH29">
        <v>0</v>
      </c>
      <c r="AI29">
        <v>0</v>
      </c>
      <c r="AJ29">
        <v>0</v>
      </c>
      <c r="AK29">
        <v>0.16942395854096073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9.8693300698748557E-2</v>
      </c>
      <c r="AY29">
        <v>1.1542035506431261</v>
      </c>
      <c r="AZ29">
        <v>0</v>
      </c>
      <c r="BA29">
        <v>0</v>
      </c>
      <c r="BB29">
        <v>0</v>
      </c>
      <c r="BC29">
        <v>3.2207847978957538E-2</v>
      </c>
      <c r="BD29">
        <v>2.2283600955011469</v>
      </c>
      <c r="BE29">
        <v>0.55438730644236278</v>
      </c>
      <c r="BF29">
        <v>0</v>
      </c>
      <c r="BG29">
        <v>0</v>
      </c>
      <c r="BH29">
        <v>0</v>
      </c>
      <c r="BI29">
        <v>3.4254395980817538E-2</v>
      </c>
      <c r="BJ29">
        <v>0</v>
      </c>
      <c r="BK29">
        <v>0</v>
      </c>
      <c r="BL29">
        <v>0</v>
      </c>
      <c r="BM29">
        <v>2.8868360277136258E-2</v>
      </c>
      <c r="BN29">
        <v>0</v>
      </c>
      <c r="BO29">
        <v>2.073484282989135E-2</v>
      </c>
      <c r="BP29">
        <v>0</v>
      </c>
      <c r="BQ29">
        <v>0.29336266960029334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2.3980815347721823E-2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1.7189487728443327</v>
      </c>
      <c r="CI29">
        <v>8.8051422030465801E-2</v>
      </c>
      <c r="CJ29">
        <v>0</v>
      </c>
      <c r="CK29">
        <v>0</v>
      </c>
      <c r="CL29">
        <v>0</v>
      </c>
      <c r="CM29">
        <v>0</v>
      </c>
      <c r="CN29">
        <v>0.76</v>
      </c>
      <c r="CO29">
        <v>0</v>
      </c>
      <c r="CP29">
        <v>1.5369430344049635</v>
      </c>
      <c r="CQ29">
        <v>0</v>
      </c>
      <c r="CR29">
        <v>0</v>
      </c>
      <c r="CS29">
        <v>0</v>
      </c>
      <c r="CT29">
        <v>2.7403516784654032E-2</v>
      </c>
      <c r="CU29">
        <v>0</v>
      </c>
      <c r="CV29">
        <v>0</v>
      </c>
      <c r="CW29">
        <v>3.5032404974601507E-2</v>
      </c>
      <c r="CX29">
        <v>0</v>
      </c>
      <c r="CY29">
        <v>3.505784544498422E-2</v>
      </c>
      <c r="CZ29">
        <v>0</v>
      </c>
      <c r="DA29">
        <v>3.2663726931242851E-2</v>
      </c>
      <c r="DB29">
        <v>0</v>
      </c>
      <c r="DC29">
        <v>0.22905599688093961</v>
      </c>
      <c r="DD29">
        <v>0.64215764970300204</v>
      </c>
      <c r="DE29">
        <v>0.16870518768452131</v>
      </c>
      <c r="DF29">
        <v>0</v>
      </c>
      <c r="DG29">
        <v>0</v>
      </c>
      <c r="DH29">
        <v>3.7780093798853569</v>
      </c>
      <c r="DI29">
        <v>16.595648232094288</v>
      </c>
      <c r="DJ29">
        <v>3.5495914723229265</v>
      </c>
      <c r="DK29">
        <v>12.432030221509931</v>
      </c>
      <c r="DL29">
        <v>3.0358227079538558E-2</v>
      </c>
      <c r="DM29">
        <v>1.6924769400016925E-2</v>
      </c>
      <c r="DN29">
        <v>0.15766398133949591</v>
      </c>
      <c r="DO29">
        <v>0.10240655401945725</v>
      </c>
      <c r="DP29">
        <v>0.21916092673763304</v>
      </c>
      <c r="DQ29">
        <v>0.17790956263899185</v>
      </c>
      <c r="DR29">
        <v>0</v>
      </c>
      <c r="DS29">
        <v>2.1078369377344967E-2</v>
      </c>
      <c r="DT29">
        <v>6.1633281972265024E-2</v>
      </c>
      <c r="DU29">
        <v>1.3902037969006926</v>
      </c>
      <c r="DV29">
        <v>0.39673543414191798</v>
      </c>
      <c r="DW29">
        <v>2.9018709431080563</v>
      </c>
    </row>
    <row r="30" spans="1:127" x14ac:dyDescent="0.25">
      <c r="A30" t="s">
        <v>152</v>
      </c>
      <c r="B30">
        <v>0</v>
      </c>
      <c r="C30">
        <v>0</v>
      </c>
      <c r="D30">
        <v>6.1264271790587584E-2</v>
      </c>
      <c r="E30">
        <v>7.0480928689883912E-2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0.34441805225653205</v>
      </c>
      <c r="R30">
        <v>5.3330173026783605E-2</v>
      </c>
      <c r="S30">
        <v>0</v>
      </c>
      <c r="T30">
        <v>0</v>
      </c>
      <c r="U30">
        <v>0</v>
      </c>
      <c r="V30">
        <v>0</v>
      </c>
      <c r="W30">
        <v>9.4768764215314633E-2</v>
      </c>
      <c r="X30">
        <v>2.688352711875798E-2</v>
      </c>
      <c r="Y30">
        <v>0.18448766238757783</v>
      </c>
      <c r="Z30">
        <v>0</v>
      </c>
      <c r="AA30">
        <v>0</v>
      </c>
      <c r="AB30">
        <v>0</v>
      </c>
      <c r="AC30">
        <v>0.25282409897794511</v>
      </c>
      <c r="AD30">
        <v>0.89708955604261187</v>
      </c>
      <c r="AE30">
        <v>6.7861788158117969E-2</v>
      </c>
      <c r="AF30">
        <v>0</v>
      </c>
      <c r="AG30">
        <v>0</v>
      </c>
      <c r="AH30">
        <v>0</v>
      </c>
      <c r="AI30">
        <v>0.62163282221301286</v>
      </c>
      <c r="AJ30">
        <v>0.16611295681063123</v>
      </c>
      <c r="AK30">
        <v>0.77735698624676108</v>
      </c>
      <c r="AL30">
        <v>0.12311632029941889</v>
      </c>
      <c r="AM30">
        <v>0.11155432357514705</v>
      </c>
      <c r="AN30">
        <v>0.12919137941159201</v>
      </c>
      <c r="AO30">
        <v>0.10548523206751054</v>
      </c>
      <c r="AP30">
        <v>0.13556618819776714</v>
      </c>
      <c r="AQ30">
        <v>0</v>
      </c>
      <c r="AR30">
        <v>0.14399920552162471</v>
      </c>
      <c r="AS30">
        <v>0</v>
      </c>
      <c r="AT30">
        <v>8.2297396803395845E-2</v>
      </c>
      <c r="AU30">
        <v>0.17039000378644453</v>
      </c>
      <c r="AV30">
        <v>0.22657866220076842</v>
      </c>
      <c r="AW30">
        <v>0.57454185240217936</v>
      </c>
      <c r="AX30">
        <v>0</v>
      </c>
      <c r="AY30">
        <v>9.2923167212794047E-2</v>
      </c>
      <c r="AZ30">
        <v>15.903369481022464</v>
      </c>
      <c r="BA30">
        <v>14.380121596616441</v>
      </c>
      <c r="BB30">
        <v>21.003108102354496</v>
      </c>
      <c r="BC30">
        <v>14.584787159804605</v>
      </c>
      <c r="BD30">
        <v>0</v>
      </c>
      <c r="BE30">
        <v>5.7350411011278919E-2</v>
      </c>
      <c r="BF30">
        <v>6.1492210986608363E-2</v>
      </c>
      <c r="BG30">
        <v>1.2458015267175573</v>
      </c>
      <c r="BH30">
        <v>0.21373693027554735</v>
      </c>
      <c r="BI30">
        <v>5.1381593971226311E-2</v>
      </c>
      <c r="BJ30">
        <v>7.8957757599684167E-2</v>
      </c>
      <c r="BK30">
        <v>0.11614401858304298</v>
      </c>
      <c r="BL30">
        <v>9.8795924668107452E-2</v>
      </c>
      <c r="BM30">
        <v>2.0620257340811615E-2</v>
      </c>
      <c r="BN30">
        <v>4.4091710758377423E-2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0.18585131894484413</v>
      </c>
      <c r="CC30">
        <v>0.19400900201769364</v>
      </c>
      <c r="CD30">
        <v>7.1476222243400361E-2</v>
      </c>
      <c r="CE30">
        <v>0</v>
      </c>
      <c r="CF30">
        <v>0</v>
      </c>
      <c r="CG30">
        <v>0</v>
      </c>
      <c r="CH30">
        <v>6.2055912377051721E-2</v>
      </c>
      <c r="CI30">
        <v>2.6415426609139741E-2</v>
      </c>
      <c r="CJ30">
        <v>2.8704700394689631E-2</v>
      </c>
      <c r="CK30">
        <v>0</v>
      </c>
      <c r="CL30">
        <v>0</v>
      </c>
      <c r="CM30">
        <v>0</v>
      </c>
      <c r="CN30">
        <v>0.29499999999999998</v>
      </c>
      <c r="CO30">
        <v>0.31931657958032678</v>
      </c>
      <c r="CP30">
        <v>0.28200789622109418</v>
      </c>
      <c r="CQ30">
        <v>0</v>
      </c>
      <c r="CR30">
        <v>0</v>
      </c>
      <c r="CS30">
        <v>0</v>
      </c>
      <c r="CT30">
        <v>0.48412879652888791</v>
      </c>
      <c r="CU30">
        <v>5.2816901408450696E-2</v>
      </c>
      <c r="CV30">
        <v>0</v>
      </c>
      <c r="CW30">
        <v>2.9193670812167921E-2</v>
      </c>
      <c r="CX30">
        <v>4.2396235214312974E-2</v>
      </c>
      <c r="CY30">
        <v>3.505784544498422E-2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6.3264445381695483E-2</v>
      </c>
      <c r="DF30">
        <v>1.8431514275388508</v>
      </c>
      <c r="DG30">
        <v>0</v>
      </c>
      <c r="DH30">
        <v>7.8165711307972896E-2</v>
      </c>
      <c r="DI30">
        <v>0</v>
      </c>
      <c r="DJ30">
        <v>4.82657864834154</v>
      </c>
      <c r="DK30">
        <v>0.21750329116822162</v>
      </c>
      <c r="DL30">
        <v>17.125834851244687</v>
      </c>
      <c r="DM30">
        <v>1.1128035880511127</v>
      </c>
      <c r="DN30">
        <v>1.4794496879117083</v>
      </c>
      <c r="DO30">
        <v>0</v>
      </c>
      <c r="DP30">
        <v>0</v>
      </c>
      <c r="DQ30">
        <v>0</v>
      </c>
      <c r="DR30">
        <v>0</v>
      </c>
      <c r="DS30">
        <v>3.0858732768433033</v>
      </c>
      <c r="DT30">
        <v>0.15408320493066258</v>
      </c>
      <c r="DU30">
        <v>0</v>
      </c>
      <c r="DV30">
        <v>0</v>
      </c>
      <c r="DW30">
        <v>0</v>
      </c>
    </row>
    <row r="31" spans="1:127" x14ac:dyDescent="0.25">
      <c r="A31" t="s">
        <v>153</v>
      </c>
      <c r="B31">
        <v>0</v>
      </c>
      <c r="C31">
        <v>1.2121212121212121E-2</v>
      </c>
      <c r="D31">
        <v>7.7972709551656916E-2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2.3702299123014931E-2</v>
      </c>
      <c r="S31">
        <v>0</v>
      </c>
      <c r="T31">
        <v>0</v>
      </c>
      <c r="U31">
        <v>0</v>
      </c>
      <c r="V31">
        <v>0</v>
      </c>
      <c r="W31">
        <v>0.13267626990144049</v>
      </c>
      <c r="X31">
        <v>0.10081322669534243</v>
      </c>
      <c r="Y31">
        <v>0.18448766238757783</v>
      </c>
      <c r="Z31">
        <v>0</v>
      </c>
      <c r="AA31">
        <v>0</v>
      </c>
      <c r="AB31">
        <v>0</v>
      </c>
      <c r="AC31">
        <v>0</v>
      </c>
      <c r="AD31">
        <v>5.6068097252663242E-2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5.1111679018655765E-2</v>
      </c>
      <c r="AK31">
        <v>6.4779748853896757E-2</v>
      </c>
      <c r="AL31">
        <v>9.3568403427558358E-2</v>
      </c>
      <c r="AM31">
        <v>2.0282604286390372E-2</v>
      </c>
      <c r="AN31">
        <v>8.2212695989194895E-2</v>
      </c>
      <c r="AO31">
        <v>6.2050136510300322E-2</v>
      </c>
      <c r="AP31">
        <v>0</v>
      </c>
      <c r="AQ31">
        <v>5.1498609537542483E-2</v>
      </c>
      <c r="AR31">
        <v>8.937881722031879E-2</v>
      </c>
      <c r="AS31">
        <v>8.520120592476077E-2</v>
      </c>
      <c r="AT31">
        <v>9.9623164551479182E-2</v>
      </c>
      <c r="AU31">
        <v>0</v>
      </c>
      <c r="AV31">
        <v>4.9256230913210519E-2</v>
      </c>
      <c r="AW31">
        <v>6.9341258048538884E-2</v>
      </c>
      <c r="AX31">
        <v>32.979353361493821</v>
      </c>
      <c r="AY31">
        <v>6.8469702156795612E-2</v>
      </c>
      <c r="AZ31">
        <v>7.7459333849728904E-2</v>
      </c>
      <c r="BA31">
        <v>5.815490351572826E-2</v>
      </c>
      <c r="BB31">
        <v>5.5349767956742027E-2</v>
      </c>
      <c r="BC31">
        <v>0.13419936657898976</v>
      </c>
      <c r="BD31">
        <v>3.7451430176489865E-2</v>
      </c>
      <c r="BE31">
        <v>0</v>
      </c>
      <c r="BF31">
        <v>5.4659743099207431E-2</v>
      </c>
      <c r="BG31">
        <v>5.4961832061068708E-2</v>
      </c>
      <c r="BH31">
        <v>0</v>
      </c>
      <c r="BI31">
        <v>7.9926923955240925E-2</v>
      </c>
      <c r="BJ31">
        <v>9.8697196999605219E-2</v>
      </c>
      <c r="BK31">
        <v>9.7805489333088816E-2</v>
      </c>
      <c r="BL31">
        <v>6.7922198209323867E-2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0.61745632815166474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5.7796917497733453</v>
      </c>
      <c r="DJ31">
        <v>0.38958930793788216</v>
      </c>
      <c r="DK31">
        <v>0.16598935378627439</v>
      </c>
      <c r="DL31">
        <v>0.33394049787492414</v>
      </c>
      <c r="DM31">
        <v>9.3086231700093086E-2</v>
      </c>
      <c r="DN31">
        <v>1.5118463964061251E-2</v>
      </c>
      <c r="DO31">
        <v>0</v>
      </c>
      <c r="DP31">
        <v>0.26612398246712587</v>
      </c>
      <c r="DQ31">
        <v>0</v>
      </c>
      <c r="DR31">
        <v>0</v>
      </c>
      <c r="DS31">
        <v>0.23607773702626367</v>
      </c>
      <c r="DT31">
        <v>3.0816640986132512E-2</v>
      </c>
      <c r="DU31">
        <v>0</v>
      </c>
      <c r="DV31">
        <v>0</v>
      </c>
      <c r="DW31">
        <v>6.3637520682194221E-2</v>
      </c>
    </row>
    <row r="32" spans="1:127" x14ac:dyDescent="0.25">
      <c r="A32" t="s">
        <v>154</v>
      </c>
      <c r="B32">
        <v>0</v>
      </c>
      <c r="C32">
        <v>3.0303030303030304E-2</v>
      </c>
      <c r="D32">
        <v>6.1264271790587584E-2</v>
      </c>
      <c r="E32">
        <v>4.5605306799336651E-2</v>
      </c>
      <c r="F32">
        <v>0</v>
      </c>
      <c r="G32">
        <v>2.6816840976133013E-2</v>
      </c>
      <c r="H32">
        <v>0</v>
      </c>
      <c r="I32">
        <v>1.5260186174271325E-2</v>
      </c>
      <c r="J32">
        <v>2.6126226999589445E-2</v>
      </c>
      <c r="K32">
        <v>4.3832226129998695</v>
      </c>
      <c r="L32">
        <v>1.9509824342150941</v>
      </c>
      <c r="M32">
        <v>1.5242642670217161</v>
      </c>
      <c r="N32">
        <v>0</v>
      </c>
      <c r="O32">
        <v>3.5935029466724167E-2</v>
      </c>
      <c r="P32">
        <v>0</v>
      </c>
      <c r="Q32">
        <v>0</v>
      </c>
      <c r="R32">
        <v>0</v>
      </c>
      <c r="S32">
        <v>2.5931368311867924E-2</v>
      </c>
      <c r="T32">
        <v>0</v>
      </c>
      <c r="U32">
        <v>0</v>
      </c>
      <c r="V32">
        <v>0</v>
      </c>
      <c r="W32">
        <v>0</v>
      </c>
      <c r="X32">
        <v>6.7208817796894957E-2</v>
      </c>
      <c r="Y32">
        <v>2.6904450764855099E-2</v>
      </c>
      <c r="Z32">
        <v>0.75998811191780247</v>
      </c>
      <c r="AA32">
        <v>0</v>
      </c>
      <c r="AB32">
        <v>1.4986324978457158E-2</v>
      </c>
      <c r="AC32">
        <v>4.8413125336202262E-2</v>
      </c>
      <c r="AD32">
        <v>3.0582598501452674E-2</v>
      </c>
      <c r="AE32">
        <v>5.655149013176497E-2</v>
      </c>
      <c r="AF32">
        <v>0</v>
      </c>
      <c r="AG32">
        <v>0</v>
      </c>
      <c r="AH32">
        <v>0</v>
      </c>
      <c r="AI32">
        <v>5.8019063406547867E-2</v>
      </c>
      <c r="AJ32">
        <v>2.5555839509327882E-2</v>
      </c>
      <c r="AK32">
        <v>6.4779748853896757E-2</v>
      </c>
      <c r="AL32">
        <v>9.3568403427558358E-2</v>
      </c>
      <c r="AM32">
        <v>6.0847812859171117E-2</v>
      </c>
      <c r="AN32">
        <v>4.6978683422397083E-2</v>
      </c>
      <c r="AO32">
        <v>7.6942169272772407</v>
      </c>
      <c r="AP32">
        <v>3.8995215311004783</v>
      </c>
      <c r="AQ32">
        <v>13.147595014934597</v>
      </c>
      <c r="AR32">
        <v>0.1291027359849049</v>
      </c>
      <c r="AS32">
        <v>5.2431511338314328E-2</v>
      </c>
      <c r="AT32">
        <v>3.8982977433187509E-2</v>
      </c>
      <c r="AU32">
        <v>0</v>
      </c>
      <c r="AV32">
        <v>3.4479361639247363E-2</v>
      </c>
      <c r="AW32">
        <v>3.4670629024269442E-2</v>
      </c>
      <c r="AX32">
        <v>5.1320516363349257E-2</v>
      </c>
      <c r="AY32">
        <v>5.8688316134396248E-2</v>
      </c>
      <c r="AZ32">
        <v>6.2935708752904732E-2</v>
      </c>
      <c r="BA32">
        <v>3.1720856463124503E-2</v>
      </c>
      <c r="BB32">
        <v>0.11495721037169497</v>
      </c>
      <c r="BC32">
        <v>3.7575822642117125E-2</v>
      </c>
      <c r="BD32">
        <v>7.8039417630260761</v>
      </c>
      <c r="BE32">
        <v>6.4997132479449438E-2</v>
      </c>
      <c r="BF32">
        <v>0</v>
      </c>
      <c r="BG32">
        <v>4.8854961832061068E-2</v>
      </c>
      <c r="BH32">
        <v>2.8883368956155044E-2</v>
      </c>
      <c r="BI32">
        <v>4.5672527974423387E-2</v>
      </c>
      <c r="BJ32">
        <v>4.9348598499802609E-2</v>
      </c>
      <c r="BK32">
        <v>2.4451372333272204E-2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0.27870425366656004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0.53705006073780448</v>
      </c>
      <c r="DA32">
        <v>9.7991180793728566E-2</v>
      </c>
      <c r="DB32">
        <v>1.5545060999606455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</row>
    <row r="33" spans="1:127" x14ac:dyDescent="0.25">
      <c r="A33" t="s">
        <v>155</v>
      </c>
      <c r="B33">
        <v>3.3326390335346803E-2</v>
      </c>
      <c r="C33">
        <v>0</v>
      </c>
      <c r="D33">
        <v>0</v>
      </c>
      <c r="E33">
        <v>2.9021558872305141E-2</v>
      </c>
      <c r="F33">
        <v>0</v>
      </c>
      <c r="G33">
        <v>0</v>
      </c>
      <c r="H33">
        <v>3.2084703617550329E-2</v>
      </c>
      <c r="I33">
        <v>3.8150465435678314E-2</v>
      </c>
      <c r="J33">
        <v>2.2393908856790951E-2</v>
      </c>
      <c r="K33">
        <v>1.0681255698840693</v>
      </c>
      <c r="L33">
        <v>0.79844476845101708</v>
      </c>
      <c r="M33">
        <v>10.62393829484413</v>
      </c>
      <c r="N33">
        <v>0</v>
      </c>
      <c r="O33">
        <v>4.6715538306741411E-2</v>
      </c>
      <c r="P33">
        <v>0</v>
      </c>
      <c r="Q33">
        <v>0</v>
      </c>
      <c r="R33">
        <v>4.1479023465276134E-2</v>
      </c>
      <c r="S33">
        <v>5.1862736623735847E-2</v>
      </c>
      <c r="T33">
        <v>7.2266385013063539E-2</v>
      </c>
      <c r="U33">
        <v>1.7086834733893557</v>
      </c>
      <c r="V33">
        <v>4.514333007298172E-2</v>
      </c>
      <c r="W33">
        <v>0</v>
      </c>
      <c r="X33">
        <v>5.376705423751596E-2</v>
      </c>
      <c r="Y33">
        <v>2.6904450764855099E-2</v>
      </c>
      <c r="Z33">
        <v>0.18256697660595253</v>
      </c>
      <c r="AA33">
        <v>7.0642255842703242E-2</v>
      </c>
      <c r="AB33">
        <v>0.89168633621820093</v>
      </c>
      <c r="AC33">
        <v>5.379236148466917E-2</v>
      </c>
      <c r="AD33">
        <v>5.0970997502421123E-2</v>
      </c>
      <c r="AE33">
        <v>3.9586043092235484E-2</v>
      </c>
      <c r="AF33">
        <v>0.69889820753165599</v>
      </c>
      <c r="AG33">
        <v>2.0612734716927856</v>
      </c>
      <c r="AH33">
        <v>4.7870700664993171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0.26061057334326138</v>
      </c>
      <c r="AP33">
        <v>0</v>
      </c>
      <c r="AQ33">
        <v>5.6648470491296732E-2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2.8088572632367397E-2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2.1296532924439903E-2</v>
      </c>
      <c r="BQ33">
        <v>0</v>
      </c>
      <c r="BR33">
        <v>3.5961521172345592E-2</v>
      </c>
      <c r="BS33">
        <v>0</v>
      </c>
      <c r="BT33">
        <v>0</v>
      </c>
      <c r="BU33">
        <v>3.9750141964792735E-2</v>
      </c>
      <c r="BV33">
        <v>1.0554210261799242</v>
      </c>
      <c r="BW33">
        <v>0</v>
      </c>
      <c r="BX33">
        <v>0.10803673248904627</v>
      </c>
      <c r="BY33">
        <v>3.5238565085629711E-2</v>
      </c>
      <c r="BZ33">
        <v>0</v>
      </c>
      <c r="CA33">
        <v>0</v>
      </c>
      <c r="CB33">
        <v>2.9976019184652276E-2</v>
      </c>
      <c r="CC33">
        <v>3.4921620363184851E-2</v>
      </c>
      <c r="CD33">
        <v>3.8120651863146858E-2</v>
      </c>
      <c r="CE33">
        <v>3.1037364211531575E-2</v>
      </c>
      <c r="CF33">
        <v>0.25528811086797959</v>
      </c>
      <c r="CG33">
        <v>0.27068832173240526</v>
      </c>
      <c r="CH33">
        <v>0</v>
      </c>
      <c r="CI33">
        <v>6.1635995421326049E-2</v>
      </c>
      <c r="CJ33">
        <v>0</v>
      </c>
      <c r="CK33">
        <v>0</v>
      </c>
      <c r="CL33">
        <v>0</v>
      </c>
      <c r="CM33">
        <v>1.9573302016050106E-2</v>
      </c>
      <c r="CN33">
        <v>0.01</v>
      </c>
      <c r="CO33">
        <v>2.4881811395869619E-2</v>
      </c>
      <c r="CP33">
        <v>0</v>
      </c>
      <c r="CQ33">
        <v>5.5954153693425388</v>
      </c>
      <c r="CR33">
        <v>6.2151816003236746</v>
      </c>
      <c r="CS33">
        <v>3.2193886778802678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7.8709169618260522E-2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</row>
    <row r="34" spans="1:127" x14ac:dyDescent="0.25">
      <c r="A34" t="s">
        <v>156</v>
      </c>
      <c r="B34">
        <v>0.22078733597167255</v>
      </c>
      <c r="C34">
        <v>0.31515151515151518</v>
      </c>
      <c r="D34">
        <v>0.17265385686438317</v>
      </c>
      <c r="E34">
        <v>0.94112769485903813</v>
      </c>
      <c r="F34">
        <v>1.3044350792695165</v>
      </c>
      <c r="G34">
        <v>0.23688209528917492</v>
      </c>
      <c r="H34">
        <v>2.5988609930215767</v>
      </c>
      <c r="I34">
        <v>1.6557301999084388</v>
      </c>
      <c r="J34">
        <v>0.33590863285186429</v>
      </c>
      <c r="K34">
        <v>0.19864530415526896</v>
      </c>
      <c r="L34">
        <v>0.22217593556897869</v>
      </c>
      <c r="M34">
        <v>0.44075111335567702</v>
      </c>
      <c r="N34">
        <v>0.29825308904985087</v>
      </c>
      <c r="O34">
        <v>1.1319534282018111</v>
      </c>
      <c r="P34">
        <v>3.0515997780654707</v>
      </c>
      <c r="Q34">
        <v>0.92636579572446553</v>
      </c>
      <c r="R34">
        <v>3.774591135340128</v>
      </c>
      <c r="S34">
        <v>0.69150315498314463</v>
      </c>
      <c r="T34">
        <v>0.41692145199844349</v>
      </c>
      <c r="U34">
        <v>1.1834733893557423</v>
      </c>
      <c r="V34">
        <v>1.775637649537281</v>
      </c>
      <c r="W34">
        <v>0</v>
      </c>
      <c r="X34">
        <v>0</v>
      </c>
      <c r="Y34">
        <v>0.53808901529710196</v>
      </c>
      <c r="Z34">
        <v>0.3523967222859084</v>
      </c>
      <c r="AA34">
        <v>0.24136104079590273</v>
      </c>
      <c r="AB34">
        <v>0.99659061106740099</v>
      </c>
      <c r="AC34">
        <v>0.34427111350188278</v>
      </c>
      <c r="AD34">
        <v>0</v>
      </c>
      <c r="AE34">
        <v>0.27144715263247188</v>
      </c>
      <c r="AF34">
        <v>0.16444663706627199</v>
      </c>
      <c r="AG34">
        <v>0.13059438091204292</v>
      </c>
      <c r="AH34">
        <v>7.9270709472849782E-2</v>
      </c>
      <c r="AI34">
        <v>0</v>
      </c>
      <c r="AJ34">
        <v>0</v>
      </c>
      <c r="AK34">
        <v>5.4813633645604938E-2</v>
      </c>
      <c r="AL34">
        <v>0</v>
      </c>
      <c r="AM34">
        <v>0.10479345547968361</v>
      </c>
      <c r="AN34">
        <v>0</v>
      </c>
      <c r="AO34">
        <v>0.29784065524944153</v>
      </c>
      <c r="AP34">
        <v>0.13556618819776714</v>
      </c>
      <c r="AQ34">
        <v>0.3089916572252549</v>
      </c>
      <c r="AR34">
        <v>1.5492328318188591</v>
      </c>
      <c r="AS34">
        <v>0.60951631930790406</v>
      </c>
      <c r="AT34">
        <v>1.3427470004764586</v>
      </c>
      <c r="AU34">
        <v>2.8209011737978038</v>
      </c>
      <c r="AV34">
        <v>0.2659836469313368</v>
      </c>
      <c r="AW34">
        <v>0.95096582466567603</v>
      </c>
      <c r="AX34">
        <v>0.98693300698748565</v>
      </c>
      <c r="AY34">
        <v>0.34723920379517781</v>
      </c>
      <c r="AZ34">
        <v>0.17912470952749807</v>
      </c>
      <c r="BA34">
        <v>0.16917790113666403</v>
      </c>
      <c r="BB34">
        <v>7.6638140247796652E-2</v>
      </c>
      <c r="BC34">
        <v>1.5191368296741641</v>
      </c>
      <c r="BD34">
        <v>7.490286035297973E-2</v>
      </c>
      <c r="BE34">
        <v>0.77231886828522267</v>
      </c>
      <c r="BF34">
        <v>0.27329871549603718</v>
      </c>
      <c r="BG34">
        <v>0.39694656488549623</v>
      </c>
      <c r="BH34">
        <v>0.20796025648431635</v>
      </c>
      <c r="BI34">
        <v>0.26261703585293444</v>
      </c>
      <c r="BJ34">
        <v>1.2534544018949862</v>
      </c>
      <c r="BK34">
        <v>1.0025062656641603</v>
      </c>
      <c r="BL34">
        <v>0.34578573633837606</v>
      </c>
      <c r="BM34">
        <v>0</v>
      </c>
      <c r="BN34">
        <v>0</v>
      </c>
      <c r="BO34">
        <v>0</v>
      </c>
      <c r="BP34">
        <v>0.26833631484794274</v>
      </c>
      <c r="BQ34">
        <v>1.9435276861019435</v>
      </c>
      <c r="BR34">
        <v>0</v>
      </c>
      <c r="BS34">
        <v>0</v>
      </c>
      <c r="BT34">
        <v>0</v>
      </c>
      <c r="BU34">
        <v>0</v>
      </c>
      <c r="BV34">
        <v>0.31982455338785576</v>
      </c>
      <c r="BW34">
        <v>0.11369378473976757</v>
      </c>
      <c r="BX34">
        <v>0.5341816217513955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0.82368389638295336</v>
      </c>
      <c r="CF34">
        <v>1.4587892049598834</v>
      </c>
      <c r="CG34">
        <v>1.1772793675345881</v>
      </c>
      <c r="CH34">
        <v>0</v>
      </c>
      <c r="CI34">
        <v>1.9723518534824336</v>
      </c>
      <c r="CJ34">
        <v>2.9350556153570144</v>
      </c>
      <c r="CK34">
        <v>1.0837376346796042</v>
      </c>
      <c r="CL34">
        <v>0</v>
      </c>
      <c r="CM34">
        <v>0</v>
      </c>
      <c r="CN34">
        <v>0.37</v>
      </c>
      <c r="CO34">
        <v>0.26125901965663101</v>
      </c>
      <c r="CP34">
        <v>0</v>
      </c>
      <c r="CQ34">
        <v>0</v>
      </c>
      <c r="CR34">
        <v>0</v>
      </c>
      <c r="CS34">
        <v>0.22608066558147946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0.24478694469628287</v>
      </c>
      <c r="DJ34">
        <v>0</v>
      </c>
      <c r="DK34">
        <v>0</v>
      </c>
      <c r="DL34">
        <v>0</v>
      </c>
      <c r="DM34">
        <v>0.19040365575019041</v>
      </c>
      <c r="DN34">
        <v>0</v>
      </c>
      <c r="DO34">
        <v>0.97286226318484392</v>
      </c>
      <c r="DP34">
        <v>0.65748278021289919</v>
      </c>
      <c r="DQ34">
        <v>0</v>
      </c>
      <c r="DR34">
        <v>0</v>
      </c>
      <c r="DS34">
        <v>0</v>
      </c>
      <c r="DT34">
        <v>0</v>
      </c>
      <c r="DU34">
        <v>0.62285116348597347</v>
      </c>
      <c r="DV34">
        <v>0</v>
      </c>
      <c r="DW34">
        <v>0.43273514063892071</v>
      </c>
    </row>
    <row r="35" spans="1:127" x14ac:dyDescent="0.25">
      <c r="A35" t="s">
        <v>157</v>
      </c>
      <c r="B35">
        <v>0</v>
      </c>
      <c r="C35">
        <v>0</v>
      </c>
      <c r="D35">
        <v>0</v>
      </c>
      <c r="E35">
        <v>2.0729684908789386E-2</v>
      </c>
      <c r="F35">
        <v>0</v>
      </c>
      <c r="G35">
        <v>0</v>
      </c>
      <c r="H35">
        <v>5.6148231330713089E-2</v>
      </c>
      <c r="I35">
        <v>0</v>
      </c>
      <c r="J35">
        <v>0.13063113499794721</v>
      </c>
      <c r="K35">
        <v>5.4187833789240587</v>
      </c>
      <c r="L35">
        <v>0</v>
      </c>
      <c r="M35">
        <v>0</v>
      </c>
      <c r="N35">
        <v>0</v>
      </c>
      <c r="O35">
        <v>1.078050884001725E-2</v>
      </c>
      <c r="P35">
        <v>1.8494544109487702E-2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7.6869859328157434E-3</v>
      </c>
      <c r="Z35">
        <v>0</v>
      </c>
      <c r="AA35">
        <v>0</v>
      </c>
      <c r="AB35">
        <v>7.4931624892285789E-3</v>
      </c>
      <c r="AC35">
        <v>0</v>
      </c>
      <c r="AD35">
        <v>3.0582598501452674E-2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3.4881403229021328E-2</v>
      </c>
      <c r="AL35">
        <v>7.879444499162809E-2</v>
      </c>
      <c r="AM35">
        <v>11.959975660874857</v>
      </c>
      <c r="AN35">
        <v>0.33472311938457922</v>
      </c>
      <c r="AO35">
        <v>1.8615040953090096E-2</v>
      </c>
      <c r="AP35">
        <v>2.3923444976076555E-2</v>
      </c>
      <c r="AQ35">
        <v>3.089916572252549E-2</v>
      </c>
      <c r="AR35">
        <v>0</v>
      </c>
      <c r="AS35">
        <v>1.9661816751867872E-2</v>
      </c>
      <c r="AT35">
        <v>2.1657209685104171E-2</v>
      </c>
      <c r="AU35">
        <v>0</v>
      </c>
      <c r="AV35">
        <v>0</v>
      </c>
      <c r="AW35">
        <v>0</v>
      </c>
      <c r="AX35">
        <v>2.3686392167699657E-2</v>
      </c>
      <c r="AY35">
        <v>5.3797623123196553E-2</v>
      </c>
      <c r="AZ35">
        <v>0</v>
      </c>
      <c r="BA35">
        <v>0</v>
      </c>
      <c r="BB35">
        <v>1.2773023374632776E-2</v>
      </c>
      <c r="BC35">
        <v>3.7575822642117125E-2</v>
      </c>
      <c r="BD35">
        <v>2.8088572632367397E-2</v>
      </c>
      <c r="BE35">
        <v>1.5293442936341044E-2</v>
      </c>
      <c r="BF35">
        <v>0</v>
      </c>
      <c r="BG35">
        <v>3.6641221374045796E-2</v>
      </c>
      <c r="BH35">
        <v>0</v>
      </c>
      <c r="BI35">
        <v>2.2836263987211693E-2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0.55370985603543743</v>
      </c>
      <c r="BQ35">
        <v>0</v>
      </c>
      <c r="BR35">
        <v>0</v>
      </c>
      <c r="BS35">
        <v>0</v>
      </c>
      <c r="BT35">
        <v>0</v>
      </c>
      <c r="BU35">
        <v>2.2714366837024418E-2</v>
      </c>
      <c r="BV35">
        <v>5.8025311828939552</v>
      </c>
      <c r="BW35">
        <v>36.243052046488131</v>
      </c>
      <c r="BX35">
        <v>5.7559570253886321</v>
      </c>
      <c r="BY35">
        <v>0</v>
      </c>
      <c r="BZ35">
        <v>0</v>
      </c>
      <c r="CA35">
        <v>0</v>
      </c>
      <c r="CB35">
        <v>3.5971223021582732E-2</v>
      </c>
      <c r="CC35">
        <v>1.940090020176936E-2</v>
      </c>
      <c r="CD35">
        <v>1.9060325931573429E-2</v>
      </c>
      <c r="CE35">
        <v>0</v>
      </c>
      <c r="CF35">
        <v>0</v>
      </c>
      <c r="CG35">
        <v>2.148320013749248E-2</v>
      </c>
      <c r="CH35">
        <v>2.7925160569673275E-2</v>
      </c>
      <c r="CI35">
        <v>3.5220568812186319E-2</v>
      </c>
      <c r="CJ35">
        <v>0</v>
      </c>
      <c r="CK35">
        <v>0</v>
      </c>
      <c r="CL35">
        <v>0</v>
      </c>
      <c r="CM35">
        <v>1.9573302016050106E-2</v>
      </c>
      <c r="CN35">
        <v>3.4999999999999996E-2</v>
      </c>
      <c r="CO35">
        <v>0</v>
      </c>
      <c r="CP35">
        <v>8.4602368866328256E-2</v>
      </c>
      <c r="CQ35">
        <v>2.2562158747348945E-2</v>
      </c>
      <c r="CR35">
        <v>0</v>
      </c>
      <c r="CS35">
        <v>1.8086453246518357E-2</v>
      </c>
      <c r="CT35">
        <v>0</v>
      </c>
      <c r="CU35">
        <v>0</v>
      </c>
      <c r="CV35">
        <v>0</v>
      </c>
      <c r="CW35">
        <v>0</v>
      </c>
      <c r="CX35">
        <v>1.2718870564293891E-2</v>
      </c>
      <c r="CY35">
        <v>0</v>
      </c>
      <c r="CZ35">
        <v>5.8755834025957414</v>
      </c>
      <c r="DA35">
        <v>2.3681202025151071</v>
      </c>
      <c r="DB35">
        <v>2.0661157024793391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1.3599274705349048E-2</v>
      </c>
      <c r="DJ35">
        <v>0</v>
      </c>
      <c r="DK35">
        <v>0</v>
      </c>
      <c r="DL35">
        <v>0</v>
      </c>
      <c r="DM35">
        <v>0</v>
      </c>
      <c r="DN35">
        <v>1.0798902831472322E-2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</row>
    <row r="36" spans="1:127" x14ac:dyDescent="0.25">
      <c r="A36" t="s">
        <v>158</v>
      </c>
      <c r="B36">
        <v>0.13747136013330558</v>
      </c>
      <c r="C36">
        <v>0</v>
      </c>
      <c r="D36">
        <v>0.17265385686438317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9.455681631310639E-2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0.26055031384469624</v>
      </c>
      <c r="AY36">
        <v>0.14183009732479093</v>
      </c>
      <c r="AZ36">
        <v>0.29531371030209141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0.44580152671755724</v>
      </c>
      <c r="BH36">
        <v>1.0455779562128127</v>
      </c>
      <c r="BI36">
        <v>2.4663165106188627</v>
      </c>
      <c r="BJ36">
        <v>4.895380971180419</v>
      </c>
      <c r="BK36">
        <v>2.6101839965768079</v>
      </c>
      <c r="BL36">
        <v>1.3831429453535042</v>
      </c>
      <c r="BM36">
        <v>1.649620587264929</v>
      </c>
      <c r="BN36">
        <v>0.74466000391926324</v>
      </c>
      <c r="BO36">
        <v>1.7500207348428301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0.19784172661870503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7.8792402753587135E-2</v>
      </c>
      <c r="CP36">
        <v>0</v>
      </c>
      <c r="CQ36">
        <v>0.23464645097242906</v>
      </c>
      <c r="CR36">
        <v>0.16183747782515329</v>
      </c>
      <c r="CS36">
        <v>0.64659070356303128</v>
      </c>
      <c r="CT36">
        <v>1.0093628682347568</v>
      </c>
      <c r="CU36">
        <v>0.55457746478873249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8.7723573273551347E-2</v>
      </c>
      <c r="DD36">
        <v>0.16053941242575051</v>
      </c>
      <c r="DE36">
        <v>0.25305778152678193</v>
      </c>
      <c r="DF36">
        <v>0</v>
      </c>
      <c r="DG36">
        <v>0</v>
      </c>
      <c r="DH36">
        <v>0</v>
      </c>
      <c r="DI36">
        <v>1.2692656391659112</v>
      </c>
      <c r="DJ36">
        <v>0.25431524268167305</v>
      </c>
      <c r="DK36">
        <v>0</v>
      </c>
      <c r="DL36">
        <v>0</v>
      </c>
      <c r="DM36">
        <v>0</v>
      </c>
      <c r="DN36">
        <v>0.14902485907431806</v>
      </c>
      <c r="DO36">
        <v>0</v>
      </c>
      <c r="DP36">
        <v>0</v>
      </c>
      <c r="DQ36">
        <v>0</v>
      </c>
      <c r="DR36">
        <v>3.3103712208189822</v>
      </c>
      <c r="DS36">
        <v>4.637241263015893</v>
      </c>
      <c r="DT36">
        <v>4.2967202289236184</v>
      </c>
      <c r="DU36">
        <v>2.526284319099108</v>
      </c>
      <c r="DV36">
        <v>3.3552482430287918</v>
      </c>
      <c r="DW36">
        <v>3.3473335878834156</v>
      </c>
    </row>
    <row r="37" spans="1:127" x14ac:dyDescent="0.25">
      <c r="A37" t="s">
        <v>159</v>
      </c>
      <c r="B37">
        <v>0</v>
      </c>
      <c r="C37">
        <v>0</v>
      </c>
      <c r="D37">
        <v>2.2277917014759122E-2</v>
      </c>
      <c r="E37">
        <v>1.2437810945273631E-2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0.46695202623825671</v>
      </c>
      <c r="U37">
        <v>0.37815126050420167</v>
      </c>
      <c r="V37">
        <v>0</v>
      </c>
      <c r="W37">
        <v>0.15794794035885773</v>
      </c>
      <c r="X37">
        <v>0.23523086228913231</v>
      </c>
      <c r="Y37">
        <v>0.28826197248059038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7.4000986679822398E-2</v>
      </c>
      <c r="AG37">
        <v>0</v>
      </c>
      <c r="AH37">
        <v>0</v>
      </c>
      <c r="AI37">
        <v>4.1442188147534191E-2</v>
      </c>
      <c r="AJ37">
        <v>6.3889598773319706E-2</v>
      </c>
      <c r="AK37">
        <v>0.11461032489535579</v>
      </c>
      <c r="AL37">
        <v>3.9397222495814045E-2</v>
      </c>
      <c r="AM37">
        <v>1.3521736190926916E-2</v>
      </c>
      <c r="AN37">
        <v>3.5234012566797819E-2</v>
      </c>
      <c r="AO37">
        <v>0.45917101017622242</v>
      </c>
      <c r="AP37">
        <v>0.13556618819776714</v>
      </c>
      <c r="AQ37">
        <v>0.25234318673395817</v>
      </c>
      <c r="AR37">
        <v>4.9654898455732663E-2</v>
      </c>
      <c r="AS37">
        <v>3.2769694586446456E-2</v>
      </c>
      <c r="AT37">
        <v>2.5988651622125006E-2</v>
      </c>
      <c r="AU37">
        <v>5.6796667928814847E-2</v>
      </c>
      <c r="AV37">
        <v>3.9404984730568415E-2</v>
      </c>
      <c r="AW37">
        <v>7.4294205052005943E-2</v>
      </c>
      <c r="AX37">
        <v>2.76341241956496E-2</v>
      </c>
      <c r="AY37">
        <v>6.9790189269819534</v>
      </c>
      <c r="AZ37">
        <v>4.3570875290472502E-2</v>
      </c>
      <c r="BA37">
        <v>5.2868094105207507E-2</v>
      </c>
      <c r="BB37">
        <v>3.4061395665687402E-2</v>
      </c>
      <c r="BC37">
        <v>8.0519619947393845E-2</v>
      </c>
      <c r="BD37">
        <v>1.6057300688170029</v>
      </c>
      <c r="BE37">
        <v>0.175874593767922</v>
      </c>
      <c r="BF37">
        <v>0.15031429352282044</v>
      </c>
      <c r="BG37">
        <v>0</v>
      </c>
      <c r="BH37">
        <v>4.0436716538617065E-2</v>
      </c>
      <c r="BI37">
        <v>5.1381593971226311E-2</v>
      </c>
      <c r="BJ37">
        <v>13.432688511646267</v>
      </c>
      <c r="BK37">
        <v>13.949507916131793</v>
      </c>
      <c r="BL37">
        <v>7.4343933312750856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5.3942281758518382E-2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0.83084636504715292</v>
      </c>
      <c r="CF37">
        <v>6.0782883539995142E-2</v>
      </c>
      <c r="CG37">
        <v>0.21053536134742631</v>
      </c>
      <c r="CH37">
        <v>1.8120326414099104</v>
      </c>
      <c r="CI37">
        <v>0</v>
      </c>
      <c r="CJ37">
        <v>0.85396483674201662</v>
      </c>
      <c r="CK37">
        <v>0</v>
      </c>
      <c r="CL37">
        <v>0</v>
      </c>
      <c r="CM37">
        <v>0</v>
      </c>
      <c r="CN37">
        <v>0</v>
      </c>
      <c r="CO37">
        <v>5.8057559923695774E-2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</row>
    <row r="38" spans="1:127" x14ac:dyDescent="0.25">
      <c r="A38" t="s">
        <v>160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3.2084703617550329E-2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6.220663914494147E-2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1.1367803447011369</v>
      </c>
      <c r="BR38">
        <v>0</v>
      </c>
      <c r="BS38">
        <v>0</v>
      </c>
      <c r="BT38">
        <v>5.7530778966747208E-2</v>
      </c>
      <c r="BU38">
        <v>0</v>
      </c>
      <c r="BV38">
        <v>0</v>
      </c>
      <c r="BW38">
        <v>0</v>
      </c>
      <c r="BX38">
        <v>3.0010203469179524E-2</v>
      </c>
      <c r="BY38">
        <v>0</v>
      </c>
      <c r="BZ38">
        <v>0.36482334869431643</v>
      </c>
      <c r="CA38">
        <v>0</v>
      </c>
      <c r="CB38">
        <v>4.1966426858513185E-2</v>
      </c>
      <c r="CC38">
        <v>0</v>
      </c>
      <c r="CD38">
        <v>0</v>
      </c>
      <c r="CE38">
        <v>2.3874895547331978E-2</v>
      </c>
      <c r="CF38">
        <v>0</v>
      </c>
      <c r="CG38">
        <v>1.2889920082495489E-2</v>
      </c>
      <c r="CH38">
        <v>14.024636197213688</v>
      </c>
      <c r="CI38">
        <v>0</v>
      </c>
      <c r="CJ38">
        <v>0</v>
      </c>
      <c r="CK38">
        <v>2.5203200806502426E-2</v>
      </c>
      <c r="CL38">
        <v>0</v>
      </c>
      <c r="CM38">
        <v>4.5671038037450248E-2</v>
      </c>
      <c r="CN38">
        <v>0.12</v>
      </c>
      <c r="CO38">
        <v>0.4437256365596749</v>
      </c>
      <c r="CP38">
        <v>0.25380710659898476</v>
      </c>
      <c r="CQ38">
        <v>2.2562158747348945E-2</v>
      </c>
      <c r="CR38">
        <v>1.867355513367153E-2</v>
      </c>
      <c r="CS38">
        <v>0</v>
      </c>
      <c r="CT38">
        <v>2.2836263987211693E-2</v>
      </c>
      <c r="CU38">
        <v>0</v>
      </c>
      <c r="CV38">
        <v>0</v>
      </c>
      <c r="CW38">
        <v>1.7516202487300753E-2</v>
      </c>
      <c r="CX38">
        <v>0</v>
      </c>
      <c r="CY38">
        <v>2.5041318174988732E-2</v>
      </c>
      <c r="CZ38">
        <v>1.2786906208042962E-2</v>
      </c>
      <c r="DA38">
        <v>0</v>
      </c>
      <c r="DB38">
        <v>0</v>
      </c>
      <c r="DC38">
        <v>3.8988254788245046E-2</v>
      </c>
      <c r="DD38">
        <v>0</v>
      </c>
      <c r="DE38">
        <v>0</v>
      </c>
      <c r="DF38">
        <v>0</v>
      </c>
      <c r="DG38">
        <v>0</v>
      </c>
      <c r="DH38">
        <v>0.26055237102657636</v>
      </c>
      <c r="DI38">
        <v>4.0797824116047147E-2</v>
      </c>
      <c r="DJ38">
        <v>0</v>
      </c>
      <c r="DK38">
        <v>15.820502547078014</v>
      </c>
      <c r="DL38">
        <v>1.5179113539769279E-2</v>
      </c>
      <c r="DM38">
        <v>0</v>
      </c>
      <c r="DN38">
        <v>3.4556489060711432E-2</v>
      </c>
      <c r="DO38">
        <v>0</v>
      </c>
      <c r="DP38">
        <v>0</v>
      </c>
      <c r="DQ38">
        <v>0.28169014084507044</v>
      </c>
      <c r="DR38">
        <v>0</v>
      </c>
      <c r="DS38">
        <v>2.1078369377344967E-2</v>
      </c>
      <c r="DT38">
        <v>0</v>
      </c>
      <c r="DU38">
        <v>3.9862474463102295E-2</v>
      </c>
      <c r="DV38">
        <v>0</v>
      </c>
      <c r="DW38">
        <v>0</v>
      </c>
    </row>
    <row r="39" spans="1:127" x14ac:dyDescent="0.25">
      <c r="A39" t="s">
        <v>161</v>
      </c>
      <c r="B39">
        <v>3.3326390335346803E-2</v>
      </c>
      <c r="C39">
        <v>0</v>
      </c>
      <c r="D39">
        <v>0</v>
      </c>
      <c r="E39">
        <v>8.2918739635157543E-2</v>
      </c>
      <c r="F39">
        <v>0.64218342364037728</v>
      </c>
      <c r="G39">
        <v>3.9867703584517744</v>
      </c>
      <c r="H39">
        <v>0</v>
      </c>
      <c r="I39">
        <v>0</v>
      </c>
      <c r="J39">
        <v>0</v>
      </c>
      <c r="K39">
        <v>4.5590725543832228E-2</v>
      </c>
      <c r="L39">
        <v>0</v>
      </c>
      <c r="M39">
        <v>0.11937009320049585</v>
      </c>
      <c r="N39">
        <v>2.5564550489987216E-2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6.4550833781603006E-2</v>
      </c>
      <c r="AD39">
        <v>0.24466078801162139</v>
      </c>
      <c r="AE39">
        <v>0</v>
      </c>
      <c r="AF39">
        <v>0</v>
      </c>
      <c r="AG39">
        <v>0</v>
      </c>
      <c r="AH39">
        <v>0.25983176993878537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0.11789525936957061</v>
      </c>
      <c r="AP39">
        <v>0.40669856459330139</v>
      </c>
      <c r="AQ39">
        <v>0.60253373158924706</v>
      </c>
      <c r="AR39">
        <v>7.4482347683598987E-2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0.31187083020804546</v>
      </c>
      <c r="AY39">
        <v>1.5258962194943022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1.5293442936341044E-2</v>
      </c>
      <c r="BF39">
        <v>6.1492210986608363E-2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0.11114541525162086</v>
      </c>
      <c r="BM39">
        <v>4.5364566149785547E-2</v>
      </c>
      <c r="BN39">
        <v>2.9394473838918283E-2</v>
      </c>
      <c r="BO39">
        <v>0</v>
      </c>
      <c r="BP39">
        <v>2.6876224550643157</v>
      </c>
      <c r="BQ39">
        <v>0.38503850385038502</v>
      </c>
      <c r="BR39">
        <v>10.739009260091702</v>
      </c>
      <c r="BS39">
        <v>0</v>
      </c>
      <c r="BT39">
        <v>0</v>
      </c>
      <c r="BU39">
        <v>2.8392958546280524E-2</v>
      </c>
      <c r="BV39">
        <v>1.3706766573765249E-2</v>
      </c>
      <c r="BW39">
        <v>0</v>
      </c>
      <c r="BX39">
        <v>0</v>
      </c>
      <c r="BY39">
        <v>4.581013461131863E-2</v>
      </c>
      <c r="BZ39">
        <v>0</v>
      </c>
      <c r="CA39">
        <v>0</v>
      </c>
      <c r="CB39">
        <v>0</v>
      </c>
      <c r="CC39">
        <v>1.940090020176936E-2</v>
      </c>
      <c r="CD39">
        <v>0</v>
      </c>
      <c r="CE39">
        <v>1.6712426883132386E-2</v>
      </c>
      <c r="CF39">
        <v>8.5096036955993187E-2</v>
      </c>
      <c r="CG39">
        <v>4.7263040302483454E-2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0.05</v>
      </c>
      <c r="CO39">
        <v>2.073484282989135E-2</v>
      </c>
      <c r="CP39">
        <v>0.23970671178793007</v>
      </c>
      <c r="CQ39">
        <v>5.4149180993637476E-2</v>
      </c>
      <c r="CR39">
        <v>9.3367775668357651E-3</v>
      </c>
      <c r="CS39">
        <v>0</v>
      </c>
      <c r="CT39">
        <v>6.8508791961635077E-2</v>
      </c>
      <c r="CU39">
        <v>0</v>
      </c>
      <c r="CV39">
        <v>0</v>
      </c>
      <c r="CW39">
        <v>2.6274303730951128E-2</v>
      </c>
      <c r="CX39">
        <v>0</v>
      </c>
      <c r="CY39">
        <v>0</v>
      </c>
      <c r="CZ39">
        <v>0</v>
      </c>
      <c r="DA39">
        <v>0</v>
      </c>
      <c r="DB39">
        <v>3.9354584809130261E-2</v>
      </c>
      <c r="DC39">
        <v>5.3608850333836937E-2</v>
      </c>
      <c r="DD39">
        <v>6.421576497030021E-2</v>
      </c>
      <c r="DE39">
        <v>0</v>
      </c>
      <c r="DF39">
        <v>0</v>
      </c>
      <c r="DG39">
        <v>0</v>
      </c>
      <c r="DH39">
        <v>0.80771235018238663</v>
      </c>
      <c r="DI39">
        <v>0</v>
      </c>
      <c r="DJ39">
        <v>0.94150749418321511</v>
      </c>
      <c r="DK39">
        <v>15.242401694236163</v>
      </c>
      <c r="DL39">
        <v>0</v>
      </c>
      <c r="DM39">
        <v>2.5387154100025389E-2</v>
      </c>
      <c r="DN39">
        <v>2.3757586229239111E-2</v>
      </c>
      <c r="DO39">
        <v>0</v>
      </c>
      <c r="DP39">
        <v>0</v>
      </c>
      <c r="DQ39">
        <v>0</v>
      </c>
      <c r="DR39">
        <v>0</v>
      </c>
      <c r="DS39">
        <v>5.0588086505627919E-2</v>
      </c>
      <c r="DT39">
        <v>2.6414263702399295E-2</v>
      </c>
      <c r="DU39">
        <v>0</v>
      </c>
      <c r="DV39">
        <v>0</v>
      </c>
      <c r="DW39">
        <v>0</v>
      </c>
    </row>
    <row r="40" spans="1:127" x14ac:dyDescent="0.25">
      <c r="A40" t="s">
        <v>162</v>
      </c>
      <c r="B40">
        <v>0</v>
      </c>
      <c r="C40">
        <v>0</v>
      </c>
      <c r="D40">
        <v>0</v>
      </c>
      <c r="E40">
        <v>4.1459369817578771E-2</v>
      </c>
      <c r="F40">
        <v>0</v>
      </c>
      <c r="G40">
        <v>0</v>
      </c>
      <c r="H40">
        <v>0</v>
      </c>
      <c r="I40">
        <v>0</v>
      </c>
      <c r="J40">
        <v>2.2393908856790951E-2</v>
      </c>
      <c r="K40">
        <v>2.9308323563892142E-2</v>
      </c>
      <c r="L40">
        <v>0.20134694160938693</v>
      </c>
      <c r="M40">
        <v>6.4276204031036219E-2</v>
      </c>
      <c r="N40">
        <v>0</v>
      </c>
      <c r="O40">
        <v>0</v>
      </c>
      <c r="P40">
        <v>3.0824240182479503E-2</v>
      </c>
      <c r="Q40">
        <v>7.1258907363420429E-2</v>
      </c>
      <c r="R40">
        <v>0</v>
      </c>
      <c r="S40">
        <v>0</v>
      </c>
      <c r="T40">
        <v>3.668908777586303</v>
      </c>
      <c r="U40">
        <v>1.2184873949579833</v>
      </c>
      <c r="V40">
        <v>0</v>
      </c>
      <c r="W40">
        <v>3.1463229719484462</v>
      </c>
      <c r="X40">
        <v>2.8294912292492773</v>
      </c>
      <c r="Y40">
        <v>3.5975094165577675</v>
      </c>
      <c r="Z40">
        <v>3.3965949135991172E-2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2.1177467174925878E-2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0.18725715088244932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0.49833887043189368</v>
      </c>
      <c r="BQ40">
        <v>0.29336266960029334</v>
      </c>
      <c r="BR40">
        <v>6.293266205160479E-2</v>
      </c>
      <c r="BS40">
        <v>0</v>
      </c>
      <c r="BT40">
        <v>0</v>
      </c>
      <c r="BU40">
        <v>0</v>
      </c>
      <c r="BV40">
        <v>0</v>
      </c>
      <c r="BW40">
        <v>3.1581606872157657E-2</v>
      </c>
      <c r="BX40">
        <v>4.8016325550687231E-2</v>
      </c>
      <c r="BY40">
        <v>4.581013461131863E-2</v>
      </c>
      <c r="BZ40">
        <v>0</v>
      </c>
      <c r="CA40">
        <v>4.6527085410435362E-2</v>
      </c>
      <c r="CB40">
        <v>4.1966426858513185E-2</v>
      </c>
      <c r="CC40">
        <v>2.7161260282477107E-2</v>
      </c>
      <c r="CD40">
        <v>2.3825407414466787E-2</v>
      </c>
      <c r="CE40">
        <v>7.1505312164259287</v>
      </c>
      <c r="CF40">
        <v>0.46194991490396303</v>
      </c>
      <c r="CG40">
        <v>1.297585288304546</v>
      </c>
      <c r="CH40">
        <v>1.9423500574017192</v>
      </c>
      <c r="CI40">
        <v>0.14088227524874528</v>
      </c>
      <c r="CJ40">
        <v>1.6648726228919986</v>
      </c>
      <c r="CK40">
        <v>0</v>
      </c>
      <c r="CL40">
        <v>0</v>
      </c>
      <c r="CM40">
        <v>5.8719906048150319E-2</v>
      </c>
      <c r="CN40">
        <v>0.09</v>
      </c>
      <c r="CO40">
        <v>0.13270299411130465</v>
      </c>
      <c r="CP40">
        <v>0</v>
      </c>
      <c r="CQ40">
        <v>5.4149180993637476E-2</v>
      </c>
      <c r="CR40">
        <v>3.1122591889452551E-2</v>
      </c>
      <c r="CS40">
        <v>2.2608066558147948E-2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0.12786906208042964</v>
      </c>
      <c r="DA40">
        <v>0</v>
      </c>
      <c r="DB40">
        <v>0</v>
      </c>
      <c r="DC40">
        <v>0</v>
      </c>
      <c r="DD40">
        <v>0.13645850056188794</v>
      </c>
      <c r="DE40">
        <v>0</v>
      </c>
      <c r="DF40">
        <v>0</v>
      </c>
      <c r="DG40">
        <v>0</v>
      </c>
      <c r="DH40">
        <v>0.20844189682126105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</row>
    <row r="41" spans="1:127" x14ac:dyDescent="0.25">
      <c r="A41" t="s">
        <v>163</v>
      </c>
      <c r="B41">
        <v>0.28744011664236618</v>
      </c>
      <c r="C41">
        <v>0.2</v>
      </c>
      <c r="D41">
        <v>0.21720969089390141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1.7878077373974208</v>
      </c>
      <c r="L41">
        <v>1.0692216899257099</v>
      </c>
      <c r="M41">
        <v>0.25710481612414487</v>
      </c>
      <c r="N41">
        <v>0</v>
      </c>
      <c r="O41">
        <v>0</v>
      </c>
      <c r="P41">
        <v>3.0824240182479503E-2</v>
      </c>
      <c r="Q41">
        <v>0</v>
      </c>
      <c r="R41">
        <v>0</v>
      </c>
      <c r="S41">
        <v>3.4575157749157232E-2</v>
      </c>
      <c r="T41">
        <v>3.9857690811051198</v>
      </c>
      <c r="U41">
        <v>3.9845938375350136</v>
      </c>
      <c r="V41">
        <v>7.4787450154239714</v>
      </c>
      <c r="W41">
        <v>0.41698256254738442</v>
      </c>
      <c r="X41">
        <v>0.37636937966261175</v>
      </c>
      <c r="Y41">
        <v>0.23060957798447229</v>
      </c>
      <c r="Z41">
        <v>0.22502441302594151</v>
      </c>
      <c r="AA41">
        <v>0.75940425030905978</v>
      </c>
      <c r="AB41">
        <v>0.39713761192911468</v>
      </c>
      <c r="AC41">
        <v>7.530930607853685E-2</v>
      </c>
      <c r="AD41">
        <v>1.4781589275702125</v>
      </c>
      <c r="AE41">
        <v>7.9172086184470969E-2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3.9397222495814045E-2</v>
      </c>
      <c r="AM41">
        <v>4.0565208572780745E-2</v>
      </c>
      <c r="AN41">
        <v>0</v>
      </c>
      <c r="AO41">
        <v>1.9297592454703398</v>
      </c>
      <c r="AP41">
        <v>2.1451355661881979</v>
      </c>
      <c r="AQ41">
        <v>2.3740858996807086</v>
      </c>
      <c r="AR41">
        <v>5.4620388301305924E-2</v>
      </c>
      <c r="AS41">
        <v>5.2431511338314328E-2</v>
      </c>
      <c r="AT41">
        <v>0</v>
      </c>
      <c r="AU41">
        <v>0</v>
      </c>
      <c r="AV41">
        <v>0</v>
      </c>
      <c r="AW41">
        <v>0</v>
      </c>
      <c r="AX41">
        <v>4.3977734791362364</v>
      </c>
      <c r="AY41">
        <v>4.147307673497334</v>
      </c>
      <c r="AZ41">
        <v>4.0036793183578618</v>
      </c>
      <c r="BA41">
        <v>0.27491408934707906</v>
      </c>
      <c r="BB41">
        <v>2.5546046749265552E-2</v>
      </c>
      <c r="BC41">
        <v>0</v>
      </c>
      <c r="BD41">
        <v>0</v>
      </c>
      <c r="BE41">
        <v>0.76849550755113738</v>
      </c>
      <c r="BF41">
        <v>0.6969117245148948</v>
      </c>
      <c r="BG41">
        <v>3.6641221374045796E-2</v>
      </c>
      <c r="BH41">
        <v>3.4660042747386051E-2</v>
      </c>
      <c r="BI41">
        <v>3.9963461977620462E-2</v>
      </c>
      <c r="BJ41">
        <v>3.9478878799842083E-2</v>
      </c>
      <c r="BK41">
        <v>0</v>
      </c>
      <c r="BL41">
        <v>2.4698981167026863E-2</v>
      </c>
      <c r="BM41">
        <v>4.1652919828439456</v>
      </c>
      <c r="BN41">
        <v>7.2653341171859687</v>
      </c>
      <c r="BO41">
        <v>4.9348925935141414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6.1406314250468315</v>
      </c>
      <c r="BW41">
        <v>0</v>
      </c>
      <c r="BX41">
        <v>2.178740771862433</v>
      </c>
      <c r="BY41">
        <v>2.4666995559940803E-2</v>
      </c>
      <c r="BZ41">
        <v>0</v>
      </c>
      <c r="CA41">
        <v>0</v>
      </c>
      <c r="CB41">
        <v>0</v>
      </c>
      <c r="CC41">
        <v>2.7161260282477107E-2</v>
      </c>
      <c r="CD41">
        <v>0</v>
      </c>
      <c r="CE41">
        <v>1.1149576220604034</v>
      </c>
      <c r="CF41">
        <v>4.8626306831996112E-2</v>
      </c>
      <c r="CG41">
        <v>1.3792214488270174</v>
      </c>
      <c r="CH41">
        <v>0.99910018927053279</v>
      </c>
      <c r="CI41">
        <v>1.8226644360306421</v>
      </c>
      <c r="CJ41">
        <v>0</v>
      </c>
      <c r="CK41">
        <v>1.2601600403251212</v>
      </c>
      <c r="CL41">
        <v>0.8714596949891068</v>
      </c>
      <c r="CM41">
        <v>1.8986102955568605</v>
      </c>
      <c r="CN41">
        <v>0.19</v>
      </c>
      <c r="CO41">
        <v>2.4052417682673966</v>
      </c>
      <c r="CP41">
        <v>0.18330513254371122</v>
      </c>
      <c r="CQ41">
        <v>3.1587022246288524E-2</v>
      </c>
      <c r="CR41">
        <v>0</v>
      </c>
      <c r="CS41">
        <v>1.8086453246518357E-2</v>
      </c>
      <c r="CT41">
        <v>7.7643297556519747E-2</v>
      </c>
      <c r="CU41">
        <v>0</v>
      </c>
      <c r="CV41">
        <v>0</v>
      </c>
      <c r="CW41">
        <v>7.2984177030419803E-2</v>
      </c>
      <c r="CX41">
        <v>5.0875482257175565E-2</v>
      </c>
      <c r="CY41">
        <v>7.5123954524966188E-2</v>
      </c>
      <c r="CZ41">
        <v>6.898535899239179</v>
      </c>
      <c r="DA41">
        <v>4.4259349991834069</v>
      </c>
      <c r="DB41">
        <v>10.074773711137347</v>
      </c>
      <c r="DC41">
        <v>0</v>
      </c>
      <c r="DD41">
        <v>4.8161823727725157E-2</v>
      </c>
      <c r="DE41">
        <v>0</v>
      </c>
      <c r="DF41">
        <v>0</v>
      </c>
      <c r="DG41">
        <v>0</v>
      </c>
      <c r="DH41">
        <v>0</v>
      </c>
      <c r="DI41">
        <v>2.1804170444242974</v>
      </c>
      <c r="DJ41">
        <v>2.3050700719658028</v>
      </c>
      <c r="DK41">
        <v>1.3794287676721424</v>
      </c>
      <c r="DL41">
        <v>3.0358227079538558E-2</v>
      </c>
      <c r="DM41">
        <v>3.8080731150038079E-2</v>
      </c>
      <c r="DN41">
        <v>2.8077147361828036E-2</v>
      </c>
      <c r="DO41">
        <v>2.1761392729134665</v>
      </c>
      <c r="DP41">
        <v>1.7219787100814028</v>
      </c>
      <c r="DQ41">
        <v>1.1267605633802817</v>
      </c>
      <c r="DR41">
        <v>5.7405281285878303E-2</v>
      </c>
      <c r="DS41">
        <v>2.1078369377344967E-2</v>
      </c>
      <c r="DT41">
        <v>4.8426150121065374E-2</v>
      </c>
      <c r="DU41">
        <v>5.9793711694653445E-2</v>
      </c>
      <c r="DV41">
        <v>0</v>
      </c>
      <c r="DW41">
        <v>7.6365024818633068E-2</v>
      </c>
    </row>
    <row r="42" spans="1:127" x14ac:dyDescent="0.25">
      <c r="A42" t="s">
        <v>164</v>
      </c>
      <c r="B42">
        <v>0</v>
      </c>
      <c r="C42">
        <v>0</v>
      </c>
      <c r="D42">
        <v>0</v>
      </c>
      <c r="E42">
        <v>0</v>
      </c>
      <c r="F42">
        <v>0.60204695966285371</v>
      </c>
      <c r="G42">
        <v>1.3631894162867613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4.5241192105411977E-2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3.7116463213460904E-2</v>
      </c>
      <c r="BN42">
        <v>0</v>
      </c>
      <c r="BO42">
        <v>0</v>
      </c>
      <c r="BP42">
        <v>0.64741460090297298</v>
      </c>
      <c r="BQ42">
        <v>0</v>
      </c>
      <c r="BR42">
        <v>5.3942281758518382E-2</v>
      </c>
      <c r="BS42">
        <v>0</v>
      </c>
      <c r="BT42">
        <v>0</v>
      </c>
      <c r="BU42">
        <v>0</v>
      </c>
      <c r="BV42">
        <v>0</v>
      </c>
      <c r="BW42">
        <v>1.2632642748863063E-2</v>
      </c>
      <c r="BX42">
        <v>0</v>
      </c>
      <c r="BY42">
        <v>0</v>
      </c>
      <c r="BZ42">
        <v>0.1152073732718894</v>
      </c>
      <c r="CA42">
        <v>0</v>
      </c>
      <c r="CB42">
        <v>2.3980815347721823E-2</v>
      </c>
      <c r="CC42">
        <v>0</v>
      </c>
      <c r="CD42">
        <v>2.3825407414466787E-2</v>
      </c>
      <c r="CE42">
        <v>7.1624686641995937E-3</v>
      </c>
      <c r="CF42">
        <v>3.6469730123997082E-2</v>
      </c>
      <c r="CG42">
        <v>2.148320013749248E-2</v>
      </c>
      <c r="CH42">
        <v>9.3083868565577588E-3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2.7449999999999997</v>
      </c>
      <c r="CO42">
        <v>4.802189599402837</v>
      </c>
      <c r="CP42">
        <v>8.8409475465313019</v>
      </c>
      <c r="CQ42">
        <v>9.0248634989395782E-3</v>
      </c>
      <c r="CR42">
        <v>1.867355513367153E-2</v>
      </c>
      <c r="CS42">
        <v>0</v>
      </c>
      <c r="CT42">
        <v>2.7403516784654032E-2</v>
      </c>
      <c r="CU42">
        <v>0</v>
      </c>
      <c r="CV42">
        <v>0</v>
      </c>
      <c r="CW42">
        <v>3.5032404974601507E-2</v>
      </c>
      <c r="CX42">
        <v>0</v>
      </c>
      <c r="CY42">
        <v>0</v>
      </c>
      <c r="CZ42">
        <v>1.2786906208042962E-2</v>
      </c>
      <c r="DA42">
        <v>0</v>
      </c>
      <c r="DB42">
        <v>0</v>
      </c>
      <c r="DC42">
        <v>7.7976509576490091E-2</v>
      </c>
      <c r="DD42">
        <v>0.37726761920051377</v>
      </c>
      <c r="DE42">
        <v>0.1159848165331084</v>
      </c>
      <c r="DF42">
        <v>0</v>
      </c>
      <c r="DG42">
        <v>0</v>
      </c>
      <c r="DH42">
        <v>0.80771235018238663</v>
      </c>
      <c r="DI42">
        <v>3.1731640979147775E-2</v>
      </c>
      <c r="DJ42">
        <v>0</v>
      </c>
      <c r="DK42">
        <v>0.11447541640432718</v>
      </c>
      <c r="DL42">
        <v>0</v>
      </c>
      <c r="DM42">
        <v>2.5387154100025389E-2</v>
      </c>
      <c r="DN42">
        <v>2.8077147361828036E-2</v>
      </c>
      <c r="DO42">
        <v>0</v>
      </c>
      <c r="DP42">
        <v>0</v>
      </c>
      <c r="DQ42">
        <v>0</v>
      </c>
      <c r="DR42">
        <v>0.15308075009567548</v>
      </c>
      <c r="DS42">
        <v>1.2815648581425743</v>
      </c>
      <c r="DT42">
        <v>0.10125467752586396</v>
      </c>
      <c r="DU42">
        <v>14.14121281578554</v>
      </c>
      <c r="DV42">
        <v>0.20403536613012924</v>
      </c>
      <c r="DW42">
        <v>0</v>
      </c>
    </row>
    <row r="43" spans="1:127" x14ac:dyDescent="0.25">
      <c r="A43" t="s">
        <v>165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9.4437931483652468E-2</v>
      </c>
      <c r="L43">
        <v>2.2009303617301952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0.77710386656557995</v>
      </c>
      <c r="X43">
        <v>0</v>
      </c>
      <c r="Y43">
        <v>0.96471673456837581</v>
      </c>
      <c r="Z43">
        <v>0.33541374771791277</v>
      </c>
      <c r="AA43">
        <v>0.74174368634838406</v>
      </c>
      <c r="AB43">
        <v>0.53576111797984338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5.5845122859270291E-2</v>
      </c>
      <c r="AP43">
        <v>2.2328548644338118</v>
      </c>
      <c r="AQ43">
        <v>0.13904624575136471</v>
      </c>
      <c r="AR43">
        <v>1.9861959382293064E-2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1.0858344484802143</v>
      </c>
      <c r="BF43">
        <v>1.2435091555069691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2.5555839509327882E-2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0.43861653036048798</v>
      </c>
      <c r="BW43">
        <v>0</v>
      </c>
      <c r="BX43">
        <v>0.84028569713702661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1.6712426883132386E-2</v>
      </c>
      <c r="CF43">
        <v>0</v>
      </c>
      <c r="CG43">
        <v>0</v>
      </c>
      <c r="CH43">
        <v>3.6426820565329359</v>
      </c>
      <c r="CI43">
        <v>0.1232719908426521</v>
      </c>
      <c r="CJ43">
        <v>0</v>
      </c>
      <c r="CK43">
        <v>1.6067040514145297</v>
      </c>
      <c r="CL43">
        <v>3.5426731078904989</v>
      </c>
      <c r="CM43">
        <v>8.8406080772492981</v>
      </c>
      <c r="CN43">
        <v>0</v>
      </c>
      <c r="CO43">
        <v>0.68010284482043626</v>
      </c>
      <c r="CP43">
        <v>5.6401579244218847E-2</v>
      </c>
      <c r="CQ43">
        <v>0</v>
      </c>
      <c r="CR43">
        <v>2.1785814322616788E-2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0.82475545041877119</v>
      </c>
      <c r="DA43">
        <v>1.8128368446839782</v>
      </c>
      <c r="DB43">
        <v>0.90515545060999603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2.8417818740399383</v>
      </c>
      <c r="DP43">
        <v>5.6590482154038817</v>
      </c>
      <c r="DQ43">
        <v>5.4410674573758335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</row>
    <row r="44" spans="1:127" x14ac:dyDescent="0.25">
      <c r="A44" t="s">
        <v>166</v>
      </c>
      <c r="B44">
        <v>0.19162674442824409</v>
      </c>
      <c r="C44">
        <v>0.2181818181818182</v>
      </c>
      <c r="D44">
        <v>0.14480646059593427</v>
      </c>
      <c r="E44">
        <v>1.2645107794361525</v>
      </c>
      <c r="F44">
        <v>4.8163756773028297</v>
      </c>
      <c r="G44">
        <v>7.0304818092428709</v>
      </c>
      <c r="H44">
        <v>4.8127055426325498E-2</v>
      </c>
      <c r="I44">
        <v>0.53410651609949633</v>
      </c>
      <c r="J44">
        <v>7.4646362855969844E-2</v>
      </c>
      <c r="K44">
        <v>4.2334245147844209E-2</v>
      </c>
      <c r="L44">
        <v>0.11803096577101993</v>
      </c>
      <c r="M44">
        <v>0.17905513980074375</v>
      </c>
      <c r="N44">
        <v>0.6731998295696634</v>
      </c>
      <c r="O44">
        <v>2.8065258013511571</v>
      </c>
      <c r="P44">
        <v>2.8913137291165776</v>
      </c>
      <c r="Q44">
        <v>0.81947743467933498</v>
      </c>
      <c r="R44">
        <v>0.21924626688788812</v>
      </c>
      <c r="S44">
        <v>8.6437894372893079E-2</v>
      </c>
      <c r="T44">
        <v>0</v>
      </c>
      <c r="U44">
        <v>0.15406162464985995</v>
      </c>
      <c r="V44">
        <v>4.54442856068016</v>
      </c>
      <c r="W44">
        <v>4.0561031084154662</v>
      </c>
      <c r="X44">
        <v>2.412796558908529</v>
      </c>
      <c r="Y44">
        <v>8.2020139903143985</v>
      </c>
      <c r="Z44">
        <v>1.3246720163036556</v>
      </c>
      <c r="AA44">
        <v>0.84182021545888031</v>
      </c>
      <c r="AB44">
        <v>1.1277209546289013</v>
      </c>
      <c r="AC44">
        <v>0.62937062937062938</v>
      </c>
      <c r="AD44">
        <v>1.5801009225750549</v>
      </c>
      <c r="AE44">
        <v>0.34496408980376631</v>
      </c>
      <c r="AF44">
        <v>6.9889820753165605E-2</v>
      </c>
      <c r="AG44">
        <v>0.10941691373711705</v>
      </c>
      <c r="AH44">
        <v>0.14092570572951071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2.0599443815016993E-2</v>
      </c>
      <c r="AR44">
        <v>0</v>
      </c>
      <c r="AS44">
        <v>0</v>
      </c>
      <c r="AT44">
        <v>8.6628838740416686E-3</v>
      </c>
      <c r="AU44">
        <v>0</v>
      </c>
      <c r="AV44">
        <v>0</v>
      </c>
      <c r="AW44">
        <v>0.37642397226349678</v>
      </c>
      <c r="AX44">
        <v>0</v>
      </c>
      <c r="AY44">
        <v>0.39614613390717468</v>
      </c>
      <c r="AZ44">
        <v>5.8094500387296667E-2</v>
      </c>
      <c r="BA44">
        <v>0</v>
      </c>
      <c r="BB44">
        <v>0</v>
      </c>
      <c r="BC44">
        <v>0.26303075849481988</v>
      </c>
      <c r="BD44">
        <v>0.6460371705444502</v>
      </c>
      <c r="BE44">
        <v>0.62703116038998286</v>
      </c>
      <c r="BF44">
        <v>5.5616288603443564</v>
      </c>
      <c r="BG44">
        <v>0.2625954198473282</v>
      </c>
      <c r="BH44">
        <v>0.35237710126509159</v>
      </c>
      <c r="BI44">
        <v>1.4729390271751541</v>
      </c>
      <c r="BJ44">
        <v>0.97710225029609166</v>
      </c>
      <c r="BK44">
        <v>5.5015587749862462E-2</v>
      </c>
      <c r="BL44">
        <v>1.0991046619326954</v>
      </c>
      <c r="BM44">
        <v>3.2992411745298579E-2</v>
      </c>
      <c r="BN44">
        <v>7.3486184597295709E-2</v>
      </c>
      <c r="BO44">
        <v>7.4645434187608856E-2</v>
      </c>
      <c r="BP44">
        <v>0.16185365022574325</v>
      </c>
      <c r="BQ44">
        <v>1.0084341767510085</v>
      </c>
      <c r="BR44">
        <v>0.23374988762024634</v>
      </c>
      <c r="BS44">
        <v>3.3365109628217349</v>
      </c>
      <c r="BT44">
        <v>0</v>
      </c>
      <c r="BU44">
        <v>0.44860874503123227</v>
      </c>
      <c r="BV44">
        <v>6.853383286882625E-2</v>
      </c>
      <c r="BW44">
        <v>0.12632642748863063</v>
      </c>
      <c r="BX44">
        <v>0.60620611007742631</v>
      </c>
      <c r="BY44">
        <v>3.5767143561914163</v>
      </c>
      <c r="BZ44">
        <v>2.3617511520737327</v>
      </c>
      <c r="CA44">
        <v>3.6357593885011634</v>
      </c>
      <c r="CB44">
        <v>0.25179856115107913</v>
      </c>
      <c r="CC44">
        <v>0</v>
      </c>
      <c r="CD44">
        <v>0</v>
      </c>
      <c r="CE44">
        <v>0.49421033782977203</v>
      </c>
      <c r="CF44">
        <v>1.7383904692438608</v>
      </c>
      <c r="CG44">
        <v>0.95385408610466604</v>
      </c>
      <c r="CH44">
        <v>0.98668900679512239</v>
      </c>
      <c r="CI44">
        <v>1.1798890552082415</v>
      </c>
      <c r="CJ44">
        <v>0.43774668101901681</v>
      </c>
      <c r="CK44">
        <v>2.117068867746204</v>
      </c>
      <c r="CL44">
        <v>0.4357298474945534</v>
      </c>
      <c r="CM44">
        <v>3.5101454948783193</v>
      </c>
      <c r="CN44">
        <v>0.70000000000000007</v>
      </c>
      <c r="CO44">
        <v>0.74645434187608861</v>
      </c>
      <c r="CP44">
        <v>0.63451776649746194</v>
      </c>
      <c r="CQ44">
        <v>0</v>
      </c>
      <c r="CR44">
        <v>0</v>
      </c>
      <c r="CS44">
        <v>0</v>
      </c>
      <c r="CT44">
        <v>0</v>
      </c>
      <c r="CU44">
        <v>0.12323943661971831</v>
      </c>
      <c r="CV44">
        <v>0</v>
      </c>
      <c r="CW44">
        <v>24.219069305774507</v>
      </c>
      <c r="CX44">
        <v>1.2125323271293509</v>
      </c>
      <c r="CY44">
        <v>4.0166274352681928</v>
      </c>
      <c r="CZ44">
        <v>0</v>
      </c>
      <c r="DA44">
        <v>0.14698677119059284</v>
      </c>
      <c r="DB44">
        <v>0.59031877213695394</v>
      </c>
      <c r="DC44">
        <v>6.8570593108825957</v>
      </c>
      <c r="DD44">
        <v>1.4047198587253169</v>
      </c>
      <c r="DE44">
        <v>0.29523407844791227</v>
      </c>
      <c r="DF44">
        <v>0</v>
      </c>
      <c r="DG44">
        <v>0</v>
      </c>
      <c r="DH44">
        <v>0</v>
      </c>
      <c r="DI44">
        <v>5.8884859474161377</v>
      </c>
      <c r="DJ44">
        <v>5.2648666197716576</v>
      </c>
      <c r="DK44">
        <v>1.7514738709862057</v>
      </c>
      <c r="DL44">
        <v>0.83485124468731031</v>
      </c>
      <c r="DM44">
        <v>0.53313023610053312</v>
      </c>
      <c r="DN44">
        <v>4.6219304118701539</v>
      </c>
      <c r="DO44">
        <v>1.4592933947772657</v>
      </c>
      <c r="DP44">
        <v>1.7924232936756417</v>
      </c>
      <c r="DQ44">
        <v>1.1119347664936992</v>
      </c>
      <c r="DR44">
        <v>1.2724837351703024</v>
      </c>
      <c r="DS44">
        <v>4.3800851566122843</v>
      </c>
      <c r="DT44">
        <v>1.0257539071098392</v>
      </c>
      <c r="DU44">
        <v>3.8168319298420448</v>
      </c>
      <c r="DV44">
        <v>6.8125141691226476</v>
      </c>
      <c r="DW44">
        <v>5.1546391752577314</v>
      </c>
    </row>
    <row r="45" spans="1:127" x14ac:dyDescent="0.25">
      <c r="A45" t="s">
        <v>167</v>
      </c>
      <c r="B45">
        <v>4.1657987919183501E-2</v>
      </c>
      <c r="C45">
        <v>0</v>
      </c>
      <c r="D45">
        <v>0</v>
      </c>
      <c r="E45">
        <v>0.45190713101160862</v>
      </c>
      <c r="F45">
        <v>0.35119405980333135</v>
      </c>
      <c r="G45">
        <v>0.65254313041923662</v>
      </c>
      <c r="H45">
        <v>1.3716210796502768</v>
      </c>
      <c r="I45">
        <v>0.93087135663055087</v>
      </c>
      <c r="J45">
        <v>5.5648863509125519</v>
      </c>
      <c r="K45">
        <v>0.16282401979940081</v>
      </c>
      <c r="L45">
        <v>0.15274595570367286</v>
      </c>
      <c r="M45">
        <v>0.26169597355493318</v>
      </c>
      <c r="N45">
        <v>0.85215168299957389</v>
      </c>
      <c r="O45">
        <v>0.41325283886732783</v>
      </c>
      <c r="P45">
        <v>0.70279267616053265</v>
      </c>
      <c r="Q45">
        <v>0.32066508313539194</v>
      </c>
      <c r="R45">
        <v>0.29627873903768664</v>
      </c>
      <c r="S45">
        <v>0.12965684155933963</v>
      </c>
      <c r="T45">
        <v>0.44471621546500639</v>
      </c>
      <c r="U45">
        <v>0.19607843137254902</v>
      </c>
      <c r="V45">
        <v>0.96305770822360992</v>
      </c>
      <c r="W45">
        <v>0.20217336365933786</v>
      </c>
      <c r="X45">
        <v>0.17474292627192689</v>
      </c>
      <c r="Y45">
        <v>0.88784687524021821</v>
      </c>
      <c r="Z45">
        <v>0.65809026450982888</v>
      </c>
      <c r="AA45">
        <v>0.13539765703184789</v>
      </c>
      <c r="AB45">
        <v>0.24352778089992883</v>
      </c>
      <c r="AC45">
        <v>0.17213555675094139</v>
      </c>
      <c r="AD45">
        <v>6.6262296753147459E-2</v>
      </c>
      <c r="AE45">
        <v>0.14703387434258894</v>
      </c>
      <c r="AF45">
        <v>0.1521131392863016</v>
      </c>
      <c r="AG45">
        <v>0.13412395877453057</v>
      </c>
      <c r="AH45">
        <v>0.19377284537807724</v>
      </c>
      <c r="AI45">
        <v>0</v>
      </c>
      <c r="AJ45">
        <v>0.12777919754663941</v>
      </c>
      <c r="AK45">
        <v>8.9695036874626266E-2</v>
      </c>
      <c r="AL45">
        <v>4.9246528119767562E-2</v>
      </c>
      <c r="AM45">
        <v>9.4652153336488409E-2</v>
      </c>
      <c r="AN45">
        <v>0</v>
      </c>
      <c r="AO45">
        <v>1.0858773889302558</v>
      </c>
      <c r="AP45">
        <v>0.5103668261562998</v>
      </c>
      <c r="AQ45">
        <v>0.59738387063549281</v>
      </c>
      <c r="AR45">
        <v>0</v>
      </c>
      <c r="AS45">
        <v>7.2093328090182193E-2</v>
      </c>
      <c r="AT45">
        <v>0.44613851951314598</v>
      </c>
      <c r="AU45">
        <v>0.13252555850056796</v>
      </c>
      <c r="AV45">
        <v>1.0836370800906314</v>
      </c>
      <c r="AW45">
        <v>2.0752847944526991</v>
      </c>
      <c r="AX45">
        <v>0.19738660139749711</v>
      </c>
      <c r="AY45">
        <v>7.7566391157627033</v>
      </c>
      <c r="AZ45">
        <v>0.14523625096824166</v>
      </c>
      <c r="BA45">
        <v>0.14274385408406026</v>
      </c>
      <c r="BB45">
        <v>6.8122791331374805E-2</v>
      </c>
      <c r="BC45">
        <v>6.978367062107467E-2</v>
      </c>
      <c r="BD45">
        <v>1.0580029024858388</v>
      </c>
      <c r="BE45">
        <v>1.2578856815140509</v>
      </c>
      <c r="BF45">
        <v>1.7081169718502325</v>
      </c>
      <c r="BG45">
        <v>0.36030534351145038</v>
      </c>
      <c r="BH45">
        <v>0.25995032060539541</v>
      </c>
      <c r="BI45">
        <v>0.72505138159397131</v>
      </c>
      <c r="BJ45">
        <v>0.81918673509672324</v>
      </c>
      <c r="BK45">
        <v>0.94749067791429797</v>
      </c>
      <c r="BL45">
        <v>0.8088916332201298</v>
      </c>
      <c r="BM45">
        <v>0</v>
      </c>
      <c r="BN45">
        <v>0</v>
      </c>
      <c r="BO45">
        <v>0</v>
      </c>
      <c r="BP45">
        <v>0.91575091575091583</v>
      </c>
      <c r="BQ45">
        <v>0.36670333700036672</v>
      </c>
      <c r="BR45">
        <v>0.62483143036950461</v>
      </c>
      <c r="BS45">
        <v>0</v>
      </c>
      <c r="BT45">
        <v>0</v>
      </c>
      <c r="BU45">
        <v>0</v>
      </c>
      <c r="BV45">
        <v>0.4066340750217024</v>
      </c>
      <c r="BW45">
        <v>0.26528549772612431</v>
      </c>
      <c r="BX45">
        <v>2.0707040393733869</v>
      </c>
      <c r="BY45">
        <v>3.1714708577066743E-2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1.1627074131550674</v>
      </c>
      <c r="CF45">
        <v>0.12156576707999028</v>
      </c>
      <c r="CG45">
        <v>0</v>
      </c>
      <c r="CH45">
        <v>0</v>
      </c>
      <c r="CI45">
        <v>0</v>
      </c>
      <c r="CJ45">
        <v>0</v>
      </c>
      <c r="CK45">
        <v>0.55447041774305339</v>
      </c>
      <c r="CL45">
        <v>0.33153357961542107</v>
      </c>
      <c r="CM45">
        <v>0</v>
      </c>
      <c r="CN45">
        <v>0</v>
      </c>
      <c r="CO45">
        <v>0</v>
      </c>
      <c r="CP45">
        <v>0</v>
      </c>
      <c r="CQ45">
        <v>0.42416858445016015</v>
      </c>
      <c r="CR45">
        <v>0.27387880862718245</v>
      </c>
      <c r="CS45">
        <v>0.82293362271658521</v>
      </c>
      <c r="CT45">
        <v>0</v>
      </c>
      <c r="CU45">
        <v>0</v>
      </c>
      <c r="CV45">
        <v>0</v>
      </c>
      <c r="CW45">
        <v>2.6274303730951128E-2</v>
      </c>
      <c r="CX45">
        <v>0</v>
      </c>
      <c r="CY45">
        <v>0</v>
      </c>
      <c r="CZ45">
        <v>0.90147688766702894</v>
      </c>
      <c r="DA45">
        <v>1.7311775273558712</v>
      </c>
      <c r="DB45">
        <v>1.3183785911058639</v>
      </c>
      <c r="DC45">
        <v>0</v>
      </c>
      <c r="DD45">
        <v>4.0134853106437628E-2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0.74244751664106512</v>
      </c>
      <c r="DP45">
        <v>0.18002504696305574</v>
      </c>
      <c r="DQ45">
        <v>0.45959970348406226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</row>
    <row r="46" spans="1:127" x14ac:dyDescent="0.25">
      <c r="A46" t="s">
        <v>168</v>
      </c>
      <c r="B46">
        <v>0</v>
      </c>
      <c r="C46">
        <v>0</v>
      </c>
      <c r="D46">
        <v>0</v>
      </c>
      <c r="E46">
        <v>4.9751243781094523E-2</v>
      </c>
      <c r="F46">
        <v>8.2881798113586189</v>
      </c>
      <c r="G46">
        <v>29.538750335210512</v>
      </c>
      <c r="H46">
        <v>3.3849362316515599</v>
      </c>
      <c r="I46">
        <v>0.34335418892110486</v>
      </c>
      <c r="J46">
        <v>3.4411973276602099</v>
      </c>
      <c r="K46">
        <v>0.18887586296730494</v>
      </c>
      <c r="L46">
        <v>0.13885995973061169</v>
      </c>
      <c r="M46">
        <v>0.26169597355493318</v>
      </c>
      <c r="N46">
        <v>7.6693651469961654E-2</v>
      </c>
      <c r="O46">
        <v>1.4374011786689664E-2</v>
      </c>
      <c r="P46">
        <v>0</v>
      </c>
      <c r="Q46">
        <v>0</v>
      </c>
      <c r="R46">
        <v>4.7404598246029862E-2</v>
      </c>
      <c r="S46">
        <v>0</v>
      </c>
      <c r="T46">
        <v>2.77947634665629E-2</v>
      </c>
      <c r="U46">
        <v>2.100840336134454E-2</v>
      </c>
      <c r="V46">
        <v>0</v>
      </c>
      <c r="W46">
        <v>0.10108668182966893</v>
      </c>
      <c r="X46">
        <v>0</v>
      </c>
      <c r="Y46">
        <v>5.7652394496118073E-2</v>
      </c>
      <c r="Z46">
        <v>4.6703180061987856E-2</v>
      </c>
      <c r="AA46">
        <v>0</v>
      </c>
      <c r="AB46">
        <v>0</v>
      </c>
      <c r="AC46">
        <v>0</v>
      </c>
      <c r="AD46">
        <v>5.6068097252663242E-2</v>
      </c>
      <c r="AE46">
        <v>0</v>
      </c>
      <c r="AF46">
        <v>4.9333991119881605E-2</v>
      </c>
      <c r="AG46">
        <v>2.8236622899901174E-2</v>
      </c>
      <c r="AH46">
        <v>3.5231426432377679E-2</v>
      </c>
      <c r="AI46">
        <v>0</v>
      </c>
      <c r="AJ46">
        <v>0</v>
      </c>
      <c r="AK46">
        <v>0</v>
      </c>
      <c r="AL46">
        <v>0.11819166748744214</v>
      </c>
      <c r="AM46">
        <v>0.54424988168480837</v>
      </c>
      <c r="AN46">
        <v>0.51089318221856828</v>
      </c>
      <c r="AO46">
        <v>4.9578059071729959</v>
      </c>
      <c r="AP46">
        <v>0.29505582137161085</v>
      </c>
      <c r="AQ46">
        <v>1.1638685755484601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1.7127197990408769E-2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11.815316466479258</v>
      </c>
      <c r="BQ46">
        <v>0.58672533920058667</v>
      </c>
      <c r="BR46">
        <v>4.8008630765081364</v>
      </c>
      <c r="BS46">
        <v>0.57197330791229739</v>
      </c>
      <c r="BT46">
        <v>1.7719479921758141</v>
      </c>
      <c r="BU46">
        <v>0.42589437819420783</v>
      </c>
      <c r="BV46">
        <v>0.1324987435463974</v>
      </c>
      <c r="BW46">
        <v>0</v>
      </c>
      <c r="BX46">
        <v>5.4018366244523136E-2</v>
      </c>
      <c r="BY46">
        <v>0</v>
      </c>
      <c r="BZ46">
        <v>0</v>
      </c>
      <c r="CA46">
        <v>0</v>
      </c>
      <c r="CB46">
        <v>0.44364508393285368</v>
      </c>
      <c r="CC46">
        <v>0</v>
      </c>
      <c r="CD46">
        <v>9.5301629657867148E-2</v>
      </c>
      <c r="CE46">
        <v>0.26262385102065178</v>
      </c>
      <c r="CF46">
        <v>0</v>
      </c>
      <c r="CG46">
        <v>9.8822720632465416E-2</v>
      </c>
      <c r="CH46">
        <v>0</v>
      </c>
      <c r="CI46">
        <v>0</v>
      </c>
      <c r="CJ46">
        <v>0</v>
      </c>
      <c r="CK46">
        <v>3.150400100812803E-2</v>
      </c>
      <c r="CL46">
        <v>0</v>
      </c>
      <c r="CM46">
        <v>5.2195472042800291E-2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1.3564839934888769E-2</v>
      </c>
      <c r="CT46">
        <v>0</v>
      </c>
      <c r="CU46">
        <v>0</v>
      </c>
      <c r="CV46">
        <v>0</v>
      </c>
      <c r="CW46">
        <v>9.9258480761370935E-2</v>
      </c>
      <c r="CX46">
        <v>0.90727943358629748</v>
      </c>
      <c r="CY46">
        <v>0</v>
      </c>
      <c r="CZ46">
        <v>1.5919698229013493</v>
      </c>
      <c r="DA46">
        <v>2.1721378409276499</v>
      </c>
      <c r="DB46">
        <v>2.9122392758756397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0.33282130056323606</v>
      </c>
      <c r="DP46">
        <v>9.3926111458985592E-2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</row>
    <row r="47" spans="1:127" x14ac:dyDescent="0.25">
      <c r="A47" t="s">
        <v>169</v>
      </c>
      <c r="B47">
        <v>0</v>
      </c>
      <c r="C47">
        <v>5.454545454545455E-2</v>
      </c>
      <c r="D47">
        <v>4.4555834029518245E-2</v>
      </c>
      <c r="E47">
        <v>0</v>
      </c>
      <c r="F47">
        <v>0</v>
      </c>
      <c r="G47">
        <v>0</v>
      </c>
      <c r="H47">
        <v>0</v>
      </c>
      <c r="I47">
        <v>0</v>
      </c>
      <c r="J47">
        <v>2.2393908856790951E-2</v>
      </c>
      <c r="K47">
        <v>0</v>
      </c>
      <c r="L47">
        <v>2.7771991946122336E-2</v>
      </c>
      <c r="M47">
        <v>0</v>
      </c>
      <c r="N47">
        <v>9.3736685129953132E-2</v>
      </c>
      <c r="O47">
        <v>0.14733362081356907</v>
      </c>
      <c r="P47">
        <v>1.0726835583502867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3.3719231201528602E-2</v>
      </c>
      <c r="AC47">
        <v>0</v>
      </c>
      <c r="AD47">
        <v>4.587389775217901E-2</v>
      </c>
      <c r="AE47">
        <v>0</v>
      </c>
      <c r="AF47">
        <v>0</v>
      </c>
      <c r="AG47">
        <v>0</v>
      </c>
      <c r="AH47">
        <v>0</v>
      </c>
      <c r="AI47">
        <v>2.4865312888520511E-2</v>
      </c>
      <c r="AJ47">
        <v>0</v>
      </c>
      <c r="AK47">
        <v>3.4881403229021328E-2</v>
      </c>
      <c r="AL47">
        <v>0</v>
      </c>
      <c r="AM47">
        <v>9.1271719288756673E-2</v>
      </c>
      <c r="AN47">
        <v>5.2851018850196725E-2</v>
      </c>
      <c r="AO47">
        <v>0.29784065524944153</v>
      </c>
      <c r="AP47">
        <v>5.5821371610845293E-2</v>
      </c>
      <c r="AQ47">
        <v>0.12874652384385621</v>
      </c>
      <c r="AR47">
        <v>7.919956303689359</v>
      </c>
      <c r="AS47">
        <v>10.473194389828286</v>
      </c>
      <c r="AT47">
        <v>7.9092129770000437</v>
      </c>
      <c r="AU47">
        <v>0</v>
      </c>
      <c r="AV47">
        <v>3.4479361639247363E-2</v>
      </c>
      <c r="AW47">
        <v>4.4576523031203567E-2</v>
      </c>
      <c r="AX47">
        <v>3.5529588251549483E-2</v>
      </c>
      <c r="AY47">
        <v>0</v>
      </c>
      <c r="AZ47">
        <v>4.3570875290472502E-2</v>
      </c>
      <c r="BA47">
        <v>5.2868094105207507E-2</v>
      </c>
      <c r="BB47">
        <v>4.683441904032018E-2</v>
      </c>
      <c r="BC47">
        <v>4.2943797305276719E-2</v>
      </c>
      <c r="BD47">
        <v>0.10299143298534712</v>
      </c>
      <c r="BE47">
        <v>0.37086599120627034</v>
      </c>
      <c r="BF47">
        <v>0.30746105493304182</v>
      </c>
      <c r="BG47">
        <v>3.053435114503817E-2</v>
      </c>
      <c r="BH47">
        <v>8.6650106868465138E-2</v>
      </c>
      <c r="BI47">
        <v>0.59374286366750395</v>
      </c>
      <c r="BJ47">
        <v>0</v>
      </c>
      <c r="BK47">
        <v>0</v>
      </c>
      <c r="BL47">
        <v>3.7048471750540289E-2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0.06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0.38827582180183334</v>
      </c>
      <c r="CX47">
        <v>0</v>
      </c>
      <c r="CY47">
        <v>0.13522311814493915</v>
      </c>
      <c r="CZ47">
        <v>7.03279841442363E-2</v>
      </c>
      <c r="DA47">
        <v>0.1306549077249714</v>
      </c>
      <c r="DB47">
        <v>0</v>
      </c>
      <c r="DC47">
        <v>2.2905599688093963</v>
      </c>
      <c r="DD47">
        <v>2.8977363942847969</v>
      </c>
      <c r="DE47">
        <v>1.9190215099114296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7.0444583594239191E-2</v>
      </c>
      <c r="DQ47">
        <v>8.8954781319495926E-2</v>
      </c>
      <c r="DR47">
        <v>4.7837734404898587E-2</v>
      </c>
      <c r="DS47">
        <v>5.0588086505627919E-2</v>
      </c>
      <c r="DT47">
        <v>0</v>
      </c>
      <c r="DU47">
        <v>0</v>
      </c>
      <c r="DV47">
        <v>0</v>
      </c>
      <c r="DW47">
        <v>0</v>
      </c>
    </row>
    <row r="48" spans="1:127" x14ac:dyDescent="0.25">
      <c r="A48" t="s">
        <v>170</v>
      </c>
      <c r="B48">
        <v>0</v>
      </c>
      <c r="C48">
        <v>0</v>
      </c>
      <c r="D48">
        <v>0</v>
      </c>
      <c r="E48">
        <v>6.633499170812604E-2</v>
      </c>
      <c r="F48">
        <v>0.15051173991571343</v>
      </c>
      <c r="G48">
        <v>8.9389469920443373E-2</v>
      </c>
      <c r="H48">
        <v>3.2084703617550329E-2</v>
      </c>
      <c r="I48">
        <v>0</v>
      </c>
      <c r="J48">
        <v>0</v>
      </c>
      <c r="K48">
        <v>7.1642568711736354E-2</v>
      </c>
      <c r="L48">
        <v>0.22217593556897869</v>
      </c>
      <c r="M48">
        <v>3.2138102015518109E-2</v>
      </c>
      <c r="N48">
        <v>0</v>
      </c>
      <c r="O48">
        <v>0</v>
      </c>
      <c r="P48">
        <v>4.9318784291967205E-2</v>
      </c>
      <c r="Q48">
        <v>9.5011876484560567E-2</v>
      </c>
      <c r="R48">
        <v>0</v>
      </c>
      <c r="S48">
        <v>1.7287578874578616E-2</v>
      </c>
      <c r="T48">
        <v>15.804102507087665</v>
      </c>
      <c r="U48">
        <v>2.6260504201680672</v>
      </c>
      <c r="V48">
        <v>2.008878188247686</v>
      </c>
      <c r="W48">
        <v>0</v>
      </c>
      <c r="X48">
        <v>5.376705423751596E-2</v>
      </c>
      <c r="Y48">
        <v>2.6904450764855099E-2</v>
      </c>
      <c r="Z48">
        <v>6.3686154629983449E-2</v>
      </c>
      <c r="AA48">
        <v>2.3547418614234414E-2</v>
      </c>
      <c r="AB48">
        <v>0.14611666853995728</v>
      </c>
      <c r="AC48">
        <v>2.1516944593867673E-2</v>
      </c>
      <c r="AD48">
        <v>2.5485498751210561E-2</v>
      </c>
      <c r="AE48">
        <v>4.5241192105411977E-2</v>
      </c>
      <c r="AF48">
        <v>3.2889327413254399E-2</v>
      </c>
      <c r="AG48">
        <v>2.1177467174925878E-2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2.298625715263853</v>
      </c>
      <c r="AZ48">
        <v>0</v>
      </c>
      <c r="BA48">
        <v>0</v>
      </c>
      <c r="BB48">
        <v>0</v>
      </c>
      <c r="BC48">
        <v>0</v>
      </c>
      <c r="BD48">
        <v>2.2470858105893918</v>
      </c>
      <c r="BE48">
        <v>0</v>
      </c>
      <c r="BF48">
        <v>0.10931948619841486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1.703722633955192E-2</v>
      </c>
      <c r="BQ48">
        <v>0.20168683535020168</v>
      </c>
      <c r="BR48">
        <v>0.10788456351703676</v>
      </c>
      <c r="BS48">
        <v>0</v>
      </c>
      <c r="BT48">
        <v>0</v>
      </c>
      <c r="BU48">
        <v>1.7035775127768313E-2</v>
      </c>
      <c r="BV48">
        <v>4.5689221912550829E-2</v>
      </c>
      <c r="BW48">
        <v>3.1581606872157657E-2</v>
      </c>
      <c r="BX48">
        <v>0.49816937758838004</v>
      </c>
      <c r="BY48">
        <v>1.7619282542814856E-2</v>
      </c>
      <c r="BZ48">
        <v>0</v>
      </c>
      <c r="CA48">
        <v>0</v>
      </c>
      <c r="CB48">
        <v>0</v>
      </c>
      <c r="CC48">
        <v>1.940090020176936E-2</v>
      </c>
      <c r="CD48">
        <v>0</v>
      </c>
      <c r="CE48">
        <v>4.1828816998925626</v>
      </c>
      <c r="CF48">
        <v>2.9662047167517627</v>
      </c>
      <c r="CG48">
        <v>3.6607373034287192</v>
      </c>
      <c r="CH48">
        <v>0</v>
      </c>
      <c r="CI48">
        <v>0.19371312846702474</v>
      </c>
      <c r="CJ48">
        <v>0</v>
      </c>
      <c r="CK48">
        <v>0</v>
      </c>
      <c r="CL48">
        <v>0</v>
      </c>
      <c r="CM48">
        <v>3.2622170026750177E-2</v>
      </c>
      <c r="CN48">
        <v>0</v>
      </c>
      <c r="CO48">
        <v>0</v>
      </c>
      <c r="CP48">
        <v>0</v>
      </c>
      <c r="CQ48">
        <v>8.1223771490456204E-2</v>
      </c>
      <c r="CR48">
        <v>1.5561295944726276E-2</v>
      </c>
      <c r="CS48">
        <v>6.3302586362814245E-2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3.8360718624128896E-2</v>
      </c>
      <c r="DA48">
        <v>0.11432304425934998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</row>
    <row r="49" spans="1:127" x14ac:dyDescent="0.25">
      <c r="A49" t="s">
        <v>171</v>
      </c>
      <c r="B49">
        <v>0</v>
      </c>
      <c r="C49">
        <v>0</v>
      </c>
      <c r="D49">
        <v>0</v>
      </c>
      <c r="E49">
        <v>0.4809286898839138</v>
      </c>
      <c r="F49">
        <v>0.87296809151113797</v>
      </c>
      <c r="G49">
        <v>0.24135156878519709</v>
      </c>
      <c r="H49">
        <v>0</v>
      </c>
      <c r="I49">
        <v>0</v>
      </c>
      <c r="J49">
        <v>0</v>
      </c>
      <c r="K49">
        <v>0</v>
      </c>
      <c r="L49">
        <v>1.9718114281746857</v>
      </c>
      <c r="M49">
        <v>0.72081171663376342</v>
      </c>
      <c r="N49">
        <v>5.9650617809970177E-2</v>
      </c>
      <c r="O49">
        <v>0</v>
      </c>
      <c r="P49">
        <v>0</v>
      </c>
      <c r="Q49">
        <v>0</v>
      </c>
      <c r="R49">
        <v>0.11851149561507467</v>
      </c>
      <c r="S49">
        <v>0.112369262684761</v>
      </c>
      <c r="T49">
        <v>4.4471621546500639E-2</v>
      </c>
      <c r="U49">
        <v>5.7002801120448181</v>
      </c>
      <c r="V49">
        <v>4.514333007298172E-2</v>
      </c>
      <c r="W49">
        <v>13.172858225928735</v>
      </c>
      <c r="X49">
        <v>11.869077222931649</v>
      </c>
      <c r="Y49">
        <v>18.229687139672535</v>
      </c>
      <c r="Z49">
        <v>3.8211692777990067E-2</v>
      </c>
      <c r="AA49">
        <v>0</v>
      </c>
      <c r="AB49">
        <v>6.7438462403057203E-2</v>
      </c>
      <c r="AC49">
        <v>11.269499731038191</v>
      </c>
      <c r="AD49">
        <v>4.5211274784647539</v>
      </c>
      <c r="AE49">
        <v>27.896850081999663</v>
      </c>
      <c r="AF49">
        <v>0</v>
      </c>
      <c r="AG49">
        <v>4.9414090074827048E-2</v>
      </c>
      <c r="AH49">
        <v>0</v>
      </c>
      <c r="AI49">
        <v>0.14090343970161626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1.9811788013868251E-2</v>
      </c>
      <c r="AX49">
        <v>0</v>
      </c>
      <c r="AY49">
        <v>0.12226732527999216</v>
      </c>
      <c r="AZ49">
        <v>0</v>
      </c>
      <c r="BA49">
        <v>0</v>
      </c>
      <c r="BB49">
        <v>0</v>
      </c>
      <c r="BC49">
        <v>0</v>
      </c>
      <c r="BD49">
        <v>0.34174430036047004</v>
      </c>
      <c r="BE49">
        <v>2.6763525138596825E-2</v>
      </c>
      <c r="BF49">
        <v>0</v>
      </c>
      <c r="BG49">
        <v>0.16488549618320611</v>
      </c>
      <c r="BH49">
        <v>0</v>
      </c>
      <c r="BI49">
        <v>0</v>
      </c>
      <c r="BJ49">
        <v>4.9348598499802609E-2</v>
      </c>
      <c r="BK49">
        <v>0.63573568066507724</v>
      </c>
      <c r="BL49">
        <v>4.3223217042297007E-2</v>
      </c>
      <c r="BM49">
        <v>0</v>
      </c>
      <c r="BN49">
        <v>0</v>
      </c>
      <c r="BO49">
        <v>8.2939371319565407E-3</v>
      </c>
      <c r="BP49">
        <v>1.6355737285969845</v>
      </c>
      <c r="BQ49">
        <v>0.12834616795012835</v>
      </c>
      <c r="BR49">
        <v>2.737570799244808</v>
      </c>
      <c r="BS49">
        <v>0</v>
      </c>
      <c r="BT49">
        <v>0</v>
      </c>
      <c r="BU49">
        <v>3.9750141964792735E-2</v>
      </c>
      <c r="BV49">
        <v>1.8275688765020334E-2</v>
      </c>
      <c r="BW49">
        <v>0</v>
      </c>
      <c r="BX49">
        <v>0</v>
      </c>
      <c r="BY49">
        <v>1.7619282542814856E-2</v>
      </c>
      <c r="BZ49">
        <v>0</v>
      </c>
      <c r="CA49">
        <v>0</v>
      </c>
      <c r="CB49">
        <v>8.9928057553956844E-2</v>
      </c>
      <c r="CC49">
        <v>2.3281080242123234E-2</v>
      </c>
      <c r="CD49">
        <v>1.4295244448680073E-2</v>
      </c>
      <c r="CE49">
        <v>16.127491942222751</v>
      </c>
      <c r="CF49">
        <v>0.66861171893994653</v>
      </c>
      <c r="CG49">
        <v>11.553665033943457</v>
      </c>
      <c r="CH49">
        <v>6.4600204784510842</v>
      </c>
      <c r="CI49">
        <v>0.88051422030465798</v>
      </c>
      <c r="CJ49">
        <v>10.513096519555077</v>
      </c>
      <c r="CK49">
        <v>0</v>
      </c>
      <c r="CL49">
        <v>0</v>
      </c>
      <c r="CM49">
        <v>0</v>
      </c>
      <c r="CN49">
        <v>1.87</v>
      </c>
      <c r="CO49">
        <v>4.5036078626524016</v>
      </c>
      <c r="CP49">
        <v>2.7636773829667232</v>
      </c>
      <c r="CQ49">
        <v>0</v>
      </c>
      <c r="CR49">
        <v>5.2908406212069346E-2</v>
      </c>
      <c r="CS49">
        <v>2.2608066558147948E-2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8.2850041425020712E-2</v>
      </c>
      <c r="DD49">
        <v>0.19264729491090063</v>
      </c>
      <c r="DE49">
        <v>0</v>
      </c>
      <c r="DF49">
        <v>0</v>
      </c>
      <c r="DG49">
        <v>0</v>
      </c>
      <c r="DH49">
        <v>2.3970818134445024</v>
      </c>
      <c r="DI49">
        <v>0.16319129646418859</v>
      </c>
      <c r="DJ49">
        <v>0</v>
      </c>
      <c r="DK49">
        <v>8.0132791483029014E-2</v>
      </c>
      <c r="DL49">
        <v>1.1384335154826957E-2</v>
      </c>
      <c r="DM49">
        <v>7.6161462300076158E-2</v>
      </c>
      <c r="DN49">
        <v>3.9567179974514586</v>
      </c>
      <c r="DO49">
        <v>0</v>
      </c>
      <c r="DP49">
        <v>0</v>
      </c>
      <c r="DQ49">
        <v>5.930318754633062E-2</v>
      </c>
      <c r="DR49">
        <v>5.7405281285878303E-2</v>
      </c>
      <c r="DS49">
        <v>4.0217528771974198</v>
      </c>
      <c r="DT49">
        <v>1.0433634162447722</v>
      </c>
      <c r="DU49">
        <v>0.10463899546564352</v>
      </c>
      <c r="DV49">
        <v>9.0682384946724093E-2</v>
      </c>
      <c r="DW49">
        <v>0</v>
      </c>
    </row>
    <row r="50" spans="1:127" x14ac:dyDescent="0.25">
      <c r="A50" t="s">
        <v>172</v>
      </c>
      <c r="B50">
        <v>2.082899395959175E-2</v>
      </c>
      <c r="C50">
        <v>0</v>
      </c>
      <c r="D50">
        <v>0</v>
      </c>
      <c r="E50">
        <v>2.4875621890547261E-2</v>
      </c>
      <c r="F50">
        <v>0.12040939193257075</v>
      </c>
      <c r="G50">
        <v>0</v>
      </c>
      <c r="H50">
        <v>0</v>
      </c>
      <c r="I50">
        <v>0</v>
      </c>
      <c r="J50">
        <v>0</v>
      </c>
      <c r="K50">
        <v>0</v>
      </c>
      <c r="L50">
        <v>0.27077692147469279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3.5243760075601758</v>
      </c>
      <c r="U50">
        <v>0.84733893557422968</v>
      </c>
      <c r="V50">
        <v>0.76743661124068918</v>
      </c>
      <c r="W50">
        <v>0.347485468789487</v>
      </c>
      <c r="X50">
        <v>0.64520465085019152</v>
      </c>
      <c r="Y50">
        <v>0.77254208624798215</v>
      </c>
      <c r="Z50">
        <v>4.6703180061987856E-2</v>
      </c>
      <c r="AA50">
        <v>0</v>
      </c>
      <c r="AB50">
        <v>0</v>
      </c>
      <c r="AC50">
        <v>0.35502958579881655</v>
      </c>
      <c r="AD50">
        <v>0.71359396503389572</v>
      </c>
      <c r="AE50">
        <v>0.10744783125035345</v>
      </c>
      <c r="AF50">
        <v>1.2333497779970401E-2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2.3622047244094486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0.46000511116790183</v>
      </c>
      <c r="BQ50">
        <v>0.14668133480014667</v>
      </c>
      <c r="BR50">
        <v>0.3641104018699991</v>
      </c>
      <c r="BS50">
        <v>0</v>
      </c>
      <c r="BT50">
        <v>4.6024623173397769E-2</v>
      </c>
      <c r="BU50">
        <v>3.9750141964792735E-2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1.940090020176936E-2</v>
      </c>
      <c r="CD50">
        <v>0</v>
      </c>
      <c r="CE50">
        <v>4.9015160558672557</v>
      </c>
      <c r="CF50">
        <v>0.42548018477996596</v>
      </c>
      <c r="CG50">
        <v>0.63160608404227891</v>
      </c>
      <c r="CH50">
        <v>0.27614881007788017</v>
      </c>
      <c r="CI50">
        <v>0</v>
      </c>
      <c r="CJ50">
        <v>1.0046645138141372</v>
      </c>
      <c r="CK50">
        <v>0</v>
      </c>
      <c r="CL50">
        <v>0</v>
      </c>
      <c r="CM50">
        <v>3.9146604032100213E-2</v>
      </c>
      <c r="CN50">
        <v>9.5000000000000001E-2</v>
      </c>
      <c r="CO50">
        <v>0.38981504520195737</v>
      </c>
      <c r="CP50">
        <v>0.53581500282007899</v>
      </c>
      <c r="CQ50">
        <v>2.7074590496818738E-2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9.8386462022825666E-2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2.9509717128282958E-2</v>
      </c>
      <c r="DT50">
        <v>3.0816640986132512E-2</v>
      </c>
      <c r="DU50">
        <v>0</v>
      </c>
      <c r="DV50">
        <v>0</v>
      </c>
      <c r="DW50">
        <v>0</v>
      </c>
    </row>
    <row r="51" spans="1:127" x14ac:dyDescent="0.25">
      <c r="A51" t="s">
        <v>173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0.48195909860622643</v>
      </c>
      <c r="L51">
        <v>0.84704575435673113</v>
      </c>
      <c r="M51">
        <v>0.43615995592488865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0.14005602240896359</v>
      </c>
      <c r="V51">
        <v>0</v>
      </c>
      <c r="W51">
        <v>0.16426585797321203</v>
      </c>
      <c r="X51">
        <v>0</v>
      </c>
      <c r="Y51">
        <v>9.2243831193788914E-2</v>
      </c>
      <c r="Z51">
        <v>0.76423385555980128</v>
      </c>
      <c r="AA51">
        <v>1.6071113204214986</v>
      </c>
      <c r="AB51">
        <v>0.38964444943988608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2.3703152146934725</v>
      </c>
      <c r="AP51">
        <v>1.8421052631578945</v>
      </c>
      <c r="AQ51">
        <v>0.99392316407456993</v>
      </c>
      <c r="AR51">
        <v>9.9309796911465319E-3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0.1591685782500819</v>
      </c>
      <c r="BE51">
        <v>2.2060791435671958</v>
      </c>
      <c r="BF51">
        <v>3.395736540038262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1.9554986978571756</v>
      </c>
      <c r="BW51">
        <v>0</v>
      </c>
      <c r="BX51">
        <v>0.95432447031990864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0.27614881007788017</v>
      </c>
      <c r="CI51">
        <v>0</v>
      </c>
      <c r="CJ51">
        <v>0.51668460710441333</v>
      </c>
      <c r="CK51">
        <v>2.7975552895217692</v>
      </c>
      <c r="CL51">
        <v>7.2558491995832153</v>
      </c>
      <c r="CM51">
        <v>5.6762575846545316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3.8488587686209321</v>
      </c>
      <c r="DA51">
        <v>1.6331863465621428</v>
      </c>
      <c r="DB51">
        <v>3.7583628492719399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4.5314900153609834</v>
      </c>
      <c r="DP51">
        <v>10.097056981840952</v>
      </c>
      <c r="DQ51">
        <v>4.0474425500370641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</row>
    <row r="52" spans="1:127" x14ac:dyDescent="0.25">
      <c r="A52" t="s">
        <v>174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0.39729060831053792</v>
      </c>
      <c r="L52">
        <v>1.319169617440811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0.62412431537383772</v>
      </c>
      <c r="AA52">
        <v>1.4128451168540648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3.7230081906180192E-2</v>
      </c>
      <c r="AP52">
        <v>1.8899521531100478</v>
      </c>
      <c r="AQ52">
        <v>0.41198887630033987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1.846683234563181</v>
      </c>
      <c r="BF52">
        <v>7.5157146761410221E-2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3.4074452679103841E-2</v>
      </c>
      <c r="BQ52">
        <v>0</v>
      </c>
      <c r="BR52">
        <v>2.2475950732715994E-2</v>
      </c>
      <c r="BS52">
        <v>0</v>
      </c>
      <c r="BT52">
        <v>0</v>
      </c>
      <c r="BU52">
        <v>0</v>
      </c>
      <c r="BV52">
        <v>2.1017042079773383</v>
      </c>
      <c r="BW52">
        <v>0</v>
      </c>
      <c r="BX52">
        <v>2.0406938359042073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9.5499582189327911E-3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5.6707201814630459E-2</v>
      </c>
      <c r="CL52">
        <v>1.1461589466704556</v>
      </c>
      <c r="CM52">
        <v>0.54805245644940304</v>
      </c>
      <c r="CN52">
        <v>0</v>
      </c>
      <c r="CO52">
        <v>0</v>
      </c>
      <c r="CP52">
        <v>0</v>
      </c>
      <c r="CQ52">
        <v>0</v>
      </c>
      <c r="CR52">
        <v>1.2449036755781021E-2</v>
      </c>
      <c r="CS52">
        <v>0</v>
      </c>
      <c r="CT52">
        <v>0</v>
      </c>
      <c r="CU52">
        <v>0</v>
      </c>
      <c r="CV52">
        <v>0</v>
      </c>
      <c r="CW52">
        <v>1.1677468324867169E-2</v>
      </c>
      <c r="CX52">
        <v>0</v>
      </c>
      <c r="CY52">
        <v>0</v>
      </c>
      <c r="CZ52">
        <v>5.1147624832171852</v>
      </c>
      <c r="DA52">
        <v>2.4497795198432142</v>
      </c>
      <c r="DB52">
        <v>0.66902794175521452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3.384953880003385E-2</v>
      </c>
      <c r="DN52">
        <v>1.5118463964061251E-2</v>
      </c>
      <c r="DO52">
        <v>0</v>
      </c>
      <c r="DP52">
        <v>2.1524733876017534</v>
      </c>
      <c r="DQ52">
        <v>0.54855448480355817</v>
      </c>
      <c r="DR52">
        <v>0</v>
      </c>
      <c r="DS52">
        <v>1.264702162640698E-2</v>
      </c>
      <c r="DT52">
        <v>2.2011886418666079E-2</v>
      </c>
      <c r="DU52">
        <v>0</v>
      </c>
      <c r="DV52">
        <v>0</v>
      </c>
      <c r="DW52">
        <v>0</v>
      </c>
    </row>
    <row r="53" spans="1:127" x14ac:dyDescent="0.25">
      <c r="A53" t="s">
        <v>175</v>
      </c>
      <c r="B53">
        <v>2.082899395959175E-2</v>
      </c>
      <c r="C53">
        <v>0</v>
      </c>
      <c r="D53">
        <v>0</v>
      </c>
      <c r="E53">
        <v>2.5331674958540629</v>
      </c>
      <c r="F53">
        <v>1.3746738912301826</v>
      </c>
      <c r="G53">
        <v>0.80897470278001249</v>
      </c>
      <c r="H53">
        <v>1.6042351808775165E-2</v>
      </c>
      <c r="I53">
        <v>0</v>
      </c>
      <c r="J53">
        <v>0</v>
      </c>
      <c r="K53">
        <v>6.5129607919760316E-2</v>
      </c>
      <c r="L53">
        <v>1.0067347080469347</v>
      </c>
      <c r="M53">
        <v>0.19741976952389698</v>
      </c>
      <c r="N53">
        <v>0</v>
      </c>
      <c r="O53">
        <v>0</v>
      </c>
      <c r="P53">
        <v>1.2329696072991801E-2</v>
      </c>
      <c r="Q53">
        <v>0</v>
      </c>
      <c r="R53">
        <v>0</v>
      </c>
      <c r="S53">
        <v>0</v>
      </c>
      <c r="T53">
        <v>10.745455556173217</v>
      </c>
      <c r="U53">
        <v>3.3753501400560224</v>
      </c>
      <c r="V53">
        <v>1.0006771499510947</v>
      </c>
      <c r="W53">
        <v>1.0108668182966896</v>
      </c>
      <c r="X53">
        <v>0.69897170508770756</v>
      </c>
      <c r="Y53">
        <v>5.5576908294257823</v>
      </c>
      <c r="Z53">
        <v>0.12312656561796799</v>
      </c>
      <c r="AA53">
        <v>6.4755401189144648E-2</v>
      </c>
      <c r="AB53">
        <v>0</v>
      </c>
      <c r="AC53">
        <v>1.1995696611081226</v>
      </c>
      <c r="AD53">
        <v>2.263112289107498</v>
      </c>
      <c r="AE53">
        <v>0.10744783125035345</v>
      </c>
      <c r="AF53">
        <v>0</v>
      </c>
      <c r="AG53">
        <v>1.0588733587462939E-2</v>
      </c>
      <c r="AH53">
        <v>0</v>
      </c>
      <c r="AI53">
        <v>0</v>
      </c>
      <c r="AJ53">
        <v>0</v>
      </c>
      <c r="AK53">
        <v>0</v>
      </c>
      <c r="AL53">
        <v>1.4773958435930268E-2</v>
      </c>
      <c r="AM53">
        <v>1.3521736190926916E-2</v>
      </c>
      <c r="AN53">
        <v>0</v>
      </c>
      <c r="AO53">
        <v>2.9411764705882351</v>
      </c>
      <c r="AP53">
        <v>0</v>
      </c>
      <c r="AQ53">
        <v>0</v>
      </c>
      <c r="AR53">
        <v>2.9792939073439596E-2</v>
      </c>
      <c r="AS53">
        <v>2.6215755669157164E-2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0.45483445004157091</v>
      </c>
      <c r="AZ53">
        <v>4.8412083656080565E-3</v>
      </c>
      <c r="BA53">
        <v>2.1147237642083004E-2</v>
      </c>
      <c r="BB53">
        <v>0</v>
      </c>
      <c r="BC53">
        <v>1.6103923989478769E-2</v>
      </c>
      <c r="BD53">
        <v>13.637002013014371</v>
      </c>
      <c r="BE53">
        <v>0</v>
      </c>
      <c r="BF53">
        <v>0.12298442197321673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17.814140166718122</v>
      </c>
      <c r="BM53">
        <v>0</v>
      </c>
      <c r="BN53">
        <v>0</v>
      </c>
      <c r="BO53">
        <v>0</v>
      </c>
      <c r="BP53">
        <v>1.6866854076156401</v>
      </c>
      <c r="BQ53">
        <v>0.99009900990099009</v>
      </c>
      <c r="BR53">
        <v>2.5218016722107346</v>
      </c>
      <c r="BS53">
        <v>0</v>
      </c>
      <c r="BT53">
        <v>0</v>
      </c>
      <c r="BU53">
        <v>2.2714366837024418E-2</v>
      </c>
      <c r="BV53">
        <v>1.3706766573765249E-2</v>
      </c>
      <c r="BW53">
        <v>0</v>
      </c>
      <c r="BX53">
        <v>9.6032651101374461E-2</v>
      </c>
      <c r="BY53">
        <v>0</v>
      </c>
      <c r="BZ53">
        <v>0</v>
      </c>
      <c r="CA53">
        <v>0</v>
      </c>
      <c r="CB53">
        <v>4.7961630695443645E-2</v>
      </c>
      <c r="CC53">
        <v>0</v>
      </c>
      <c r="CD53">
        <v>0</v>
      </c>
      <c r="CE53">
        <v>7.2149934344037243</v>
      </c>
      <c r="CF53">
        <v>1.2764405543398978</v>
      </c>
      <c r="CG53">
        <v>5.6414883561055253</v>
      </c>
      <c r="CH53">
        <v>1.9485556486394242</v>
      </c>
      <c r="CI53">
        <v>8.8051422030465801E-2</v>
      </c>
      <c r="CJ53">
        <v>3.3584499461786868</v>
      </c>
      <c r="CK53">
        <v>1.8902400604876819E-2</v>
      </c>
      <c r="CL53">
        <v>0</v>
      </c>
      <c r="CM53">
        <v>0</v>
      </c>
      <c r="CN53">
        <v>0.22</v>
      </c>
      <c r="CO53">
        <v>4.0889110060545741</v>
      </c>
      <c r="CP53">
        <v>1.6779469825155107</v>
      </c>
      <c r="CQ53">
        <v>9.0248634989395782E-2</v>
      </c>
      <c r="CR53">
        <v>2.4898073511562042E-2</v>
      </c>
      <c r="CS53">
        <v>0.39790197142340383</v>
      </c>
      <c r="CT53">
        <v>0</v>
      </c>
      <c r="CU53">
        <v>2.6408450704225348E-2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0.33871808233454925</v>
      </c>
      <c r="DI53">
        <v>0</v>
      </c>
      <c r="DJ53">
        <v>0</v>
      </c>
      <c r="DK53">
        <v>0</v>
      </c>
      <c r="DL53">
        <v>7.5895567698846395E-3</v>
      </c>
      <c r="DM53">
        <v>2.5387154100025389E-2</v>
      </c>
      <c r="DN53">
        <v>4.319561132588929E-3</v>
      </c>
      <c r="DO53">
        <v>0</v>
      </c>
      <c r="DP53">
        <v>0</v>
      </c>
      <c r="DQ53">
        <v>0</v>
      </c>
      <c r="DR53">
        <v>0</v>
      </c>
      <c r="DS53">
        <v>8.8529151384848861E-2</v>
      </c>
      <c r="DT53">
        <v>3.9621395553598941E-2</v>
      </c>
      <c r="DU53">
        <v>1.7489660670686131</v>
      </c>
      <c r="DV53">
        <v>0.23804126048515076</v>
      </c>
      <c r="DW53">
        <v>1.0309278350515463</v>
      </c>
    </row>
    <row r="54" spans="1:127" x14ac:dyDescent="0.25">
      <c r="A54" t="s">
        <v>176</v>
      </c>
      <c r="B54">
        <v>1.6663195167673402E-2</v>
      </c>
      <c r="C54">
        <v>7.2727272727272724E-2</v>
      </c>
      <c r="D54">
        <v>1.6708437761069339E-2</v>
      </c>
      <c r="E54">
        <v>0</v>
      </c>
      <c r="F54">
        <v>0.20068231988761789</v>
      </c>
      <c r="G54">
        <v>0</v>
      </c>
      <c r="H54">
        <v>1.2352610892756879</v>
      </c>
      <c r="I54">
        <v>0.62566763314512441</v>
      </c>
      <c r="J54">
        <v>0</v>
      </c>
      <c r="K54">
        <v>0</v>
      </c>
      <c r="L54">
        <v>0.17357494966326459</v>
      </c>
      <c r="M54">
        <v>1.3773472292364907E-2</v>
      </c>
      <c r="N54">
        <v>0.34086067319982954</v>
      </c>
      <c r="O54">
        <v>0</v>
      </c>
      <c r="P54">
        <v>0.49318784291967205</v>
      </c>
      <c r="Q54">
        <v>1.4014251781472684</v>
      </c>
      <c r="R54">
        <v>0.63996207632140323</v>
      </c>
      <c r="S54">
        <v>1.8065519923934654</v>
      </c>
      <c r="T54">
        <v>0.18900439157262772</v>
      </c>
      <c r="U54">
        <v>0.23109243697478993</v>
      </c>
      <c r="V54">
        <v>2.1142126250846438</v>
      </c>
      <c r="W54">
        <v>8.2132928986606013E-2</v>
      </c>
      <c r="X54">
        <v>0</v>
      </c>
      <c r="Y54">
        <v>1.9217464832039358E-2</v>
      </c>
      <c r="Z54">
        <v>5.5194667345985646E-2</v>
      </c>
      <c r="AA54">
        <v>2.3547418614234414E-2</v>
      </c>
      <c r="AB54">
        <v>9.3664531115357233E-2</v>
      </c>
      <c r="AC54">
        <v>0</v>
      </c>
      <c r="AD54">
        <v>0</v>
      </c>
      <c r="AE54">
        <v>0.16965447039529491</v>
      </c>
      <c r="AF54">
        <v>1.6444663706627199E-2</v>
      </c>
      <c r="AG54">
        <v>0</v>
      </c>
      <c r="AH54">
        <v>3.082749812833047E-2</v>
      </c>
      <c r="AI54">
        <v>0</v>
      </c>
      <c r="AJ54">
        <v>1.2139023766930743</v>
      </c>
      <c r="AK54">
        <v>2.4915288020729523E-2</v>
      </c>
      <c r="AL54">
        <v>0.16251354279523295</v>
      </c>
      <c r="AM54">
        <v>0</v>
      </c>
      <c r="AN54">
        <v>0.36408479652357739</v>
      </c>
      <c r="AO54">
        <v>0.30404566890047158</v>
      </c>
      <c r="AP54">
        <v>0.50239234449760761</v>
      </c>
      <c r="AQ54">
        <v>0.21629416005767843</v>
      </c>
      <c r="AR54">
        <v>0</v>
      </c>
      <c r="AS54">
        <v>1.9661816751867872E-2</v>
      </c>
      <c r="AT54">
        <v>1.7325767748083337E-2</v>
      </c>
      <c r="AU54">
        <v>0.88981446421809929</v>
      </c>
      <c r="AV54">
        <v>0.13791744655698945</v>
      </c>
      <c r="AW54">
        <v>0.19811788013868251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0.13576143438977575</v>
      </c>
      <c r="BE54">
        <v>0.75702542534888173</v>
      </c>
      <c r="BF54">
        <v>0.580759770429079</v>
      </c>
      <c r="BG54">
        <v>0</v>
      </c>
      <c r="BH54">
        <v>0</v>
      </c>
      <c r="BI54">
        <v>0</v>
      </c>
      <c r="BJ54">
        <v>0</v>
      </c>
      <c r="BK54">
        <v>0.15282107708295128</v>
      </c>
      <c r="BL54">
        <v>7.4096943501080578E-2</v>
      </c>
      <c r="BM54">
        <v>4.9488617617947872E-2</v>
      </c>
      <c r="BN54">
        <v>0.26455026455026454</v>
      </c>
      <c r="BO54">
        <v>0</v>
      </c>
      <c r="BP54">
        <v>0</v>
      </c>
      <c r="BQ54">
        <v>0.23835716905023838</v>
      </c>
      <c r="BR54">
        <v>2.5532680032365369</v>
      </c>
      <c r="BS54">
        <v>1.9542421353670163</v>
      </c>
      <c r="BT54">
        <v>0.18409849269359108</v>
      </c>
      <c r="BU54">
        <v>0.21578648495173194</v>
      </c>
      <c r="BV54">
        <v>3.6551377530040667E-2</v>
      </c>
      <c r="BW54">
        <v>0</v>
      </c>
      <c r="BX54">
        <v>0.10803673248904627</v>
      </c>
      <c r="BY54">
        <v>0</v>
      </c>
      <c r="BZ54">
        <v>18.049155145929337</v>
      </c>
      <c r="CA54">
        <v>0</v>
      </c>
      <c r="CB54">
        <v>0.16786570743405274</v>
      </c>
      <c r="CC54">
        <v>3.8801800403538721E-2</v>
      </c>
      <c r="CD54">
        <v>0.10959687410654721</v>
      </c>
      <c r="CE54">
        <v>1.6712426883132386E-2</v>
      </c>
      <c r="CF54">
        <v>6.0782883539995142E-2</v>
      </c>
      <c r="CG54">
        <v>5.1559680329981955E-2</v>
      </c>
      <c r="CH54">
        <v>0.35371870054919485</v>
      </c>
      <c r="CI54">
        <v>0.10566170643655896</v>
      </c>
      <c r="CJ54">
        <v>0</v>
      </c>
      <c r="CK54">
        <v>1.8902400604876819E-2</v>
      </c>
      <c r="CL54">
        <v>0.12314104385715639</v>
      </c>
      <c r="CM54">
        <v>0.23487962419260128</v>
      </c>
      <c r="CN54">
        <v>0</v>
      </c>
      <c r="CO54">
        <v>0</v>
      </c>
      <c r="CP54">
        <v>1.0011280315848845</v>
      </c>
      <c r="CQ54">
        <v>0</v>
      </c>
      <c r="CR54">
        <v>1.867355513367153E-2</v>
      </c>
      <c r="CS54">
        <v>3.1651293181407122E-2</v>
      </c>
      <c r="CT54">
        <v>0</v>
      </c>
      <c r="CU54">
        <v>1.7605633802816902E-2</v>
      </c>
      <c r="CV54">
        <v>0</v>
      </c>
      <c r="CW54">
        <v>9.6339113680154145E-2</v>
      </c>
      <c r="CX54">
        <v>0.24165854072158394</v>
      </c>
      <c r="CY54">
        <v>11.914659187659639</v>
      </c>
      <c r="CZ54">
        <v>9.5901796560322231E-2</v>
      </c>
      <c r="DA54">
        <v>1.0615711252653928</v>
      </c>
      <c r="DB54">
        <v>0.60999606454151911</v>
      </c>
      <c r="DC54">
        <v>0.17057361469857205</v>
      </c>
      <c r="DD54">
        <v>0.28897094236635096</v>
      </c>
      <c r="DE54">
        <v>8.4352593842260654E-2</v>
      </c>
      <c r="DF54">
        <v>0.43368268883267075</v>
      </c>
      <c r="DG54">
        <v>1.437932289770659</v>
      </c>
      <c r="DH54">
        <v>0</v>
      </c>
      <c r="DI54">
        <v>0</v>
      </c>
      <c r="DJ54">
        <v>9.1986364374222182E-2</v>
      </c>
      <c r="DK54">
        <v>4.0066395741514507E-2</v>
      </c>
      <c r="DL54">
        <v>0</v>
      </c>
      <c r="DM54">
        <v>0</v>
      </c>
      <c r="DN54">
        <v>3.8876050193300364E-2</v>
      </c>
      <c r="DO54">
        <v>4.0450588837685615</v>
      </c>
      <c r="DP54">
        <v>0.2113337507827176</v>
      </c>
      <c r="DQ54">
        <v>0.26686434395848779</v>
      </c>
      <c r="DR54">
        <v>1.9135093761959435E-2</v>
      </c>
      <c r="DS54">
        <v>0</v>
      </c>
      <c r="DT54">
        <v>0</v>
      </c>
      <c r="DU54">
        <v>2.9896855847326723E-2</v>
      </c>
      <c r="DV54">
        <v>0</v>
      </c>
      <c r="DW54">
        <v>0</v>
      </c>
    </row>
    <row r="55" spans="1:127" x14ac:dyDescent="0.25">
      <c r="A55" t="s">
        <v>177</v>
      </c>
      <c r="B55">
        <v>2.9160591543428455E-2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0.40706004949850205</v>
      </c>
      <c r="L55">
        <v>6.2486981878775258E-2</v>
      </c>
      <c r="M55">
        <v>1.0743308388044626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0.17232753349268998</v>
      </c>
      <c r="U55">
        <v>2.5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6.0002823662289997E-2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0.47158103747828245</v>
      </c>
      <c r="AP55">
        <v>2.3923444976076555E-2</v>
      </c>
      <c r="AQ55">
        <v>0.2986919353177464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0.10508521039886691</v>
      </c>
      <c r="BW55">
        <v>0</v>
      </c>
      <c r="BX55">
        <v>4.2014284856851325E-2</v>
      </c>
      <c r="BY55">
        <v>1.7619282542814856E-2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3.5167721141220007</v>
      </c>
      <c r="CF55">
        <v>0.42548018477996596</v>
      </c>
      <c r="CG55">
        <v>2.8744521783964938</v>
      </c>
      <c r="CH55">
        <v>1.8616773713115518E-2</v>
      </c>
      <c r="CI55">
        <v>3.5220568812186319E-2</v>
      </c>
      <c r="CJ55">
        <v>0</v>
      </c>
      <c r="CK55">
        <v>0</v>
      </c>
      <c r="CL55">
        <v>4.7361939945060147E-2</v>
      </c>
      <c r="CM55">
        <v>0</v>
      </c>
      <c r="CN55">
        <v>0</v>
      </c>
      <c r="CO55">
        <v>0</v>
      </c>
      <c r="CP55">
        <v>0</v>
      </c>
      <c r="CQ55">
        <v>0.20305942872614052</v>
      </c>
      <c r="CR55">
        <v>7.1581961345740866E-2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0.1022952496643437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</row>
    <row r="56" spans="1:127" x14ac:dyDescent="0.25">
      <c r="A56" t="s">
        <v>178</v>
      </c>
      <c r="B56">
        <v>0</v>
      </c>
      <c r="C56">
        <v>0</v>
      </c>
      <c r="D56">
        <v>0</v>
      </c>
      <c r="E56">
        <v>0</v>
      </c>
      <c r="F56">
        <v>0</v>
      </c>
      <c r="G56">
        <v>0.29051577724144095</v>
      </c>
      <c r="H56">
        <v>7.2190583139488257E-2</v>
      </c>
      <c r="I56">
        <v>0</v>
      </c>
      <c r="J56">
        <v>0.15302504385473817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3.9397222495814045E-2</v>
      </c>
      <c r="AM56">
        <v>0.6929889797850044</v>
      </c>
      <c r="AN56">
        <v>2.3489341711198541E-2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6.064018711829168E-2</v>
      </c>
      <c r="AU56">
        <v>0</v>
      </c>
      <c r="AV56">
        <v>0</v>
      </c>
      <c r="AW56">
        <v>0</v>
      </c>
      <c r="AX56">
        <v>0</v>
      </c>
      <c r="AY56">
        <v>1.9562772044798747E-2</v>
      </c>
      <c r="AZ56">
        <v>0.20333075135553833</v>
      </c>
      <c r="BA56">
        <v>0</v>
      </c>
      <c r="BB56">
        <v>0</v>
      </c>
      <c r="BC56">
        <v>0</v>
      </c>
      <c r="BD56">
        <v>2.3407143860306165E-2</v>
      </c>
      <c r="BE56">
        <v>4.9703689543108394E-2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2.0620257340811615E-2</v>
      </c>
      <c r="BN56">
        <v>1.4697236919459141E-2</v>
      </c>
      <c r="BO56">
        <v>4.9763622791739237E-2</v>
      </c>
      <c r="BP56">
        <v>0.15759434364085528</v>
      </c>
      <c r="BQ56">
        <v>0</v>
      </c>
      <c r="BR56">
        <v>0.13485570439629596</v>
      </c>
      <c r="BS56">
        <v>0</v>
      </c>
      <c r="BT56">
        <v>0.35669082959383269</v>
      </c>
      <c r="BU56">
        <v>5.6785917092561047E-2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0.42264682574623585</v>
      </c>
      <c r="CJ56">
        <v>0</v>
      </c>
      <c r="CK56">
        <v>0</v>
      </c>
      <c r="CL56">
        <v>0</v>
      </c>
      <c r="CM56">
        <v>0</v>
      </c>
      <c r="CN56">
        <v>0.1</v>
      </c>
      <c r="CO56">
        <v>3.3175748527826163E-2</v>
      </c>
      <c r="CP56">
        <v>0</v>
      </c>
      <c r="CQ56">
        <v>0</v>
      </c>
      <c r="CR56">
        <v>0</v>
      </c>
      <c r="CS56">
        <v>0</v>
      </c>
      <c r="CT56">
        <v>3.6538022379538709E-2</v>
      </c>
      <c r="CU56">
        <v>0</v>
      </c>
      <c r="CV56">
        <v>0</v>
      </c>
      <c r="CW56">
        <v>1.8654755648975303</v>
      </c>
      <c r="CX56">
        <v>2.0604570314156101</v>
      </c>
      <c r="CY56">
        <v>6.2853708619221713</v>
      </c>
      <c r="CZ56">
        <v>0</v>
      </c>
      <c r="DA56">
        <v>8.1659317328107134E-2</v>
      </c>
      <c r="DB56">
        <v>0</v>
      </c>
      <c r="DC56">
        <v>2.9241191091183779E-2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1.2420670897552131</v>
      </c>
      <c r="DJ56">
        <v>3.0409609869595804</v>
      </c>
      <c r="DK56">
        <v>1.7743689542670711</v>
      </c>
      <c r="DL56">
        <v>3.794778384942319E-2</v>
      </c>
      <c r="DM56">
        <v>0</v>
      </c>
      <c r="DN56">
        <v>1.7278244530355716E-2</v>
      </c>
      <c r="DO56">
        <v>0</v>
      </c>
      <c r="DP56">
        <v>0.37570444583594237</v>
      </c>
      <c r="DQ56">
        <v>0.10378057820607858</v>
      </c>
      <c r="DR56">
        <v>0</v>
      </c>
      <c r="DS56">
        <v>5.0588086505627919E-2</v>
      </c>
      <c r="DT56">
        <v>3.0816640986132512E-2</v>
      </c>
      <c r="DU56">
        <v>4.4845283770990084E-2</v>
      </c>
      <c r="DV56">
        <v>0</v>
      </c>
      <c r="DW56">
        <v>0</v>
      </c>
    </row>
    <row r="57" spans="1:127" x14ac:dyDescent="0.25">
      <c r="A57" t="s">
        <v>179</v>
      </c>
      <c r="B57">
        <v>0</v>
      </c>
      <c r="C57">
        <v>1.8181818181818181E-2</v>
      </c>
      <c r="D57">
        <v>0</v>
      </c>
      <c r="E57">
        <v>1.5091210613598673</v>
      </c>
      <c r="F57">
        <v>0.45153521974714034</v>
      </c>
      <c r="G57">
        <v>0.12067578439259855</v>
      </c>
      <c r="H57">
        <v>0</v>
      </c>
      <c r="I57">
        <v>0</v>
      </c>
      <c r="J57">
        <v>0</v>
      </c>
      <c r="K57">
        <v>0.72945160870131565</v>
      </c>
      <c r="L57">
        <v>2.8744011664236617</v>
      </c>
      <c r="M57">
        <v>0.30760754786281619</v>
      </c>
      <c r="N57">
        <v>0</v>
      </c>
      <c r="O57">
        <v>0</v>
      </c>
      <c r="P57">
        <v>0</v>
      </c>
      <c r="Q57">
        <v>0</v>
      </c>
      <c r="R57">
        <v>2.3702299123014931E-2</v>
      </c>
      <c r="S57">
        <v>4.3218947186446539E-2</v>
      </c>
      <c r="T57">
        <v>0</v>
      </c>
      <c r="U57">
        <v>0</v>
      </c>
      <c r="V57">
        <v>0</v>
      </c>
      <c r="W57">
        <v>3.1589588071771549E-2</v>
      </c>
      <c r="X57">
        <v>0.34948585254385378</v>
      </c>
      <c r="Y57">
        <v>0.5880544238604043</v>
      </c>
      <c r="Z57">
        <v>0.27597333672992824</v>
      </c>
      <c r="AA57">
        <v>1.4481662447754164</v>
      </c>
      <c r="AB57">
        <v>1.6447491663856733</v>
      </c>
      <c r="AC57">
        <v>8.0688542227003765E-2</v>
      </c>
      <c r="AD57">
        <v>3.0582598501452674E-2</v>
      </c>
      <c r="AE57">
        <v>1.9453712605327151</v>
      </c>
      <c r="AF57">
        <v>0</v>
      </c>
      <c r="AG57">
        <v>0</v>
      </c>
      <c r="AH57">
        <v>0</v>
      </c>
      <c r="AI57">
        <v>3.3153750518027353E-2</v>
      </c>
      <c r="AJ57">
        <v>0</v>
      </c>
      <c r="AK57">
        <v>7.4745864062188555E-2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2.1657209685104171E-2</v>
      </c>
      <c r="AU57">
        <v>0</v>
      </c>
      <c r="AV57">
        <v>0</v>
      </c>
      <c r="AW57">
        <v>0.3368003962357603</v>
      </c>
      <c r="AX57">
        <v>0.2210729935651968</v>
      </c>
      <c r="AY57">
        <v>3.3647967917053845</v>
      </c>
      <c r="AZ57">
        <v>5.8094500387296667E-2</v>
      </c>
      <c r="BA57">
        <v>7.9302141157811257E-2</v>
      </c>
      <c r="BB57">
        <v>0</v>
      </c>
      <c r="BC57">
        <v>4.8311771968436307E-2</v>
      </c>
      <c r="BD57">
        <v>1.6338186414493705</v>
      </c>
      <c r="BE57">
        <v>1.6172815905180653</v>
      </c>
      <c r="BF57">
        <v>0</v>
      </c>
      <c r="BG57">
        <v>0</v>
      </c>
      <c r="BH57">
        <v>9.8203454450927152E-2</v>
      </c>
      <c r="BI57">
        <v>0</v>
      </c>
      <c r="BJ57">
        <v>0</v>
      </c>
      <c r="BK57">
        <v>0.18949813558285961</v>
      </c>
      <c r="BL57">
        <v>7.4096943501080578E-2</v>
      </c>
      <c r="BM57">
        <v>0</v>
      </c>
      <c r="BN57">
        <v>0</v>
      </c>
      <c r="BO57">
        <v>3.3175748527826163E-2</v>
      </c>
      <c r="BP57">
        <v>3.0667007411193459</v>
      </c>
      <c r="BQ57">
        <v>2.8786211954528786</v>
      </c>
      <c r="BR57">
        <v>2.8139890317360425</v>
      </c>
      <c r="BS57">
        <v>0</v>
      </c>
      <c r="BT57">
        <v>0</v>
      </c>
      <c r="BU57">
        <v>0</v>
      </c>
      <c r="BV57">
        <v>2.7413533147530499E-2</v>
      </c>
      <c r="BW57">
        <v>1.8948964123294592E-2</v>
      </c>
      <c r="BX57">
        <v>0</v>
      </c>
      <c r="BY57">
        <v>0</v>
      </c>
      <c r="BZ57">
        <v>0</v>
      </c>
      <c r="CA57">
        <v>0</v>
      </c>
      <c r="CB57">
        <v>8.9928057553956844E-2</v>
      </c>
      <c r="CC57">
        <v>0</v>
      </c>
      <c r="CD57">
        <v>0</v>
      </c>
      <c r="CE57">
        <v>3.3424853766264771E-2</v>
      </c>
      <c r="CF57">
        <v>0</v>
      </c>
      <c r="CG57">
        <v>0</v>
      </c>
      <c r="CH57">
        <v>0.31027956188525863</v>
      </c>
      <c r="CI57">
        <v>0.37862111473100291</v>
      </c>
      <c r="CJ57">
        <v>1.1553641908862575</v>
      </c>
      <c r="CK57">
        <v>0</v>
      </c>
      <c r="CL57">
        <v>0</v>
      </c>
      <c r="CM57">
        <v>0</v>
      </c>
      <c r="CN57">
        <v>0.1</v>
      </c>
      <c r="CO57">
        <v>4.9763622791739237E-2</v>
      </c>
      <c r="CP57">
        <v>8.4602368866328256E-2</v>
      </c>
      <c r="CQ57">
        <v>0</v>
      </c>
      <c r="CR57">
        <v>1.5561295944726276E-2</v>
      </c>
      <c r="CS57">
        <v>0</v>
      </c>
      <c r="CT57">
        <v>4.1105275176981045E-2</v>
      </c>
      <c r="CU57">
        <v>3.5211267605633804E-2</v>
      </c>
      <c r="CV57">
        <v>0</v>
      </c>
      <c r="CW57">
        <v>7.0064809949203014E-2</v>
      </c>
      <c r="CX57">
        <v>0</v>
      </c>
      <c r="CY57">
        <v>0</v>
      </c>
      <c r="CZ57">
        <v>0</v>
      </c>
      <c r="DA57">
        <v>8.1659317328107134E-2</v>
      </c>
      <c r="DB57">
        <v>0</v>
      </c>
      <c r="DC57">
        <v>0.14620595545591891</v>
      </c>
      <c r="DD57">
        <v>2.2957135976882324</v>
      </c>
      <c r="DE57">
        <v>0.20033741037536906</v>
      </c>
      <c r="DF57">
        <v>0</v>
      </c>
      <c r="DG57">
        <v>0.25482344375682564</v>
      </c>
      <c r="DH57">
        <v>0.33871808233454925</v>
      </c>
      <c r="DI57">
        <v>9.9592021758839522</v>
      </c>
      <c r="DJ57">
        <v>5.3514420215356306</v>
      </c>
      <c r="DK57">
        <v>6.7826684219563855</v>
      </c>
      <c r="DL57">
        <v>3.0358227079538558E-2</v>
      </c>
      <c r="DM57">
        <v>1.9378860963019378</v>
      </c>
      <c r="DN57">
        <v>4.2137318848404997</v>
      </c>
      <c r="DO57">
        <v>0</v>
      </c>
      <c r="DP57">
        <v>0.29743268628678771</v>
      </c>
      <c r="DQ57">
        <v>1.497405485544848</v>
      </c>
      <c r="DR57">
        <v>3.8270187523918871E-2</v>
      </c>
      <c r="DS57">
        <v>6.7450782007503901E-2</v>
      </c>
      <c r="DT57">
        <v>0</v>
      </c>
      <c r="DU57">
        <v>4.4845283770990084E-2</v>
      </c>
      <c r="DV57">
        <v>0.39673543414191798</v>
      </c>
      <c r="DW57">
        <v>0</v>
      </c>
    </row>
    <row r="58" spans="1:127" x14ac:dyDescent="0.25">
      <c r="A58" t="s">
        <v>180</v>
      </c>
      <c r="B58">
        <v>0</v>
      </c>
      <c r="C58">
        <v>0</v>
      </c>
      <c r="D58">
        <v>0</v>
      </c>
      <c r="E58">
        <v>0.1077943615257048</v>
      </c>
      <c r="F58">
        <v>0</v>
      </c>
      <c r="G58">
        <v>1.7877893984088674E-2</v>
      </c>
      <c r="H58">
        <v>0</v>
      </c>
      <c r="I58">
        <v>0</v>
      </c>
      <c r="J58">
        <v>1.8661590713992461E-2</v>
      </c>
      <c r="K58">
        <v>3.9077764751856196E-2</v>
      </c>
      <c r="L58">
        <v>1.6871485107269319</v>
      </c>
      <c r="M58">
        <v>1.2809329231899362</v>
      </c>
      <c r="N58">
        <v>0</v>
      </c>
      <c r="O58">
        <v>0</v>
      </c>
      <c r="P58">
        <v>0</v>
      </c>
      <c r="Q58">
        <v>0</v>
      </c>
      <c r="R58">
        <v>4.1479023465276134E-2</v>
      </c>
      <c r="S58">
        <v>0</v>
      </c>
      <c r="T58">
        <v>0.29462449274556674</v>
      </c>
      <c r="U58">
        <v>0</v>
      </c>
      <c r="V58">
        <v>0</v>
      </c>
      <c r="W58">
        <v>1.1435430881981299</v>
      </c>
      <c r="X58">
        <v>3.488137643658848</v>
      </c>
      <c r="Y58">
        <v>4.7274963486816821</v>
      </c>
      <c r="Z58">
        <v>0.54345518617585875</v>
      </c>
      <c r="AA58">
        <v>2.5902160475657858</v>
      </c>
      <c r="AB58">
        <v>0</v>
      </c>
      <c r="AC58">
        <v>3.2275416890801503E-2</v>
      </c>
      <c r="AD58">
        <v>4.587389775217901E-2</v>
      </c>
      <c r="AE58">
        <v>0</v>
      </c>
      <c r="AF58">
        <v>2.4666995559940803E-2</v>
      </c>
      <c r="AG58">
        <v>4.2354934349851756E-2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2.6434047052603753E-2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3.5971223021582732E-2</v>
      </c>
      <c r="CC58">
        <v>2.3281080242123234E-2</v>
      </c>
      <c r="CD58">
        <v>2.8590488897360145E-2</v>
      </c>
      <c r="CE58">
        <v>3.108511400262624</v>
      </c>
      <c r="CF58">
        <v>0</v>
      </c>
      <c r="CG58">
        <v>0</v>
      </c>
      <c r="CH58">
        <v>1.7872102764590896</v>
      </c>
      <c r="CI58">
        <v>4.0855859822136127</v>
      </c>
      <c r="CJ58">
        <v>7.3196986006458564</v>
      </c>
      <c r="CK58">
        <v>0</v>
      </c>
      <c r="CL58">
        <v>0</v>
      </c>
      <c r="CM58">
        <v>0.63287009851895348</v>
      </c>
      <c r="CN58">
        <v>0.03</v>
      </c>
      <c r="CO58">
        <v>0</v>
      </c>
      <c r="CP58">
        <v>2.8200789622109423E-2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5.0774308200050779E-2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</row>
    <row r="59" spans="1:127" x14ac:dyDescent="0.25">
      <c r="A59" t="s">
        <v>181</v>
      </c>
      <c r="B59">
        <v>2.082899395959175E-2</v>
      </c>
      <c r="C59">
        <v>0</v>
      </c>
      <c r="D59">
        <v>0</v>
      </c>
      <c r="E59">
        <v>0</v>
      </c>
      <c r="F59">
        <v>0</v>
      </c>
      <c r="G59">
        <v>3.5755787968177348E-2</v>
      </c>
      <c r="H59">
        <v>0</v>
      </c>
      <c r="I59">
        <v>0</v>
      </c>
      <c r="J59">
        <v>0</v>
      </c>
      <c r="K59">
        <v>0</v>
      </c>
      <c r="L59">
        <v>3.4714989932652922E-2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1.6120962810606481</v>
      </c>
      <c r="U59">
        <v>0.43417366946778713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5.3797623123196553E-2</v>
      </c>
      <c r="AZ59">
        <v>0</v>
      </c>
      <c r="BA59">
        <v>0</v>
      </c>
      <c r="BB59">
        <v>0</v>
      </c>
      <c r="BC59">
        <v>0</v>
      </c>
      <c r="BD59">
        <v>0.59922288282383784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1.2777919754663941E-2</v>
      </c>
      <c r="BQ59">
        <v>0</v>
      </c>
      <c r="BR59">
        <v>0.19778836644790077</v>
      </c>
      <c r="BS59">
        <v>0</v>
      </c>
      <c r="BT59">
        <v>0</v>
      </c>
      <c r="BU59">
        <v>0</v>
      </c>
      <c r="BV59">
        <v>9.1378443825101668E-3</v>
      </c>
      <c r="BW59">
        <v>0</v>
      </c>
      <c r="BX59">
        <v>0</v>
      </c>
      <c r="BY59">
        <v>4.2286278102755655E-2</v>
      </c>
      <c r="BZ59">
        <v>0</v>
      </c>
      <c r="CA59">
        <v>0</v>
      </c>
      <c r="CB59">
        <v>0</v>
      </c>
      <c r="CC59">
        <v>1.1640540121061617E-2</v>
      </c>
      <c r="CD59">
        <v>0</v>
      </c>
      <c r="CE59">
        <v>4.8609287334367908</v>
      </c>
      <c r="CF59">
        <v>0.23097495745198152</v>
      </c>
      <c r="CG59">
        <v>1.611240010311936</v>
      </c>
      <c r="CH59">
        <v>2.1719569331968103E-2</v>
      </c>
      <c r="CI59">
        <v>0</v>
      </c>
      <c r="CJ59">
        <v>5.0233225690706852E-2</v>
      </c>
      <c r="CK59">
        <v>0</v>
      </c>
      <c r="CL59">
        <v>0</v>
      </c>
      <c r="CM59">
        <v>0</v>
      </c>
      <c r="CN59">
        <v>2.5000000000000001E-2</v>
      </c>
      <c r="CO59">
        <v>2.073484282989135E-2</v>
      </c>
      <c r="CP59">
        <v>0</v>
      </c>
      <c r="CQ59">
        <v>5.8661612743107265E-2</v>
      </c>
      <c r="CR59">
        <v>0</v>
      </c>
      <c r="CS59">
        <v>1.8086453246518357E-2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1.1447541640432718E-2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</row>
    <row r="60" spans="1:127" x14ac:dyDescent="0.25">
      <c r="A60" t="s">
        <v>182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1.5260186174271325E-2</v>
      </c>
      <c r="J60">
        <v>7.4646362855969846E-3</v>
      </c>
      <c r="K60">
        <v>0</v>
      </c>
      <c r="L60">
        <v>0</v>
      </c>
      <c r="M60">
        <v>1.3773472292364907E-2</v>
      </c>
      <c r="N60">
        <v>1.7043033659991477E-2</v>
      </c>
      <c r="O60">
        <v>0</v>
      </c>
      <c r="P60">
        <v>1.2329696072991801E-2</v>
      </c>
      <c r="Q60">
        <v>0</v>
      </c>
      <c r="R60">
        <v>0</v>
      </c>
      <c r="S60">
        <v>0</v>
      </c>
      <c r="T60">
        <v>0</v>
      </c>
      <c r="U60">
        <v>2.100840336134454E-2</v>
      </c>
      <c r="V60">
        <v>0</v>
      </c>
      <c r="W60">
        <v>0.41698256254738442</v>
      </c>
      <c r="X60">
        <v>5.5984945224813494</v>
      </c>
      <c r="Y60">
        <v>6.6992082404489199</v>
      </c>
      <c r="Z60">
        <v>2.1228718209994481E-2</v>
      </c>
      <c r="AA60">
        <v>2.3547418614234414E-2</v>
      </c>
      <c r="AB60">
        <v>0</v>
      </c>
      <c r="AC60">
        <v>3.7654653039268425E-2</v>
      </c>
      <c r="AD60">
        <v>0.41796217951985315</v>
      </c>
      <c r="AE60">
        <v>2.8275745065882485E-2</v>
      </c>
      <c r="AF60">
        <v>1.6444663706627199E-2</v>
      </c>
      <c r="AG60">
        <v>1.0588733587462939E-2</v>
      </c>
      <c r="AH60">
        <v>2.2019641520236052E-2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</row>
    <row r="61" spans="1:127" x14ac:dyDescent="0.25">
      <c r="A61" t="s">
        <v>183</v>
      </c>
      <c r="B61">
        <v>9.5813372214122047E-2</v>
      </c>
      <c r="C61">
        <v>0.1090909090909091</v>
      </c>
      <c r="D61">
        <v>0.13923698134224449</v>
      </c>
      <c r="E61">
        <v>0</v>
      </c>
      <c r="F61">
        <v>0</v>
      </c>
      <c r="G61">
        <v>0</v>
      </c>
      <c r="H61">
        <v>0</v>
      </c>
      <c r="I61">
        <v>0</v>
      </c>
      <c r="J61">
        <v>4.1055499570783416E-2</v>
      </c>
      <c r="K61">
        <v>0</v>
      </c>
      <c r="L61">
        <v>2.082899395959175E-2</v>
      </c>
      <c r="M61">
        <v>0</v>
      </c>
      <c r="N61">
        <v>0.10225820195994886</v>
      </c>
      <c r="O61">
        <v>0.23717119448037946</v>
      </c>
      <c r="P61">
        <v>0.1541212009123975</v>
      </c>
      <c r="Q61">
        <v>0</v>
      </c>
      <c r="R61">
        <v>1.931737378525717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1.1239743733842868E-2</v>
      </c>
      <c r="AC61">
        <v>0.10758472296933834</v>
      </c>
      <c r="AD61">
        <v>0.19878689025944241</v>
      </c>
      <c r="AE61">
        <v>8.4827235197647455E-2</v>
      </c>
      <c r="AF61">
        <v>0</v>
      </c>
      <c r="AG61">
        <v>0</v>
      </c>
      <c r="AH61">
        <v>0</v>
      </c>
      <c r="AI61">
        <v>2.6523000414421882</v>
      </c>
      <c r="AJ61">
        <v>0</v>
      </c>
      <c r="AK61">
        <v>5.152481562686865</v>
      </c>
      <c r="AL61">
        <v>2.4623264059883781E-2</v>
      </c>
      <c r="AM61">
        <v>0.25691298762761139</v>
      </c>
      <c r="AN61">
        <v>0</v>
      </c>
      <c r="AO61">
        <v>0</v>
      </c>
      <c r="AP61">
        <v>0</v>
      </c>
      <c r="AQ61">
        <v>0</v>
      </c>
      <c r="AR61">
        <v>1.176821093400864</v>
      </c>
      <c r="AS61">
        <v>0.24904967885699308</v>
      </c>
      <c r="AT61">
        <v>0.52843591631654174</v>
      </c>
      <c r="AU61">
        <v>0</v>
      </c>
      <c r="AV61">
        <v>3.9404984730568415E-2</v>
      </c>
      <c r="AW61">
        <v>2.4764735017335313E-2</v>
      </c>
      <c r="AX61">
        <v>0.17764794125774741</v>
      </c>
      <c r="AY61">
        <v>0</v>
      </c>
      <c r="AZ61">
        <v>0.21785437645236252</v>
      </c>
      <c r="BA61">
        <v>2.1147237642083004E-2</v>
      </c>
      <c r="BB61">
        <v>3.8319070123898326E-2</v>
      </c>
      <c r="BC61">
        <v>3.2207847978957538E-2</v>
      </c>
      <c r="BD61">
        <v>0</v>
      </c>
      <c r="BE61">
        <v>0</v>
      </c>
      <c r="BF61">
        <v>0</v>
      </c>
      <c r="BG61">
        <v>0.36641221374045801</v>
      </c>
      <c r="BH61">
        <v>0.59499740049679395</v>
      </c>
      <c r="BI61">
        <v>0.19981730988810228</v>
      </c>
      <c r="BJ61">
        <v>3.9478878799842083E-2</v>
      </c>
      <c r="BK61">
        <v>2.4451372333272204E-2</v>
      </c>
      <c r="BL61">
        <v>0</v>
      </c>
      <c r="BM61">
        <v>0</v>
      </c>
      <c r="BN61">
        <v>0</v>
      </c>
      <c r="BO61">
        <v>0</v>
      </c>
      <c r="BP61">
        <v>8.5186131697759602E-3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</row>
    <row r="62" spans="1:127" x14ac:dyDescent="0.25">
      <c r="A62" t="s">
        <v>184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9.9527245583478474E-2</v>
      </c>
      <c r="BP62">
        <v>0</v>
      </c>
      <c r="BQ62">
        <v>0</v>
      </c>
      <c r="BR62">
        <v>0.66079295154185025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5.2816901408450696E-2</v>
      </c>
      <c r="CV62">
        <v>0</v>
      </c>
      <c r="CW62">
        <v>0</v>
      </c>
      <c r="CX62">
        <v>0</v>
      </c>
      <c r="CY62">
        <v>6.0099163619972959E-2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10.199456029011786</v>
      </c>
      <c r="DJ62">
        <v>0.24349331746117633</v>
      </c>
      <c r="DK62">
        <v>0.5781008528418522</v>
      </c>
      <c r="DL62">
        <v>3.4153005464480878E-2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5.0910016545755374E-2</v>
      </c>
    </row>
    <row r="63" spans="1:127" x14ac:dyDescent="0.25">
      <c r="A63" t="s">
        <v>185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2.4456167773869999</v>
      </c>
      <c r="L63">
        <v>1.3538846073734638</v>
      </c>
      <c r="M63">
        <v>4.1320416877094715E-2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8.8302819803379048E-2</v>
      </c>
      <c r="AB63">
        <v>0.11614401858304298</v>
      </c>
      <c r="AC63">
        <v>0</v>
      </c>
      <c r="AD63">
        <v>0</v>
      </c>
      <c r="AE63">
        <v>2.2620596052705989E-2</v>
      </c>
      <c r="AF63">
        <v>0</v>
      </c>
      <c r="AG63">
        <v>7.0591557249752935E-3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0.34748076445768178</v>
      </c>
      <c r="AP63">
        <v>1.6507177033492824</v>
      </c>
      <c r="AQ63">
        <v>2.9199711607786587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0.20646147964060407</v>
      </c>
      <c r="BF63">
        <v>0.18447663295982508</v>
      </c>
      <c r="BG63">
        <v>1.2213740458015267E-2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0.83611276099968024</v>
      </c>
      <c r="BW63">
        <v>0</v>
      </c>
      <c r="BX63">
        <v>0.46215713342536463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0.40325121290403881</v>
      </c>
      <c r="CL63">
        <v>1.2692999905276119</v>
      </c>
      <c r="CM63">
        <v>0.78293208064200426</v>
      </c>
      <c r="CN63">
        <v>1.4999999999999999E-2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0.63295185729812675</v>
      </c>
      <c r="DA63">
        <v>0.89825249060917856</v>
      </c>
      <c r="DB63">
        <v>0.4329004329004329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0.46082949308755761</v>
      </c>
      <c r="DP63">
        <v>1.831559173450219</v>
      </c>
      <c r="DQ63">
        <v>0.50407709414381019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</row>
    <row r="64" spans="1:127" x14ac:dyDescent="0.25">
      <c r="A64" t="s">
        <v>186</v>
      </c>
      <c r="B64">
        <v>0</v>
      </c>
      <c r="C64">
        <v>0</v>
      </c>
      <c r="D64">
        <v>0</v>
      </c>
      <c r="E64">
        <v>9.1210613598673301E-2</v>
      </c>
      <c r="F64">
        <v>0</v>
      </c>
      <c r="G64">
        <v>0</v>
      </c>
      <c r="H64">
        <v>0.68982112777733218</v>
      </c>
      <c r="I64">
        <v>0.14497176865557759</v>
      </c>
      <c r="J64">
        <v>1.4257455305490239</v>
      </c>
      <c r="K64">
        <v>1.3025921583952065E-2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1.2737230925996689E-2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5.4171180931744306E-2</v>
      </c>
      <c r="AM64">
        <v>1.0141302143195186E-2</v>
      </c>
      <c r="AN64">
        <v>5.2851018850196725E-2</v>
      </c>
      <c r="AO64">
        <v>0.70116654256639366</v>
      </c>
      <c r="AP64">
        <v>0</v>
      </c>
      <c r="AQ64">
        <v>8.2397775260067974E-2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0.25313542745368772</v>
      </c>
      <c r="BU64">
        <v>0.23282226007950027</v>
      </c>
      <c r="BV64">
        <v>0</v>
      </c>
      <c r="BW64">
        <v>0</v>
      </c>
      <c r="BX64">
        <v>2.4008162775343615E-2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0.55759911251240735</v>
      </c>
      <c r="CX64">
        <v>4.2650612625598852</v>
      </c>
      <c r="CY64">
        <v>3.505784544498422E-2</v>
      </c>
      <c r="CZ64">
        <v>1.4577073077168978</v>
      </c>
      <c r="DA64">
        <v>0.3593009962436714</v>
      </c>
      <c r="DB64">
        <v>1.967729240456513</v>
      </c>
      <c r="DC64">
        <v>0</v>
      </c>
      <c r="DD64">
        <v>1.6053941242575052E-2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1.2693577050012695E-2</v>
      </c>
      <c r="DN64">
        <v>1.0798902831472322E-2</v>
      </c>
      <c r="DO64">
        <v>0</v>
      </c>
      <c r="DP64">
        <v>2.3481527864746398E-2</v>
      </c>
      <c r="DQ64">
        <v>0</v>
      </c>
      <c r="DR64">
        <v>0</v>
      </c>
      <c r="DS64">
        <v>2.1078369377344967E-2</v>
      </c>
      <c r="DT64">
        <v>0</v>
      </c>
      <c r="DU64">
        <v>0</v>
      </c>
      <c r="DV64">
        <v>0</v>
      </c>
      <c r="DW64">
        <v>0</v>
      </c>
    </row>
    <row r="65" spans="1:127" x14ac:dyDescent="0.25">
      <c r="A65" t="s">
        <v>187</v>
      </c>
      <c r="B65">
        <v>7.0818579462611955E-2</v>
      </c>
      <c r="C65">
        <v>7.8787878787878796E-2</v>
      </c>
      <c r="D65">
        <v>0.10582010582010583</v>
      </c>
      <c r="E65">
        <v>0.18656716417910446</v>
      </c>
      <c r="F65">
        <v>0</v>
      </c>
      <c r="G65">
        <v>0</v>
      </c>
      <c r="H65">
        <v>0</v>
      </c>
      <c r="I65">
        <v>0</v>
      </c>
      <c r="J65">
        <v>0</v>
      </c>
      <c r="K65">
        <v>1.807346619773349</v>
      </c>
      <c r="L65">
        <v>0.36797889328612093</v>
      </c>
      <c r="M65">
        <v>5.5093889169459627E-2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4.2016806722689079E-2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0.21549937836717775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0.570861255894763</v>
      </c>
      <c r="AP65">
        <v>0.6618819776714514</v>
      </c>
      <c r="AQ65">
        <v>1.431661345143681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2.76341241956496E-2</v>
      </c>
      <c r="AY65">
        <v>2.9344158067198124E-2</v>
      </c>
      <c r="AZ65">
        <v>0</v>
      </c>
      <c r="BA65">
        <v>2.1147237642083004E-2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9.2426780659696159E-2</v>
      </c>
      <c r="BI65">
        <v>0.11418131993605847</v>
      </c>
      <c r="BJ65">
        <v>0</v>
      </c>
      <c r="BK65">
        <v>0</v>
      </c>
      <c r="BL65">
        <v>0</v>
      </c>
      <c r="BM65">
        <v>0.66809633784229627</v>
      </c>
      <c r="BN65">
        <v>0.56339408191260043</v>
      </c>
      <c r="BO65">
        <v>0.97453761300489339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5.4827066295060997E-2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4.1966426858513185E-2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6.3008002016256059E-2</v>
      </c>
      <c r="CL65">
        <v>0.13261343184616842</v>
      </c>
      <c r="CM65">
        <v>0</v>
      </c>
      <c r="CN65">
        <v>0</v>
      </c>
      <c r="CO65">
        <v>8.7086339885543665E-2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8.3114890352279272E-2</v>
      </c>
      <c r="DA65">
        <v>0</v>
      </c>
      <c r="DB65">
        <v>0.17709563164108619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4.3287700881986906E-2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0.25829680651221043</v>
      </c>
      <c r="DQ65">
        <v>0.28169014084507044</v>
      </c>
      <c r="DR65">
        <v>0.25832376578645239</v>
      </c>
      <c r="DS65">
        <v>0.51431221280721728</v>
      </c>
      <c r="DT65">
        <v>0.20691173233546115</v>
      </c>
      <c r="DU65">
        <v>0</v>
      </c>
      <c r="DV65">
        <v>0</v>
      </c>
      <c r="DW65">
        <v>0</v>
      </c>
    </row>
    <row r="66" spans="1:127" x14ac:dyDescent="0.25">
      <c r="A66" t="s">
        <v>188</v>
      </c>
      <c r="B66">
        <v>4.1657987919183504E-3</v>
      </c>
      <c r="C66">
        <v>7.2727272727272724E-2</v>
      </c>
      <c r="D66">
        <v>0</v>
      </c>
      <c r="E66">
        <v>3.316749585406302E-2</v>
      </c>
      <c r="F66">
        <v>0</v>
      </c>
      <c r="G66">
        <v>4.9164208456243856E-2</v>
      </c>
      <c r="H66">
        <v>0</v>
      </c>
      <c r="I66">
        <v>0</v>
      </c>
      <c r="J66">
        <v>5.225245399917889E-2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7.530930607853685E-2</v>
      </c>
      <c r="AD66">
        <v>0.18349559100871604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2.9898345624875422E-2</v>
      </c>
      <c r="AL66">
        <v>0</v>
      </c>
      <c r="AM66">
        <v>1.3927388276654722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0.45995241871530534</v>
      </c>
      <c r="BB66">
        <v>0.47685953931962366</v>
      </c>
      <c r="BC66">
        <v>0.13419936657898976</v>
      </c>
      <c r="BD66">
        <v>0</v>
      </c>
      <c r="BE66">
        <v>0</v>
      </c>
      <c r="BF66">
        <v>0</v>
      </c>
      <c r="BG66">
        <v>0.15267175572519084</v>
      </c>
      <c r="BH66">
        <v>0.16174686615446826</v>
      </c>
      <c r="BI66">
        <v>0.17698104590089062</v>
      </c>
      <c r="BJ66">
        <v>0</v>
      </c>
      <c r="BK66">
        <v>0</v>
      </c>
      <c r="BL66">
        <v>0</v>
      </c>
      <c r="BM66">
        <v>0.44539755856153085</v>
      </c>
      <c r="BN66">
        <v>0.72016460905349799</v>
      </c>
      <c r="BO66">
        <v>0.30272870531641372</v>
      </c>
      <c r="BP66">
        <v>0.71130419967629266</v>
      </c>
      <c r="BQ66">
        <v>0</v>
      </c>
      <c r="BR66">
        <v>3.1466331025802395E-2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0.19499999999999998</v>
      </c>
      <c r="CO66">
        <v>0.19490752260097868</v>
      </c>
      <c r="CP66">
        <v>0.43711223914269604</v>
      </c>
      <c r="CQ66">
        <v>0</v>
      </c>
      <c r="CR66">
        <v>0</v>
      </c>
      <c r="CS66">
        <v>0</v>
      </c>
      <c r="CT66">
        <v>7.3076044759077419E-2</v>
      </c>
      <c r="CU66">
        <v>0.18485915492957747</v>
      </c>
      <c r="CV66">
        <v>0</v>
      </c>
      <c r="CW66">
        <v>2.0639925264202721</v>
      </c>
      <c r="CX66">
        <v>1.2888455505151144</v>
      </c>
      <c r="CY66">
        <v>5.6242800621024696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0.15816111345423872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0.18594414086217365</v>
      </c>
      <c r="DM66">
        <v>0.3215706186003216</v>
      </c>
      <c r="DN66">
        <v>4.1035830759594827E-2</v>
      </c>
      <c r="DO66">
        <v>0</v>
      </c>
      <c r="DP66">
        <v>0</v>
      </c>
      <c r="DQ66">
        <v>0</v>
      </c>
      <c r="DR66">
        <v>1.4446995790279371</v>
      </c>
      <c r="DS66">
        <v>0.49323384342987225</v>
      </c>
      <c r="DT66">
        <v>1.6773057451023552</v>
      </c>
      <c r="DU66">
        <v>8.4707758234092392E-2</v>
      </c>
      <c r="DV66">
        <v>0</v>
      </c>
      <c r="DW66">
        <v>0</v>
      </c>
    </row>
    <row r="67" spans="1:127" x14ac:dyDescent="0.25">
      <c r="A67" t="s">
        <v>189</v>
      </c>
      <c r="B67">
        <v>0</v>
      </c>
      <c r="C67">
        <v>0</v>
      </c>
      <c r="D67">
        <v>0</v>
      </c>
      <c r="E67">
        <v>0.83747927031509117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0.6024744486282948</v>
      </c>
      <c r="AD67">
        <v>1.0958764463020541</v>
      </c>
      <c r="AE67">
        <v>0.94440988520047497</v>
      </c>
      <c r="AF67">
        <v>0</v>
      </c>
      <c r="AG67">
        <v>0</v>
      </c>
      <c r="AH67">
        <v>0.19817677368212444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5.5845122859270291E-2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2.3866581894654475</v>
      </c>
      <c r="AZ67">
        <v>0</v>
      </c>
      <c r="BA67">
        <v>0</v>
      </c>
      <c r="BB67">
        <v>0</v>
      </c>
      <c r="BC67">
        <v>0</v>
      </c>
      <c r="BD67">
        <v>8.4265717897102188E-2</v>
      </c>
      <c r="BE67">
        <v>0.25616516918371246</v>
      </c>
      <c r="BF67">
        <v>0</v>
      </c>
      <c r="BG67">
        <v>0</v>
      </c>
      <c r="BH67">
        <v>0</v>
      </c>
      <c r="BI67">
        <v>0</v>
      </c>
      <c r="BJ67">
        <v>3.6221871298855111</v>
      </c>
      <c r="BK67">
        <v>2.5673940949935816</v>
      </c>
      <c r="BL67">
        <v>2.8465575794998457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9.8894183223950383E-2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6.207472842306315E-2</v>
      </c>
      <c r="CF67">
        <v>0</v>
      </c>
      <c r="CG67">
        <v>0</v>
      </c>
      <c r="CH67">
        <v>0.12411182475410344</v>
      </c>
      <c r="CI67">
        <v>0.44906225235537556</v>
      </c>
      <c r="CJ67">
        <v>0.86831718693936122</v>
      </c>
      <c r="CK67">
        <v>0</v>
      </c>
      <c r="CL67">
        <v>0</v>
      </c>
      <c r="CM67">
        <v>0</v>
      </c>
      <c r="CN67">
        <v>0.17500000000000002</v>
      </c>
      <c r="CO67">
        <v>0.47690138508750102</v>
      </c>
      <c r="CP67">
        <v>0.4230118443316413</v>
      </c>
      <c r="CQ67">
        <v>0.19854699697667072</v>
      </c>
      <c r="CR67">
        <v>0.30500140051663505</v>
      </c>
      <c r="CS67">
        <v>0.93597395550732498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0.40278754555335339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1.1604714415231188</v>
      </c>
      <c r="DJ67">
        <v>0</v>
      </c>
      <c r="DK67">
        <v>0.86428939385267012</v>
      </c>
      <c r="DL67">
        <v>0</v>
      </c>
      <c r="DM67">
        <v>8.8855039350088857E-2</v>
      </c>
      <c r="DN67">
        <v>0</v>
      </c>
      <c r="DO67">
        <v>0</v>
      </c>
      <c r="DP67">
        <v>0.1643706950532248</v>
      </c>
      <c r="DQ67">
        <v>0</v>
      </c>
      <c r="DR67">
        <v>0</v>
      </c>
      <c r="DS67">
        <v>0</v>
      </c>
      <c r="DT67">
        <v>0</v>
      </c>
      <c r="DU67">
        <v>1.430066271363795</v>
      </c>
      <c r="DV67">
        <v>0</v>
      </c>
      <c r="DW67">
        <v>1.858215603920071</v>
      </c>
    </row>
    <row r="68" spans="1:127" x14ac:dyDescent="0.25">
      <c r="A68" t="s">
        <v>190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0.16844469399213924</v>
      </c>
      <c r="I68">
        <v>0</v>
      </c>
      <c r="J68">
        <v>0.28738849699548386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0.15758888998325618</v>
      </c>
      <c r="AM68">
        <v>0.86539111621932263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4.5364566149785547E-2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2.9106089799731416</v>
      </c>
      <c r="CX68">
        <v>2.4208250307372703</v>
      </c>
      <c r="CY68">
        <v>5.9648419892823155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3.0358227079538558E-2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</row>
    <row r="69" spans="1:127" x14ac:dyDescent="0.25">
      <c r="A69" t="s">
        <v>191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2.100840336134454E-2</v>
      </c>
      <c r="V69">
        <v>0</v>
      </c>
      <c r="W69">
        <v>0.30957796310336111</v>
      </c>
      <c r="X69">
        <v>0.10081322669534243</v>
      </c>
      <c r="Y69">
        <v>0.13452225382427549</v>
      </c>
      <c r="Z69">
        <v>0</v>
      </c>
      <c r="AA69">
        <v>0</v>
      </c>
      <c r="AB69">
        <v>0</v>
      </c>
      <c r="AC69">
        <v>0.27434104357181283</v>
      </c>
      <c r="AD69">
        <v>0.23446658851113714</v>
      </c>
      <c r="AE69">
        <v>0.18096476842164791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1.1744670855599271E-2</v>
      </c>
      <c r="AO69">
        <v>0</v>
      </c>
      <c r="AP69">
        <v>0</v>
      </c>
      <c r="AQ69">
        <v>5.6648470491296732E-2</v>
      </c>
      <c r="AR69">
        <v>0</v>
      </c>
      <c r="AS69">
        <v>0</v>
      </c>
      <c r="AT69">
        <v>3.032009355914584E-2</v>
      </c>
      <c r="AU69">
        <v>0</v>
      </c>
      <c r="AV69">
        <v>0</v>
      </c>
      <c r="AW69">
        <v>0</v>
      </c>
      <c r="AX69">
        <v>0</v>
      </c>
      <c r="AY69">
        <v>0.12226732527999216</v>
      </c>
      <c r="AZ69">
        <v>0</v>
      </c>
      <c r="BA69">
        <v>0</v>
      </c>
      <c r="BB69">
        <v>0</v>
      </c>
      <c r="BC69">
        <v>0</v>
      </c>
      <c r="BD69">
        <v>2.4905201067365761</v>
      </c>
      <c r="BE69">
        <v>1.819919709424584</v>
      </c>
      <c r="BF69">
        <v>0.62175457775348453</v>
      </c>
      <c r="BG69">
        <v>0</v>
      </c>
      <c r="BH69">
        <v>0</v>
      </c>
      <c r="BI69">
        <v>5.1381593971226311E-2</v>
      </c>
      <c r="BJ69">
        <v>0</v>
      </c>
      <c r="BK69">
        <v>1.2225686166636102E-2</v>
      </c>
      <c r="BL69">
        <v>0</v>
      </c>
      <c r="BM69">
        <v>1.2372154404486968E-2</v>
      </c>
      <c r="BN69">
        <v>0</v>
      </c>
      <c r="BO69">
        <v>0</v>
      </c>
      <c r="BP69">
        <v>6.8148905358207681E-2</v>
      </c>
      <c r="BQ69">
        <v>0</v>
      </c>
      <c r="BR69">
        <v>8.0913422637777579E-2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1.1937447773665989E-2</v>
      </c>
      <c r="CF69">
        <v>0</v>
      </c>
      <c r="CG69">
        <v>0</v>
      </c>
      <c r="CH69">
        <v>1.551397809426293</v>
      </c>
      <c r="CI69">
        <v>1.1534736285991019</v>
      </c>
      <c r="CJ69">
        <v>0.50950843200574092</v>
      </c>
      <c r="CK69">
        <v>0</v>
      </c>
      <c r="CL69">
        <v>0</v>
      </c>
      <c r="CM69">
        <v>0</v>
      </c>
      <c r="CN69">
        <v>0</v>
      </c>
      <c r="CO69">
        <v>0.12855602554532636</v>
      </c>
      <c r="CP69">
        <v>0.12690355329949238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1.9494127394122523E-2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3.6264732547597461E-2</v>
      </c>
      <c r="DJ69">
        <v>0</v>
      </c>
      <c r="DK69">
        <v>1.7171312460649076E-2</v>
      </c>
      <c r="DL69">
        <v>0</v>
      </c>
      <c r="DM69">
        <v>2.1155961750021154E-2</v>
      </c>
      <c r="DN69">
        <v>0.16198354247208482</v>
      </c>
      <c r="DO69">
        <v>0</v>
      </c>
      <c r="DP69">
        <v>0.37570444583594237</v>
      </c>
      <c r="DQ69">
        <v>0</v>
      </c>
      <c r="DR69">
        <v>0</v>
      </c>
      <c r="DS69">
        <v>0.10539184688672484</v>
      </c>
      <c r="DT69">
        <v>7.9242791107197882E-2</v>
      </c>
      <c r="DU69">
        <v>6.9759330310429024E-2</v>
      </c>
      <c r="DV69">
        <v>0</v>
      </c>
      <c r="DW69">
        <v>0</v>
      </c>
    </row>
    <row r="70" spans="1:127" x14ac:dyDescent="0.25">
      <c r="A70" t="s">
        <v>192</v>
      </c>
      <c r="B70">
        <v>0</v>
      </c>
      <c r="C70">
        <v>0</v>
      </c>
      <c r="D70">
        <v>0</v>
      </c>
      <c r="E70">
        <v>5.3897180762852402E-2</v>
      </c>
      <c r="F70">
        <v>6.0204695966285374E-2</v>
      </c>
      <c r="G70">
        <v>0</v>
      </c>
      <c r="H70">
        <v>0</v>
      </c>
      <c r="I70">
        <v>0</v>
      </c>
      <c r="J70">
        <v>2.2393908856790951E-2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2.0975486479656307</v>
      </c>
      <c r="X70">
        <v>1.6331742724645473</v>
      </c>
      <c r="Y70">
        <v>4.5468521792605117</v>
      </c>
      <c r="Z70">
        <v>0</v>
      </c>
      <c r="AA70">
        <v>0</v>
      </c>
      <c r="AB70">
        <v>0</v>
      </c>
      <c r="AC70">
        <v>0.91984938138784289</v>
      </c>
      <c r="AD70">
        <v>0.30582598501452674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1.4949172812437711E-2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9.8512461826421038E-3</v>
      </c>
      <c r="AW70">
        <v>0</v>
      </c>
      <c r="AX70">
        <v>0</v>
      </c>
      <c r="AY70">
        <v>2.7534601653054236</v>
      </c>
      <c r="AZ70">
        <v>0</v>
      </c>
      <c r="BA70">
        <v>0</v>
      </c>
      <c r="BB70">
        <v>0</v>
      </c>
      <c r="BC70">
        <v>0</v>
      </c>
      <c r="BD70">
        <v>0.85670146528720559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7.6418232491234375E-2</v>
      </c>
      <c r="BS70">
        <v>0</v>
      </c>
      <c r="BT70">
        <v>0</v>
      </c>
      <c r="BU70">
        <v>5.1107325383304945E-2</v>
      </c>
      <c r="BV70">
        <v>0</v>
      </c>
      <c r="BW70">
        <v>0</v>
      </c>
      <c r="BX70">
        <v>0</v>
      </c>
      <c r="BY70">
        <v>3.1714708577066743E-2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3.8350553849017963</v>
      </c>
      <c r="CI70">
        <v>0.2465439816853042</v>
      </c>
      <c r="CJ70">
        <v>0.59562253318980984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0.34515973671536365</v>
      </c>
      <c r="DE70">
        <v>0.10544074230282581</v>
      </c>
      <c r="DF70">
        <v>0</v>
      </c>
      <c r="DG70">
        <v>0</v>
      </c>
      <c r="DH70">
        <v>0.46899426784783743</v>
      </c>
      <c r="DI70">
        <v>1.6273798730734361</v>
      </c>
      <c r="DJ70">
        <v>0.52486337319409127</v>
      </c>
      <c r="DK70">
        <v>4.4645412397687592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</row>
    <row r="71" spans="1:127" x14ac:dyDescent="0.25">
      <c r="A71" t="s">
        <v>193</v>
      </c>
      <c r="B71">
        <v>0</v>
      </c>
      <c r="C71">
        <v>0</v>
      </c>
      <c r="D71">
        <v>0</v>
      </c>
      <c r="E71">
        <v>3.7313432835820899E-2</v>
      </c>
      <c r="F71">
        <v>0</v>
      </c>
      <c r="G71">
        <v>0</v>
      </c>
      <c r="H71">
        <v>0.11229646266142618</v>
      </c>
      <c r="I71">
        <v>10.857622462994049</v>
      </c>
      <c r="J71">
        <v>4.8520135856380396E-2</v>
      </c>
      <c r="K71">
        <v>3.5821284355868177E-2</v>
      </c>
      <c r="L71">
        <v>2.7771991946122336E-2</v>
      </c>
      <c r="M71">
        <v>0</v>
      </c>
      <c r="N71">
        <v>0</v>
      </c>
      <c r="O71">
        <v>3.2341526520051747E-2</v>
      </c>
      <c r="P71">
        <v>0</v>
      </c>
      <c r="Q71">
        <v>0</v>
      </c>
      <c r="R71">
        <v>0</v>
      </c>
      <c r="S71">
        <v>0</v>
      </c>
      <c r="T71">
        <v>0</v>
      </c>
      <c r="U71">
        <v>1.4005602240896357E-2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3.5679698251694786E-2</v>
      </c>
      <c r="AE71">
        <v>3.3930894079058985E-2</v>
      </c>
      <c r="AF71">
        <v>1.6444663706627199E-2</v>
      </c>
      <c r="AG71">
        <v>2.1177467174925878E-2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1.6587874263913081E-2</v>
      </c>
      <c r="BP71">
        <v>0</v>
      </c>
      <c r="BQ71">
        <v>0</v>
      </c>
      <c r="BR71">
        <v>0</v>
      </c>
      <c r="BS71">
        <v>9.532888465204957E-2</v>
      </c>
      <c r="BT71">
        <v>1.5418248763088254</v>
      </c>
      <c r="BU71">
        <v>1.2265758091993186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2.3281080242123234E-2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5.2830853218279482E-2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9.1345055948846773E-3</v>
      </c>
      <c r="CU71">
        <v>0</v>
      </c>
      <c r="CV71">
        <v>0</v>
      </c>
      <c r="CW71">
        <v>0</v>
      </c>
      <c r="CX71">
        <v>0</v>
      </c>
      <c r="CY71">
        <v>0.13522311814493915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1.6924769400016925E-2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</row>
    <row r="72" spans="1:127" x14ac:dyDescent="0.25">
      <c r="A72" t="s">
        <v>194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0.32239155920281359</v>
      </c>
      <c r="L72">
        <v>0.57626883288203845</v>
      </c>
      <c r="M72">
        <v>1.3773472292364907E-2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2.2239070002527166</v>
      </c>
      <c r="X72">
        <v>1.4718731097519995</v>
      </c>
      <c r="Y72">
        <v>0.73026366361749562</v>
      </c>
      <c r="Z72">
        <v>0.54345518617585875</v>
      </c>
      <c r="AA72">
        <v>1.5070347913110025</v>
      </c>
      <c r="AB72">
        <v>0.22479487467685738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5.5845122859270291E-2</v>
      </c>
      <c r="AP72">
        <v>0.91706539074960136</v>
      </c>
      <c r="AQ72">
        <v>0.38623957153156863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0.17789429333832685</v>
      </c>
      <c r="BE72">
        <v>0.82966927929650158</v>
      </c>
      <c r="BF72">
        <v>0.17081169718502323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2.0261255391107387</v>
      </c>
      <c r="CI72">
        <v>0</v>
      </c>
      <c r="CJ72">
        <v>0</v>
      </c>
      <c r="CK72">
        <v>0.18902400604876821</v>
      </c>
      <c r="CL72">
        <v>0.36942313157146917</v>
      </c>
      <c r="CM72">
        <v>0.2544529262086514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7.03279841442363E-2</v>
      </c>
      <c r="DA72">
        <v>0</v>
      </c>
      <c r="DB72">
        <v>0</v>
      </c>
      <c r="DC72">
        <v>1.4620595545591889E-2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0.49311208515967442</v>
      </c>
      <c r="DQ72">
        <v>0.32616753150481836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</row>
    <row r="73" spans="1:127" x14ac:dyDescent="0.25">
      <c r="A73" t="s">
        <v>195</v>
      </c>
      <c r="B73">
        <v>0</v>
      </c>
      <c r="C73">
        <v>0</v>
      </c>
      <c r="D73">
        <v>0</v>
      </c>
      <c r="E73">
        <v>0</v>
      </c>
      <c r="F73">
        <v>0</v>
      </c>
      <c r="G73">
        <v>2.6816840976133013E-2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2.3751625855341287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6.8469702156795612E-2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0.20763358778625954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8.2481029363246448E-3</v>
      </c>
      <c r="BN73">
        <v>0</v>
      </c>
      <c r="BO73">
        <v>1.6587874263913081E-2</v>
      </c>
      <c r="BP73">
        <v>0</v>
      </c>
      <c r="BQ73">
        <v>0</v>
      </c>
      <c r="BR73">
        <v>2.2475950732715994E-2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0.37862111473100291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1.8269011189769355E-2</v>
      </c>
      <c r="CU73">
        <v>0</v>
      </c>
      <c r="CV73">
        <v>0</v>
      </c>
      <c r="CW73">
        <v>1.7516202487300753E-2</v>
      </c>
      <c r="CX73">
        <v>1.2718870564293891E-2</v>
      </c>
      <c r="CY73">
        <v>0</v>
      </c>
      <c r="CZ73">
        <v>0</v>
      </c>
      <c r="DA73">
        <v>0</v>
      </c>
      <c r="DB73">
        <v>0</v>
      </c>
      <c r="DC73">
        <v>3.4114722939714411E-2</v>
      </c>
      <c r="DD73">
        <v>0.16053941242575051</v>
      </c>
      <c r="DE73">
        <v>4.2176296921130327E-2</v>
      </c>
      <c r="DF73">
        <v>0</v>
      </c>
      <c r="DG73">
        <v>0</v>
      </c>
      <c r="DH73">
        <v>1.7717561229807191</v>
      </c>
      <c r="DI73">
        <v>0</v>
      </c>
      <c r="DJ73">
        <v>0</v>
      </c>
      <c r="DK73">
        <v>0</v>
      </c>
      <c r="DL73">
        <v>1.5179113539769279E-2</v>
      </c>
      <c r="DM73">
        <v>1.6924769400016925E-2</v>
      </c>
      <c r="DN73">
        <v>6.8659424202501027</v>
      </c>
      <c r="DO73">
        <v>0</v>
      </c>
      <c r="DP73">
        <v>0</v>
      </c>
      <c r="DQ73">
        <v>0</v>
      </c>
      <c r="DR73">
        <v>1.9135093761959435E-2</v>
      </c>
      <c r="DS73">
        <v>0.1306858901395388</v>
      </c>
      <c r="DT73">
        <v>0</v>
      </c>
      <c r="DU73">
        <v>2.9896855847326723E-2</v>
      </c>
      <c r="DV73">
        <v>0</v>
      </c>
      <c r="DW73">
        <v>0</v>
      </c>
    </row>
    <row r="74" spans="1:127" x14ac:dyDescent="0.25">
      <c r="A74" t="s">
        <v>196</v>
      </c>
      <c r="B74">
        <v>0</v>
      </c>
      <c r="C74">
        <v>0</v>
      </c>
      <c r="D74">
        <v>0</v>
      </c>
      <c r="E74">
        <v>0.1077943615257048</v>
      </c>
      <c r="F74">
        <v>0</v>
      </c>
      <c r="G74">
        <v>0</v>
      </c>
      <c r="H74">
        <v>0</v>
      </c>
      <c r="I74">
        <v>0</v>
      </c>
      <c r="J74">
        <v>0</v>
      </c>
      <c r="K74">
        <v>1.9538882375928098E-2</v>
      </c>
      <c r="L74">
        <v>6.9429979865305844E-2</v>
      </c>
      <c r="M74">
        <v>7.3458518892612831E-2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0.43915726277169381</v>
      </c>
      <c r="U74">
        <v>0</v>
      </c>
      <c r="V74">
        <v>0.12038221352795124</v>
      </c>
      <c r="W74">
        <v>0</v>
      </c>
      <c r="X74">
        <v>0</v>
      </c>
      <c r="Y74">
        <v>0</v>
      </c>
      <c r="Z74">
        <v>1.6982974567995586E-2</v>
      </c>
      <c r="AA74">
        <v>0</v>
      </c>
      <c r="AB74">
        <v>9.7411112359971519E-2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0.19856043683296104</v>
      </c>
      <c r="AP74">
        <v>2.3923444976076555E-2</v>
      </c>
      <c r="AQ74">
        <v>4.1198887630033987E-2</v>
      </c>
      <c r="AR74">
        <v>0</v>
      </c>
      <c r="AS74">
        <v>0</v>
      </c>
      <c r="AT74">
        <v>4.3314419370208343E-2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0.43586312368571978</v>
      </c>
      <c r="BF74">
        <v>1.9540858157966658</v>
      </c>
      <c r="BG74">
        <v>0</v>
      </c>
      <c r="BH74">
        <v>0</v>
      </c>
      <c r="BI74">
        <v>1.1418131993605847E-2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1.0222335803731153</v>
      </c>
      <c r="BQ74">
        <v>0.22002200220022</v>
      </c>
      <c r="BR74">
        <v>0.27420659893913513</v>
      </c>
      <c r="BS74">
        <v>0</v>
      </c>
      <c r="BT74">
        <v>0</v>
      </c>
      <c r="BU74">
        <v>2.2714366837024418E-2</v>
      </c>
      <c r="BV74">
        <v>0</v>
      </c>
      <c r="BW74">
        <v>0</v>
      </c>
      <c r="BX74">
        <v>2.4008162775343615E-2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0.32708606899844817</v>
      </c>
      <c r="CF74">
        <v>7.2939460247994164E-2</v>
      </c>
      <c r="CG74">
        <v>1.2889920082495489E-2</v>
      </c>
      <c r="CH74">
        <v>0</v>
      </c>
      <c r="CI74">
        <v>0</v>
      </c>
      <c r="CJ74">
        <v>0</v>
      </c>
      <c r="CK74">
        <v>1.8902400604876819E-2</v>
      </c>
      <c r="CL74">
        <v>5.6834327934072178E-2</v>
      </c>
      <c r="CM74">
        <v>4.5671038037450248E-2</v>
      </c>
      <c r="CN74">
        <v>0</v>
      </c>
      <c r="CO74">
        <v>0</v>
      </c>
      <c r="CP74">
        <v>0</v>
      </c>
      <c r="CQ74">
        <v>0.90699878164342762</v>
      </c>
      <c r="CR74">
        <v>0.40459369456288319</v>
      </c>
      <c r="CS74">
        <v>1.0490142882980649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0.34524646761716005</v>
      </c>
      <c r="DA74">
        <v>0.32663726931242854</v>
      </c>
      <c r="DB74">
        <v>0.4329004329004329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0.40962621607782901</v>
      </c>
      <c r="DP74">
        <v>0.10958046336881652</v>
      </c>
      <c r="DQ74">
        <v>0.16308376575240918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</row>
    <row r="75" spans="1:127" x14ac:dyDescent="0.25">
      <c r="A75" t="s">
        <v>197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0.15240234218336407</v>
      </c>
      <c r="I75">
        <v>6.8670837784220964E-2</v>
      </c>
      <c r="J75">
        <v>0.40309035942223714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1.5685213981475221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0.34912930557329586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2.8868360277136258E-2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0.14958002531354272</v>
      </c>
      <c r="BU75">
        <v>7.9500283929585469E-2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1.2582472120044375</v>
      </c>
      <c r="CX75">
        <v>0.82248696315767156</v>
      </c>
      <c r="CY75">
        <v>4.0066109079981969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</row>
    <row r="76" spans="1:127" x14ac:dyDescent="0.25">
      <c r="A76" t="s">
        <v>198</v>
      </c>
      <c r="B76">
        <v>0</v>
      </c>
      <c r="C76">
        <v>0</v>
      </c>
      <c r="D76">
        <v>0</v>
      </c>
      <c r="E76">
        <v>1.658374792703151E-2</v>
      </c>
      <c r="F76">
        <v>0</v>
      </c>
      <c r="G76">
        <v>0</v>
      </c>
      <c r="H76">
        <v>0.90639287719579686</v>
      </c>
      <c r="I76">
        <v>0</v>
      </c>
      <c r="J76">
        <v>5.7365729854812821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4.7505938242280284E-2</v>
      </c>
      <c r="R76">
        <v>0</v>
      </c>
      <c r="S76">
        <v>0</v>
      </c>
      <c r="T76">
        <v>0</v>
      </c>
      <c r="U76">
        <v>2.100840336134454E-2</v>
      </c>
      <c r="V76">
        <v>0</v>
      </c>
      <c r="W76">
        <v>1.2635835228708616E-2</v>
      </c>
      <c r="X76">
        <v>0</v>
      </c>
      <c r="Y76">
        <v>1.9217464832039358E-2</v>
      </c>
      <c r="Z76">
        <v>0</v>
      </c>
      <c r="AA76">
        <v>2.9434273267793017E-2</v>
      </c>
      <c r="AB76">
        <v>1.8732906223071447E-2</v>
      </c>
      <c r="AC76">
        <v>1.6137708445400752E-2</v>
      </c>
      <c r="AD76">
        <v>0</v>
      </c>
      <c r="AE76">
        <v>1.1310298026352994E-2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0.42868048622937349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</row>
    <row r="77" spans="1:127" x14ac:dyDescent="0.25">
      <c r="A77" t="s">
        <v>199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1.4751856193825712</v>
      </c>
      <c r="L77">
        <v>0.15274595570367286</v>
      </c>
      <c r="M77">
        <v>0.19282861209310867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1.1773709307117207E-2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1.4949172812437711E-2</v>
      </c>
      <c r="AL77">
        <v>0</v>
      </c>
      <c r="AM77">
        <v>0</v>
      </c>
      <c r="AN77">
        <v>0</v>
      </c>
      <c r="AO77">
        <v>2.6185157607346734</v>
      </c>
      <c r="AP77">
        <v>6.3795853269537475E-2</v>
      </c>
      <c r="AQ77">
        <v>1.0093727469358327</v>
      </c>
      <c r="AR77">
        <v>1.4896469536719798E-2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4.6024623173397769E-2</v>
      </c>
      <c r="BU77">
        <v>2.2714366837024418E-2</v>
      </c>
      <c r="BV77">
        <v>0.6853383286882625</v>
      </c>
      <c r="BW77">
        <v>0</v>
      </c>
      <c r="BX77">
        <v>0.18006122081507711</v>
      </c>
      <c r="BY77">
        <v>0</v>
      </c>
      <c r="BZ77">
        <v>3.840245775729647E-2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1.3234447925324468</v>
      </c>
      <c r="DA77">
        <v>0</v>
      </c>
      <c r="DB77">
        <v>0.39354584809130266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4.319561132588929E-3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</row>
    <row r="78" spans="1:127" x14ac:dyDescent="0.25">
      <c r="A78" t="s">
        <v>200</v>
      </c>
      <c r="B78">
        <v>0</v>
      </c>
      <c r="C78">
        <v>0</v>
      </c>
      <c r="D78">
        <v>0</v>
      </c>
      <c r="E78">
        <v>7.8772802653399671E-2</v>
      </c>
      <c r="F78">
        <v>9.0307043949428054E-2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9.4768764215314633E-2</v>
      </c>
      <c r="X78">
        <v>0</v>
      </c>
      <c r="Y78">
        <v>2.3060957798447228E-2</v>
      </c>
      <c r="Z78">
        <v>0</v>
      </c>
      <c r="AA78">
        <v>0</v>
      </c>
      <c r="AB78">
        <v>0</v>
      </c>
      <c r="AC78">
        <v>3.0769230769230771</v>
      </c>
      <c r="AD78">
        <v>0.35679698251694786</v>
      </c>
      <c r="AE78">
        <v>0</v>
      </c>
      <c r="AF78">
        <v>0</v>
      </c>
      <c r="AG78">
        <v>0</v>
      </c>
      <c r="AH78">
        <v>0</v>
      </c>
      <c r="AI78">
        <v>0.21549937836717775</v>
      </c>
      <c r="AJ78">
        <v>0.75389726552517244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0.16185701314594764</v>
      </c>
      <c r="AY78">
        <v>0.15650217635838998</v>
      </c>
      <c r="AZ78">
        <v>6.2935708752904732E-2</v>
      </c>
      <c r="BA78">
        <v>0</v>
      </c>
      <c r="BB78">
        <v>0</v>
      </c>
      <c r="BC78">
        <v>0</v>
      </c>
      <c r="BD78">
        <v>0.36047001544871493</v>
      </c>
      <c r="BE78">
        <v>0.23704836551328617</v>
      </c>
      <c r="BF78">
        <v>0</v>
      </c>
      <c r="BG78">
        <v>0</v>
      </c>
      <c r="BH78">
        <v>1.0109179134654267</v>
      </c>
      <c r="BI78">
        <v>0</v>
      </c>
      <c r="BJ78">
        <v>0.20726411369917092</v>
      </c>
      <c r="BK78">
        <v>0.28119078183263035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4.4014084507042257E-2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0.18462032428961309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2.2893674002721323</v>
      </c>
      <c r="DO78">
        <v>0</v>
      </c>
      <c r="DP78">
        <v>0.21916092673763304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1.1327478681430572</v>
      </c>
    </row>
    <row r="79" spans="1:127" x14ac:dyDescent="0.25">
      <c r="A79" t="s">
        <v>201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4.5590725543832228E-2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3.541052865640113</v>
      </c>
      <c r="U79">
        <v>0.14005602240896359</v>
      </c>
      <c r="V79">
        <v>0.38371830562034459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9.0445650386449597E-2</v>
      </c>
      <c r="AG79">
        <v>0.23648171678667232</v>
      </c>
      <c r="AH79">
        <v>2.6423569824283261E-2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6.6948192398805229E-2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1.2271696311328639</v>
      </c>
      <c r="CF79">
        <v>0.77802090931193779</v>
      </c>
      <c r="CG79">
        <v>1.288992008249549</v>
      </c>
      <c r="CH79">
        <v>1.2411182475410343E-2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0.54600424168584449</v>
      </c>
      <c r="CR79">
        <v>0.28321558619401821</v>
      </c>
      <c r="CS79">
        <v>0.18086453246518358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</row>
    <row r="80" spans="1:127" x14ac:dyDescent="0.25">
      <c r="A80" t="s">
        <v>202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0.49824150058616651</v>
      </c>
      <c r="L80">
        <v>0.24994792751510103</v>
      </c>
      <c r="M80">
        <v>1.400303016390432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7.0591557249752935E-3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0.16753536857781087</v>
      </c>
      <c r="AP80">
        <v>0.19138755980861244</v>
      </c>
      <c r="AQ80">
        <v>4.6348748583788235E-2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9.7981579463060943E-3</v>
      </c>
      <c r="BO80">
        <v>0</v>
      </c>
      <c r="BP80">
        <v>0.15759434364085528</v>
      </c>
      <c r="BQ80">
        <v>0</v>
      </c>
      <c r="BR80">
        <v>2.6971140879259191E-2</v>
      </c>
      <c r="BS80">
        <v>0</v>
      </c>
      <c r="BT80">
        <v>0</v>
      </c>
      <c r="BU80">
        <v>3.4071550255536626E-2</v>
      </c>
      <c r="BV80">
        <v>0.61223557362818115</v>
      </c>
      <c r="BW80">
        <v>0.9727134916624558</v>
      </c>
      <c r="BX80">
        <v>0.99633875517676007</v>
      </c>
      <c r="BY80">
        <v>2.8190852068503771E-2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3.8199832875731164E-2</v>
      </c>
      <c r="CF80">
        <v>0</v>
      </c>
      <c r="CG80">
        <v>6.8746240439975931E-2</v>
      </c>
      <c r="CH80">
        <v>0</v>
      </c>
      <c r="CI80">
        <v>0</v>
      </c>
      <c r="CJ80">
        <v>0</v>
      </c>
      <c r="CK80">
        <v>1.008128032260097</v>
      </c>
      <c r="CL80">
        <v>0.19892014776925265</v>
      </c>
      <c r="CM80">
        <v>0.14353754811770081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0.42196790486541785</v>
      </c>
      <c r="DA80">
        <v>0.7675975828842071</v>
      </c>
      <c r="DB80">
        <v>0.31483667847304209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0.15360983102918588</v>
      </c>
      <c r="DP80">
        <v>0</v>
      </c>
      <c r="DQ80">
        <v>8.8954781319495926E-2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</row>
    <row r="81" spans="1:127" x14ac:dyDescent="0.25">
      <c r="A81" t="s">
        <v>203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5.8616647127784284E-2</v>
      </c>
      <c r="L81">
        <v>0.37492189127265152</v>
      </c>
      <c r="M81">
        <v>4.1320416877094715E-2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6.019110676397562E-2</v>
      </c>
      <c r="W81">
        <v>0.68865301996461958</v>
      </c>
      <c r="X81">
        <v>0</v>
      </c>
      <c r="Y81">
        <v>0</v>
      </c>
      <c r="Z81">
        <v>0.16133825839595806</v>
      </c>
      <c r="AA81">
        <v>0.37675869782775062</v>
      </c>
      <c r="AB81">
        <v>0.12738376231688583</v>
      </c>
      <c r="AC81">
        <v>4.8413125336202262E-2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2.4865312888520511E-2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0.46537602382725241</v>
      </c>
      <c r="AP81">
        <v>0.53429027113237637</v>
      </c>
      <c r="AQ81">
        <v>0.21114429910392418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3.9125544089597494E-2</v>
      </c>
      <c r="AZ81">
        <v>3.8729666924864452E-2</v>
      </c>
      <c r="BA81">
        <v>0</v>
      </c>
      <c r="BB81">
        <v>0</v>
      </c>
      <c r="BC81">
        <v>0</v>
      </c>
      <c r="BD81">
        <v>1.8725715088244933E-2</v>
      </c>
      <c r="BE81">
        <v>0.3211623016631619</v>
      </c>
      <c r="BF81">
        <v>0.2596337797212353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1.4697236919459141E-2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0.79956138346963956</v>
      </c>
      <c r="BW81">
        <v>0</v>
      </c>
      <c r="BX81">
        <v>9.0030610407538555E-2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9.0724603079861535E-2</v>
      </c>
      <c r="CF81">
        <v>0</v>
      </c>
      <c r="CG81">
        <v>0</v>
      </c>
      <c r="CH81">
        <v>1.5762201743771138</v>
      </c>
      <c r="CI81">
        <v>0</v>
      </c>
      <c r="CJ81">
        <v>0</v>
      </c>
      <c r="CK81">
        <v>0.95772163064709215</v>
      </c>
      <c r="CL81">
        <v>6.318082788671024</v>
      </c>
      <c r="CM81">
        <v>0.54152802244405307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0.51147624832171856</v>
      </c>
      <c r="DA81">
        <v>0</v>
      </c>
      <c r="DB81">
        <v>0.39354584809130266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1.5360983102918586</v>
      </c>
      <c r="DP81">
        <v>6.707889793362555</v>
      </c>
      <c r="DQ81">
        <v>2.060785767234989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</row>
    <row r="82" spans="1:127" x14ac:dyDescent="0.25">
      <c r="A82" t="s">
        <v>204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0.15150819521601394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0.10504201680672269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0.69478704160499916</v>
      </c>
      <c r="AG82">
        <v>0.27883665113652406</v>
      </c>
      <c r="AH82">
        <v>0.25102391333069096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0.49623144983849071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1.2440905697934809E-2</v>
      </c>
      <c r="CP82">
        <v>0</v>
      </c>
      <c r="CQ82">
        <v>1.1010333468706286</v>
      </c>
      <c r="CR82">
        <v>0.8309732034483831</v>
      </c>
      <c r="CS82">
        <v>1.0128413818050279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</row>
    <row r="83" spans="1:127" x14ac:dyDescent="0.25">
      <c r="A83" t="s">
        <v>205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0.166631951676734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0.21679915503919062</v>
      </c>
      <c r="U83">
        <v>0.23809523809523811</v>
      </c>
      <c r="V83">
        <v>0</v>
      </c>
      <c r="W83">
        <v>0.15163002274450341</v>
      </c>
      <c r="X83">
        <v>0.14113851737347941</v>
      </c>
      <c r="Y83">
        <v>9.6087324160196788E-2</v>
      </c>
      <c r="Z83">
        <v>8.4914872839977923E-2</v>
      </c>
      <c r="AA83">
        <v>6.4755401189144648E-2</v>
      </c>
      <c r="AB83">
        <v>4.1212393690757188E-2</v>
      </c>
      <c r="AC83">
        <v>8.6067778375470694E-2</v>
      </c>
      <c r="AD83">
        <v>0.41796217951985315</v>
      </c>
      <c r="AE83">
        <v>7.9172086184470969E-2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1.9861959382293064E-2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1.9738660139749713E-2</v>
      </c>
      <c r="AY83">
        <v>3.8538660928253532</v>
      </c>
      <c r="AZ83">
        <v>0</v>
      </c>
      <c r="BA83">
        <v>0</v>
      </c>
      <c r="BB83">
        <v>0</v>
      </c>
      <c r="BC83">
        <v>0</v>
      </c>
      <c r="BD83">
        <v>0.14980572070595946</v>
      </c>
      <c r="BE83">
        <v>0.27145861212005357</v>
      </c>
      <c r="BF83">
        <v>0</v>
      </c>
      <c r="BG83">
        <v>0</v>
      </c>
      <c r="BH83">
        <v>0</v>
      </c>
      <c r="BI83">
        <v>0</v>
      </c>
      <c r="BJ83">
        <v>6.9088037899723648E-2</v>
      </c>
      <c r="BK83">
        <v>9.1692646249770762E-2</v>
      </c>
      <c r="BL83">
        <v>3.8283420808891631</v>
      </c>
      <c r="BM83">
        <v>0</v>
      </c>
      <c r="BN83">
        <v>0</v>
      </c>
      <c r="BO83">
        <v>0</v>
      </c>
      <c r="BP83">
        <v>0.26833631484794274</v>
      </c>
      <c r="BQ83">
        <v>0.27502750275027504</v>
      </c>
      <c r="BR83">
        <v>0.24274026791333272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2.3946520233973976</v>
      </c>
      <c r="CF83">
        <v>0.14587892049598833</v>
      </c>
      <c r="CG83">
        <v>0.51559680329981961</v>
      </c>
      <c r="CH83">
        <v>0.33820472245493188</v>
      </c>
      <c r="CI83">
        <v>0.10566170643655896</v>
      </c>
      <c r="CJ83">
        <v>7.1761750986724077E-2</v>
      </c>
      <c r="CK83">
        <v>0</v>
      </c>
      <c r="CL83">
        <v>0</v>
      </c>
      <c r="CM83">
        <v>0</v>
      </c>
      <c r="CN83">
        <v>3.4999999999999996E-2</v>
      </c>
      <c r="CO83">
        <v>0.51007713361532725</v>
      </c>
      <c r="CP83">
        <v>0</v>
      </c>
      <c r="CQ83">
        <v>0.21208429222508007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2.7198549410698096E-2</v>
      </c>
      <c r="DJ83">
        <v>0</v>
      </c>
      <c r="DK83">
        <v>0</v>
      </c>
      <c r="DL83">
        <v>0</v>
      </c>
      <c r="DM83">
        <v>0</v>
      </c>
      <c r="DN83">
        <v>1.0798902831472322E-2</v>
      </c>
      <c r="DO83">
        <v>0</v>
      </c>
      <c r="DP83">
        <v>0.13306199123356294</v>
      </c>
      <c r="DQ83">
        <v>0</v>
      </c>
      <c r="DR83">
        <v>4.7837734404898587E-2</v>
      </c>
      <c r="DS83">
        <v>3.7941064879220943E-2</v>
      </c>
      <c r="DT83">
        <v>0</v>
      </c>
      <c r="DU83">
        <v>0.1544670885445214</v>
      </c>
      <c r="DV83">
        <v>0</v>
      </c>
      <c r="DW83">
        <v>0</v>
      </c>
    </row>
    <row r="84" spans="1:127" x14ac:dyDescent="0.25">
      <c r="A84" t="s">
        <v>206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0.73919636087945417</v>
      </c>
      <c r="X84">
        <v>0.38981114322199073</v>
      </c>
      <c r="Y84">
        <v>0.32285340917826122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2.6342734804058456</v>
      </c>
      <c r="CI84">
        <v>9.6856564233512368E-2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</row>
    <row r="85" spans="1:127" x14ac:dyDescent="0.25">
      <c r="A85" t="s">
        <v>207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0.32509112402718943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1.581679389312977</v>
      </c>
      <c r="BH85">
        <v>4.2862919530934089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</row>
    <row r="86" spans="1:127" x14ac:dyDescent="0.25">
      <c r="A86" t="s">
        <v>208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7.5815011372251703E-2</v>
      </c>
      <c r="X86">
        <v>7.3929699576584448E-2</v>
      </c>
      <c r="Y86">
        <v>3.0747943731262974E-2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1.2499414821403492</v>
      </c>
      <c r="BE86">
        <v>1.5522844580386159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5.2747525520493964E-2</v>
      </c>
      <c r="CI86">
        <v>1.0742273487716827</v>
      </c>
      <c r="CJ86">
        <v>0.65303193397918902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0.52442078897933631</v>
      </c>
      <c r="DQ86">
        <v>0.17790956263899185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</row>
    <row r="87" spans="1:127" x14ac:dyDescent="0.25">
      <c r="A87" t="s">
        <v>209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3.9077764751856196E-2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6.1148479626438379E-2</v>
      </c>
      <c r="U87">
        <v>0.74929971988795518</v>
      </c>
      <c r="V87">
        <v>0</v>
      </c>
      <c r="W87">
        <v>0</v>
      </c>
      <c r="X87">
        <v>0</v>
      </c>
      <c r="Y87">
        <v>0</v>
      </c>
      <c r="Z87">
        <v>2.1228718209994481E-2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0.62670637875403323</v>
      </c>
      <c r="AP87">
        <v>0.32695374800637961</v>
      </c>
      <c r="AQ87">
        <v>0.11329694098259346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1.3485570439629595E-2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1.7619282542814856E-2</v>
      </c>
      <c r="BZ87">
        <v>0</v>
      </c>
      <c r="CA87">
        <v>0</v>
      </c>
      <c r="CB87">
        <v>0</v>
      </c>
      <c r="CC87">
        <v>1.552072016141549E-2</v>
      </c>
      <c r="CD87">
        <v>0</v>
      </c>
      <c r="CE87">
        <v>1.4897934821535155</v>
      </c>
      <c r="CF87">
        <v>0.21881838074398249</v>
      </c>
      <c r="CG87">
        <v>1.6713929706969148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2.2562158747348945E-2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9.8386462022825666E-2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</row>
    <row r="88" spans="1:127" x14ac:dyDescent="0.25">
      <c r="A88" t="s">
        <v>210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0.11723329425556857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7.7030812324929976E-2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6.7608680954634581E-3</v>
      </c>
      <c r="AN88">
        <v>0</v>
      </c>
      <c r="AO88">
        <v>0.89972697939935464</v>
      </c>
      <c r="AP88">
        <v>0.71770334928229662</v>
      </c>
      <c r="AQ88">
        <v>1.472860232773715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6.085857403679603E-2</v>
      </c>
      <c r="BE88">
        <v>9.9407379086216788E-2</v>
      </c>
      <c r="BF88">
        <v>0.15031429352282044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8.6809521633846573E-2</v>
      </c>
      <c r="BW88">
        <v>0</v>
      </c>
      <c r="BX88">
        <v>4.8016325550687231E-2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1.1572150118278883</v>
      </c>
      <c r="DA88">
        <v>0.39196472317491426</v>
      </c>
      <c r="DB88">
        <v>0.94451003541912626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</row>
    <row r="89" spans="1:127" x14ac:dyDescent="0.25">
      <c r="A89" t="s">
        <v>211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0.10479345547968361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3.8333759263991823E-2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0.86997139020260406</v>
      </c>
      <c r="CX89">
        <v>1.513545597150973</v>
      </c>
      <c r="CY89">
        <v>1.0066609906345469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</row>
    <row r="90" spans="1:127" x14ac:dyDescent="0.25">
      <c r="A90" t="s">
        <v>212</v>
      </c>
      <c r="B90">
        <v>0</v>
      </c>
      <c r="C90">
        <v>0</v>
      </c>
      <c r="D90">
        <v>0</v>
      </c>
      <c r="E90">
        <v>0.71724709784411278</v>
      </c>
      <c r="F90">
        <v>1.5051173991571343</v>
      </c>
      <c r="G90">
        <v>0.48270313757039418</v>
      </c>
      <c r="H90">
        <v>0</v>
      </c>
      <c r="I90">
        <v>0</v>
      </c>
      <c r="J90">
        <v>4.1055499570783416E-2</v>
      </c>
      <c r="K90">
        <v>7.4899049107724366E-2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8.8943243093001279E-2</v>
      </c>
      <c r="U90">
        <v>2.3319327731092439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1.6137708445400752E-2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1.703722633955192E-2</v>
      </c>
      <c r="BQ90">
        <v>0.20168683535020168</v>
      </c>
      <c r="BR90">
        <v>0</v>
      </c>
      <c r="BS90">
        <v>0</v>
      </c>
      <c r="BT90">
        <v>0.23012311586698883</v>
      </c>
      <c r="BU90">
        <v>5.1107325383304945E-2</v>
      </c>
      <c r="BV90">
        <v>0.42490976378672274</v>
      </c>
      <c r="BW90">
        <v>0</v>
      </c>
      <c r="BX90">
        <v>0.12604285457055397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9.5499582189327911E-3</v>
      </c>
      <c r="CF90">
        <v>0</v>
      </c>
      <c r="CG90">
        <v>1.7186560109993983E-2</v>
      </c>
      <c r="CH90">
        <v>0</v>
      </c>
      <c r="CI90">
        <v>0</v>
      </c>
      <c r="CJ90">
        <v>0</v>
      </c>
      <c r="CK90">
        <v>0</v>
      </c>
      <c r="CL90">
        <v>0.14208581983518045</v>
      </c>
      <c r="CM90">
        <v>0.48933255040125267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0.61377149798606234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</row>
    <row r="91" spans="1:127" x14ac:dyDescent="0.25">
      <c r="A91" t="s">
        <v>213</v>
      </c>
      <c r="B91">
        <v>0</v>
      </c>
      <c r="C91">
        <v>0</v>
      </c>
      <c r="D91">
        <v>0</v>
      </c>
      <c r="E91">
        <v>2.0729684908789386E-2</v>
      </c>
      <c r="F91">
        <v>0</v>
      </c>
      <c r="G91">
        <v>0</v>
      </c>
      <c r="H91">
        <v>0</v>
      </c>
      <c r="I91">
        <v>0</v>
      </c>
      <c r="J91">
        <v>0</v>
      </c>
      <c r="K91">
        <v>0.29633971603490949</v>
      </c>
      <c r="L91">
        <v>8.3315975838367001E-2</v>
      </c>
      <c r="M91">
        <v>4.5911574307883021E-2</v>
      </c>
      <c r="N91">
        <v>0</v>
      </c>
      <c r="O91">
        <v>0</v>
      </c>
      <c r="P91">
        <v>0</v>
      </c>
      <c r="Q91">
        <v>0</v>
      </c>
      <c r="R91">
        <v>2.9627873903768667E-2</v>
      </c>
      <c r="S91">
        <v>0</v>
      </c>
      <c r="T91">
        <v>0.23903496581244096</v>
      </c>
      <c r="U91">
        <v>7.7030812324929976E-2</v>
      </c>
      <c r="V91">
        <v>0.18809720863742382</v>
      </c>
      <c r="W91">
        <v>0</v>
      </c>
      <c r="X91">
        <v>0</v>
      </c>
      <c r="Y91">
        <v>0</v>
      </c>
      <c r="Z91">
        <v>0</v>
      </c>
      <c r="AA91">
        <v>0</v>
      </c>
      <c r="AB91">
        <v>0.10115769360458582</v>
      </c>
      <c r="AC91">
        <v>0</v>
      </c>
      <c r="AD91">
        <v>0</v>
      </c>
      <c r="AE91">
        <v>0</v>
      </c>
      <c r="AF91">
        <v>3.7000493339911199E-2</v>
      </c>
      <c r="AG91">
        <v>0.19765636029930819</v>
      </c>
      <c r="AH91">
        <v>9.2482494384991412E-2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8.6870191114420445E-2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5.1107325383304945E-2</v>
      </c>
      <c r="BV91">
        <v>0.1324987435463974</v>
      </c>
      <c r="BW91">
        <v>0</v>
      </c>
      <c r="BX91">
        <v>0.12604285457055397</v>
      </c>
      <c r="BY91">
        <v>0</v>
      </c>
      <c r="BZ91">
        <v>0</v>
      </c>
      <c r="CA91">
        <v>0</v>
      </c>
      <c r="CB91">
        <v>5.9952038369304551E-2</v>
      </c>
      <c r="CC91">
        <v>0</v>
      </c>
      <c r="CD91">
        <v>0</v>
      </c>
      <c r="CE91">
        <v>0.16712426883132386</v>
      </c>
      <c r="CF91">
        <v>2.3097495745198153</v>
      </c>
      <c r="CG91">
        <v>0.18045888115493686</v>
      </c>
      <c r="CH91">
        <v>0</v>
      </c>
      <c r="CI91">
        <v>0.1761028440609316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0.22110915572401968</v>
      </c>
      <c r="CR91">
        <v>3.1122591889452551E-2</v>
      </c>
      <c r="CS91">
        <v>9.043226623259179E-2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0.12786906208042964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</row>
    <row r="92" spans="1:127" x14ac:dyDescent="0.25">
      <c r="A92" t="s">
        <v>214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2.9627873903768667E-2</v>
      </c>
      <c r="S92">
        <v>0</v>
      </c>
      <c r="T92">
        <v>0</v>
      </c>
      <c r="U92">
        <v>0</v>
      </c>
      <c r="V92">
        <v>0</v>
      </c>
      <c r="W92">
        <v>0.15163002274450341</v>
      </c>
      <c r="X92">
        <v>4.7046172457826468E-2</v>
      </c>
      <c r="Y92">
        <v>0.49196709970020758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1.5449582861262745E-2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0.41081821294077375</v>
      </c>
      <c r="AZ92">
        <v>0</v>
      </c>
      <c r="BA92">
        <v>0</v>
      </c>
      <c r="BB92">
        <v>0</v>
      </c>
      <c r="BC92">
        <v>0</v>
      </c>
      <c r="BD92">
        <v>1.5542343523243294</v>
      </c>
      <c r="BE92">
        <v>0.63085452112406804</v>
      </c>
      <c r="BF92">
        <v>0</v>
      </c>
      <c r="BG92">
        <v>0</v>
      </c>
      <c r="BH92">
        <v>0</v>
      </c>
      <c r="BI92">
        <v>0</v>
      </c>
      <c r="BJ92">
        <v>7.8957757599684167E-2</v>
      </c>
      <c r="BK92">
        <v>1.7910630234121889</v>
      </c>
      <c r="BL92">
        <v>0.62364927446742824</v>
      </c>
      <c r="BM92">
        <v>0</v>
      </c>
      <c r="BN92">
        <v>0</v>
      </c>
      <c r="BO92">
        <v>0</v>
      </c>
      <c r="BP92">
        <v>0.11074197120708748</v>
      </c>
      <c r="BQ92">
        <v>5.5005500550055E-2</v>
      </c>
      <c r="BR92">
        <v>0.11237975366357998</v>
      </c>
      <c r="BS92">
        <v>0</v>
      </c>
      <c r="BT92">
        <v>0</v>
      </c>
      <c r="BU92">
        <v>0</v>
      </c>
      <c r="BV92">
        <v>1.3706766573765249E-2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0.48093332092215091</v>
      </c>
      <c r="CI92">
        <v>0</v>
      </c>
      <c r="CJ92">
        <v>1.6433440975959814</v>
      </c>
      <c r="CK92">
        <v>0</v>
      </c>
      <c r="CL92">
        <v>0</v>
      </c>
      <c r="CM92">
        <v>0</v>
      </c>
      <c r="CN92">
        <v>0.02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2.1088148460565163E-2</v>
      </c>
      <c r="DF92">
        <v>0</v>
      </c>
      <c r="DG92">
        <v>0</v>
      </c>
      <c r="DH92">
        <v>0</v>
      </c>
      <c r="DI92">
        <v>1.7497733454215774</v>
      </c>
      <c r="DJ92">
        <v>0.22184946702018291</v>
      </c>
      <c r="DK92">
        <v>0.52086314463968864</v>
      </c>
      <c r="DL92">
        <v>0</v>
      </c>
      <c r="DM92">
        <v>4.6543115850046543E-2</v>
      </c>
      <c r="DN92">
        <v>2.5917366795533577E-2</v>
      </c>
      <c r="DO92">
        <v>0</v>
      </c>
      <c r="DP92">
        <v>0.12523481527864747</v>
      </c>
      <c r="DQ92">
        <v>0</v>
      </c>
      <c r="DR92">
        <v>0</v>
      </c>
      <c r="DS92">
        <v>0.16862695501875974</v>
      </c>
      <c r="DT92">
        <v>3.9621395553598941E-2</v>
      </c>
      <c r="DU92">
        <v>6.9759330310429024E-2</v>
      </c>
      <c r="DV92">
        <v>0.19270006801178871</v>
      </c>
      <c r="DW92">
        <v>1.310932926053201</v>
      </c>
    </row>
    <row r="93" spans="1:127" x14ac:dyDescent="0.25">
      <c r="A93" t="s">
        <v>215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6.3179176143543098E-2</v>
      </c>
      <c r="X93">
        <v>0.35620673432354327</v>
      </c>
      <c r="Y93">
        <v>0.91475132600507336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1.0363337366967638</v>
      </c>
      <c r="CI93">
        <v>4.40257110152329E-2</v>
      </c>
      <c r="CJ93">
        <v>1.198421241478292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</row>
    <row r="94" spans="1:127" x14ac:dyDescent="0.25">
      <c r="A94" t="s">
        <v>216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0.22217593556897869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0.10081322669534243</v>
      </c>
      <c r="Y94">
        <v>0</v>
      </c>
      <c r="Z94">
        <v>0.46278605697787961</v>
      </c>
      <c r="AA94">
        <v>0.79472537823041156</v>
      </c>
      <c r="AB94">
        <v>1.1689333483196582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0.10323073982030204</v>
      </c>
      <c r="BF94">
        <v>0.10248701831101395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1.4484781811514484</v>
      </c>
      <c r="BR94">
        <v>0</v>
      </c>
      <c r="BS94">
        <v>0</v>
      </c>
      <c r="BT94">
        <v>0</v>
      </c>
      <c r="BU94">
        <v>0</v>
      </c>
      <c r="BV94">
        <v>0.33810024215287615</v>
      </c>
      <c r="BW94">
        <v>0</v>
      </c>
      <c r="BX94">
        <v>0.10803673248904627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0.47162493406559308</v>
      </c>
      <c r="CI94">
        <v>0.39623139913709604</v>
      </c>
      <c r="CJ94">
        <v>0.44492285611768928</v>
      </c>
      <c r="CK94">
        <v>0.52296641673492539</v>
      </c>
      <c r="CL94">
        <v>5.6834327934072178E-2</v>
      </c>
      <c r="CM94">
        <v>0.48933255040125267</v>
      </c>
      <c r="CN94">
        <v>0</v>
      </c>
      <c r="CO94">
        <v>1.6587874263913081E-2</v>
      </c>
      <c r="CP94">
        <v>0</v>
      </c>
      <c r="CQ94">
        <v>0</v>
      </c>
      <c r="CR94">
        <v>9.3367775668357651E-3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0.2048131080389145</v>
      </c>
      <c r="DP94">
        <v>0.13306199123356294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</row>
    <row r="95" spans="1:127" x14ac:dyDescent="0.25">
      <c r="A95" t="s">
        <v>217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0.53731926533802266</v>
      </c>
      <c r="L95">
        <v>8.3315975838367001E-2</v>
      </c>
      <c r="M95">
        <v>0.12396125063128415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0.74929971988795518</v>
      </c>
      <c r="V95">
        <v>0</v>
      </c>
      <c r="W95">
        <v>0</v>
      </c>
      <c r="X95">
        <v>0</v>
      </c>
      <c r="Y95">
        <v>0</v>
      </c>
      <c r="Z95">
        <v>0.33541374771791277</v>
      </c>
      <c r="AA95">
        <v>0.64755401189144646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0.13030528667163069</v>
      </c>
      <c r="AP95">
        <v>1.1483253588516746</v>
      </c>
      <c r="AQ95">
        <v>1.95179730147286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0.29961144141191892</v>
      </c>
      <c r="BE95">
        <v>0.40527623781303768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</row>
    <row r="96" spans="1:127" x14ac:dyDescent="0.25">
      <c r="A96" t="s">
        <v>218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1.8364629723153208E-2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0.22370047683522692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2.526613971764061</v>
      </c>
      <c r="BW96">
        <v>1.1748357756442647</v>
      </c>
      <c r="BX96">
        <v>4.2014284856851325E-2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5.7541077936193334E-2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</row>
    <row r="97" spans="1:127" x14ac:dyDescent="0.25">
      <c r="A97" t="s">
        <v>219</v>
      </c>
      <c r="B97">
        <v>0</v>
      </c>
      <c r="C97">
        <v>0</v>
      </c>
      <c r="D97">
        <v>0</v>
      </c>
      <c r="E97">
        <v>0</v>
      </c>
      <c r="F97">
        <v>0</v>
      </c>
      <c r="G97">
        <v>2.6816840976133013E-2</v>
      </c>
      <c r="H97">
        <v>0</v>
      </c>
      <c r="I97">
        <v>0</v>
      </c>
      <c r="J97">
        <v>0</v>
      </c>
      <c r="K97">
        <v>1.6282401979940079E-2</v>
      </c>
      <c r="L97">
        <v>0</v>
      </c>
      <c r="M97">
        <v>1.8364629723153208E-2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0.40463077441834328</v>
      </c>
      <c r="AC97">
        <v>0</v>
      </c>
      <c r="AD97">
        <v>0</v>
      </c>
      <c r="AE97">
        <v>0</v>
      </c>
      <c r="AF97">
        <v>0.60434139121854957</v>
      </c>
      <c r="AG97">
        <v>3.176620076238882E-2</v>
      </c>
      <c r="AH97">
        <v>0.49323997005328751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8.6870191114420445E-2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2.3438570841138575</v>
      </c>
      <c r="BW97">
        <v>0</v>
      </c>
      <c r="BX97">
        <v>0</v>
      </c>
      <c r="BY97">
        <v>0</v>
      </c>
      <c r="BZ97">
        <v>0</v>
      </c>
      <c r="CA97">
        <v>1.9940179461615155E-2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0.52344208293849559</v>
      </c>
      <c r="CR97">
        <v>0.42637950888549997</v>
      </c>
      <c r="CS97">
        <v>0.92693072888406591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</row>
    <row r="98" spans="1:127" x14ac:dyDescent="0.25">
      <c r="A98" t="s">
        <v>220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0.23261410122723991</v>
      </c>
      <c r="I98">
        <v>0</v>
      </c>
      <c r="J98">
        <v>0.54865076699137827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1.3116084105199108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0.36819698538718215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0.59263151748700882</v>
      </c>
      <c r="CX98">
        <v>0.48755670496459913</v>
      </c>
      <c r="CY98">
        <v>0.10517353633495267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</row>
    <row r="99" spans="1:127" x14ac:dyDescent="0.25">
      <c r="A99" t="s">
        <v>221</v>
      </c>
      <c r="B99">
        <v>0</v>
      </c>
      <c r="C99">
        <v>0</v>
      </c>
      <c r="D99">
        <v>0</v>
      </c>
      <c r="E99">
        <v>0.2404643449419569</v>
      </c>
      <c r="F99">
        <v>0.98334336744932782</v>
      </c>
      <c r="G99">
        <v>0.97881469562885492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1.078050884001725E-2</v>
      </c>
      <c r="P99">
        <v>2.4659392145983602E-2</v>
      </c>
      <c r="Q99">
        <v>0</v>
      </c>
      <c r="R99">
        <v>5.3330173026783605E-2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2.9972649956914316E-2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2.6763525138596825E-2</v>
      </c>
      <c r="BF99">
        <v>6.8324678874009295E-2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5.1111679018655765E-2</v>
      </c>
      <c r="BQ99">
        <v>0.23835716905023838</v>
      </c>
      <c r="BR99">
        <v>3.1466331025802395E-2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1.1955757304520171</v>
      </c>
      <c r="DA99">
        <v>0.88192062714355712</v>
      </c>
      <c r="DB99">
        <v>0.88547815820543097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3.1308703819661866E-2</v>
      </c>
      <c r="DQ99">
        <v>7.412898443291327E-2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</row>
    <row r="100" spans="1:127" x14ac:dyDescent="0.25">
      <c r="A100" t="s">
        <v>222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0.12372243141473911</v>
      </c>
      <c r="AD100">
        <v>0.12233039400581069</v>
      </c>
      <c r="AE100">
        <v>0.22620596052705988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0.27620429755161274</v>
      </c>
      <c r="BE100">
        <v>0.64997132479449438</v>
      </c>
      <c r="BF100">
        <v>0.21863897239682972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1.6961101434851122</v>
      </c>
      <c r="CP100">
        <v>0.21150592216582065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0.10175328741390105</v>
      </c>
      <c r="DQ100">
        <v>0</v>
      </c>
      <c r="DR100">
        <v>0</v>
      </c>
      <c r="DS100">
        <v>0.10960752076219382</v>
      </c>
      <c r="DT100">
        <v>0</v>
      </c>
      <c r="DU100">
        <v>0</v>
      </c>
      <c r="DV100">
        <v>0</v>
      </c>
      <c r="DW100">
        <v>0</v>
      </c>
    </row>
    <row r="101" spans="1:127" x14ac:dyDescent="0.25">
      <c r="A101" t="s">
        <v>223</v>
      </c>
      <c r="B101">
        <v>2.082899395959175E-2</v>
      </c>
      <c r="C101">
        <v>0</v>
      </c>
      <c r="D101">
        <v>0</v>
      </c>
      <c r="E101">
        <v>4.5605306799336651E-2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5.944041098798454E-2</v>
      </c>
      <c r="AA101">
        <v>0.1766056396067581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1.703722633955192E-2</v>
      </c>
      <c r="BQ101">
        <v>0</v>
      </c>
      <c r="BR101">
        <v>2.2475950732715994E-2</v>
      </c>
      <c r="BS101">
        <v>0</v>
      </c>
      <c r="BT101">
        <v>0</v>
      </c>
      <c r="BU101">
        <v>0</v>
      </c>
      <c r="BV101">
        <v>0.28784209804907024</v>
      </c>
      <c r="BW101">
        <v>0.70742799393633149</v>
      </c>
      <c r="BX101">
        <v>0</v>
      </c>
      <c r="BY101">
        <v>7.0477130171259427E-3</v>
      </c>
      <c r="BZ101">
        <v>0</v>
      </c>
      <c r="CA101">
        <v>2.6586905948820207E-2</v>
      </c>
      <c r="CB101">
        <v>0</v>
      </c>
      <c r="CC101">
        <v>1.1640540121061617E-2</v>
      </c>
      <c r="CD101">
        <v>0</v>
      </c>
      <c r="CE101">
        <v>0</v>
      </c>
      <c r="CF101">
        <v>0</v>
      </c>
      <c r="CG101">
        <v>1.2675088081120565</v>
      </c>
      <c r="CH101">
        <v>4.9644729901641371E-2</v>
      </c>
      <c r="CI101">
        <v>0</v>
      </c>
      <c r="CJ101">
        <v>0</v>
      </c>
      <c r="CK101">
        <v>6.9308802217881674E-2</v>
      </c>
      <c r="CL101">
        <v>2.8417163967036089E-2</v>
      </c>
      <c r="CM101">
        <v>3.2622170026750177E-2</v>
      </c>
      <c r="CN101">
        <v>0</v>
      </c>
      <c r="CO101">
        <v>0</v>
      </c>
      <c r="CP101">
        <v>0</v>
      </c>
      <c r="CQ101">
        <v>0</v>
      </c>
      <c r="CR101">
        <v>1.2449036755781021E-2</v>
      </c>
      <c r="CS101">
        <v>0.59685295713510578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</row>
    <row r="102" spans="1:127" x14ac:dyDescent="0.25">
      <c r="A102" t="s">
        <v>224</v>
      </c>
      <c r="B102">
        <v>0</v>
      </c>
      <c r="C102">
        <v>0</v>
      </c>
      <c r="D102">
        <v>0</v>
      </c>
      <c r="E102">
        <v>0</v>
      </c>
      <c r="F102">
        <v>3.0102347983142687E-2</v>
      </c>
      <c r="G102">
        <v>0</v>
      </c>
      <c r="H102">
        <v>0.52137643378519283</v>
      </c>
      <c r="I102">
        <v>0.71722875019075238</v>
      </c>
      <c r="J102">
        <v>0.53745381256298286</v>
      </c>
      <c r="K102">
        <v>0</v>
      </c>
      <c r="L102">
        <v>0</v>
      </c>
      <c r="M102">
        <v>5.9685046600247926E-2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0.19698611247907025</v>
      </c>
      <c r="AM102">
        <v>0.33804340477317285</v>
      </c>
      <c r="AN102">
        <v>2.936167713899818E-2</v>
      </c>
      <c r="AO102">
        <v>5.5845122859270291E-2</v>
      </c>
      <c r="AP102">
        <v>0</v>
      </c>
      <c r="AQ102">
        <v>5.1498609537542483E-2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0.14958002531354272</v>
      </c>
      <c r="BU102">
        <v>0.62464508801817142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7.5903544111636606E-2</v>
      </c>
      <c r="CX102">
        <v>4.6635858735744266E-2</v>
      </c>
      <c r="CY102">
        <v>0.335553663544849</v>
      </c>
      <c r="CZ102">
        <v>7.03279841442363E-2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</row>
    <row r="103" spans="1:127" x14ac:dyDescent="0.25">
      <c r="A103" t="s">
        <v>225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0.15599784830554062</v>
      </c>
      <c r="AD103">
        <v>1.0194199500484225E-2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0.2574785824633678</v>
      </c>
      <c r="BE103">
        <v>0.99407379086216774</v>
      </c>
      <c r="BF103">
        <v>0.12981688986061765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0.18616773713115517</v>
      </c>
      <c r="CI103">
        <v>0</v>
      </c>
      <c r="CJ103">
        <v>7.1761750986724077E-2</v>
      </c>
      <c r="CK103">
        <v>0</v>
      </c>
      <c r="CL103">
        <v>0</v>
      </c>
      <c r="CM103">
        <v>0</v>
      </c>
      <c r="CN103">
        <v>1.0549999999999999</v>
      </c>
      <c r="CO103">
        <v>6.2204528489674053E-2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0.49311208515967442</v>
      </c>
      <c r="DQ103">
        <v>0</v>
      </c>
      <c r="DR103">
        <v>0</v>
      </c>
      <c r="DS103">
        <v>8.0097803633910891E-2</v>
      </c>
      <c r="DT103">
        <v>0</v>
      </c>
      <c r="DU103">
        <v>0</v>
      </c>
      <c r="DV103">
        <v>0</v>
      </c>
      <c r="DW103">
        <v>0</v>
      </c>
    </row>
    <row r="104" spans="1:127" x14ac:dyDescent="0.25">
      <c r="A104" t="s">
        <v>226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7.0914044713171351E-2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1.9167061050638903</v>
      </c>
      <c r="AN104">
        <v>5.2851018850196725E-2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0.11074197120708748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0.24230746774099374</v>
      </c>
      <c r="CX104">
        <v>7.6313223385763351E-2</v>
      </c>
      <c r="CY104">
        <v>0.2504131817498873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</row>
    <row r="105" spans="1:127" x14ac:dyDescent="0.25">
      <c r="A105" t="s">
        <v>227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9.0258973824897587E-2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5.944041098798454E-2</v>
      </c>
      <c r="AA105">
        <v>0.1530582209925237</v>
      </c>
      <c r="AB105">
        <v>0.621932486605972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0.15151515151515152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9.1760657618046262E-2</v>
      </c>
      <c r="BF105">
        <v>0.76523640338890409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0.16905012107643808</v>
      </c>
      <c r="BW105">
        <v>0</v>
      </c>
      <c r="BX105">
        <v>4.2014284856851325E-2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0.45365761451704367</v>
      </c>
      <c r="CL105">
        <v>0.49256417542862557</v>
      </c>
      <c r="CM105">
        <v>0.46975924838520255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0.11508215587238667</v>
      </c>
      <c r="DA105">
        <v>0.16331863465621427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0.59486537257357541</v>
      </c>
      <c r="DQ105">
        <v>0.34099332839140101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</row>
    <row r="106" spans="1:127" x14ac:dyDescent="0.25">
      <c r="A106" t="s">
        <v>228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7.6423385555980133E-2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7.3340667400073334E-2</v>
      </c>
      <c r="BR106">
        <v>1.6497347837813541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0.21487405992598785</v>
      </c>
      <c r="CF106">
        <v>0.19450522732798445</v>
      </c>
      <c r="CG106">
        <v>0.49411360316232705</v>
      </c>
      <c r="CH106">
        <v>0</v>
      </c>
      <c r="CI106">
        <v>4.40257110152329E-2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</row>
    <row r="107" spans="1:127" x14ac:dyDescent="0.25">
      <c r="A107" t="s">
        <v>229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9.362857544122466E-2</v>
      </c>
      <c r="BE107">
        <v>0.37086599120627034</v>
      </c>
      <c r="BF107">
        <v>9.5654550423613011E-2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0.89981072946724994</v>
      </c>
      <c r="CI107">
        <v>2.7736197939596723</v>
      </c>
      <c r="CJ107">
        <v>7.1761750986724077E-2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0.10958046336881652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</row>
    <row r="108" spans="1:127" x14ac:dyDescent="0.25">
      <c r="A108" t="s">
        <v>230</v>
      </c>
      <c r="B108">
        <v>0</v>
      </c>
      <c r="C108">
        <v>0</v>
      </c>
      <c r="D108">
        <v>0</v>
      </c>
      <c r="E108">
        <v>0</v>
      </c>
      <c r="F108">
        <v>0.28095524784266507</v>
      </c>
      <c r="G108">
        <v>0.51845892553857165</v>
      </c>
      <c r="H108">
        <v>0</v>
      </c>
      <c r="I108">
        <v>3.8150465435678314E-2</v>
      </c>
      <c r="J108">
        <v>6.7181726570372857E-2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5.9171597633136098E-2</v>
      </c>
      <c r="AD108">
        <v>0.36189408226718994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0.2332499492934893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0.14055711730130335</v>
      </c>
      <c r="BQ108">
        <v>0</v>
      </c>
      <c r="BR108">
        <v>6.293266205160479E-2</v>
      </c>
      <c r="BS108">
        <v>0</v>
      </c>
      <c r="BT108">
        <v>0.27614773904038659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2.3980815347721823E-2</v>
      </c>
      <c r="CC108">
        <v>0</v>
      </c>
      <c r="CD108">
        <v>0</v>
      </c>
      <c r="CE108">
        <v>3.1037364211531575E-2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5.6834327934072178E-2</v>
      </c>
      <c r="CM108">
        <v>0.14353754811770081</v>
      </c>
      <c r="CN108">
        <v>0.05</v>
      </c>
      <c r="CO108">
        <v>4.14696856597827E-2</v>
      </c>
      <c r="CP108">
        <v>8.4602368866328256E-2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2.3354936649734339E-2</v>
      </c>
      <c r="CX108">
        <v>0.74193411625047689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</row>
    <row r="109" spans="1:127" x14ac:dyDescent="0.25">
      <c r="A109" t="s">
        <v>231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0.21819276201941162</v>
      </c>
      <c r="W109">
        <v>0</v>
      </c>
      <c r="X109">
        <v>0</v>
      </c>
      <c r="Y109">
        <v>7.3026366361749556E-2</v>
      </c>
      <c r="Z109">
        <v>7.6423385555980133E-2</v>
      </c>
      <c r="AA109">
        <v>0</v>
      </c>
      <c r="AB109">
        <v>0.24352778089992883</v>
      </c>
      <c r="AC109">
        <v>0</v>
      </c>
      <c r="AD109">
        <v>0.2803404862633162</v>
      </c>
      <c r="AE109">
        <v>0.24317140756658939</v>
      </c>
      <c r="AF109">
        <v>0</v>
      </c>
      <c r="AG109">
        <v>0.24707045037413528</v>
      </c>
      <c r="AH109">
        <v>0.16734927555379397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5.7350411011278919E-2</v>
      </c>
      <c r="BF109">
        <v>0.41678054113145668</v>
      </c>
      <c r="BG109">
        <v>0</v>
      </c>
      <c r="BH109">
        <v>0</v>
      </c>
      <c r="BI109">
        <v>0</v>
      </c>
      <c r="BJ109">
        <v>0</v>
      </c>
      <c r="BK109">
        <v>0.12836970474967907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8.5408612784320784E-2</v>
      </c>
      <c r="BS109">
        <v>0</v>
      </c>
      <c r="BT109">
        <v>0</v>
      </c>
      <c r="BU109">
        <v>1.3174332765474162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1.4324937328399187E-2</v>
      </c>
      <c r="CF109">
        <v>0</v>
      </c>
      <c r="CG109">
        <v>0</v>
      </c>
      <c r="CH109">
        <v>0.21719569331968103</v>
      </c>
      <c r="CI109">
        <v>0.73082680285286605</v>
      </c>
      <c r="CJ109">
        <v>0</v>
      </c>
      <c r="CK109">
        <v>0.22682880725852184</v>
      </c>
      <c r="CL109">
        <v>0.17050298380221654</v>
      </c>
      <c r="CM109">
        <v>7.1768774058850404E-2</v>
      </c>
      <c r="CN109">
        <v>0.105</v>
      </c>
      <c r="CO109">
        <v>0.31931657958032678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0.15334442020690697</v>
      </c>
      <c r="DO109">
        <v>0</v>
      </c>
      <c r="DP109">
        <v>0</v>
      </c>
      <c r="DQ109">
        <v>0</v>
      </c>
      <c r="DR109">
        <v>0</v>
      </c>
      <c r="DS109">
        <v>5.9019434256565917E-2</v>
      </c>
      <c r="DT109">
        <v>0</v>
      </c>
      <c r="DU109">
        <v>0</v>
      </c>
      <c r="DV109">
        <v>0</v>
      </c>
      <c r="DW109">
        <v>0</v>
      </c>
    </row>
    <row r="110" spans="1:127" x14ac:dyDescent="0.25">
      <c r="A110" t="s">
        <v>232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7.1870058933448319E-3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0.15284677111196027</v>
      </c>
      <c r="AA110">
        <v>0</v>
      </c>
      <c r="AB110">
        <v>1.5211119853134014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0.48218716352230706</v>
      </c>
      <c r="BE110">
        <v>0</v>
      </c>
      <c r="BF110">
        <v>0.11615195408581579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0.10965413259012199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</row>
    <row r="111" spans="1:127" x14ac:dyDescent="0.25">
      <c r="A111" t="s">
        <v>233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3.6670333700036667E-2</v>
      </c>
      <c r="BR111">
        <v>0</v>
      </c>
      <c r="BS111">
        <v>0</v>
      </c>
      <c r="BT111">
        <v>0</v>
      </c>
      <c r="BU111">
        <v>0</v>
      </c>
      <c r="BV111">
        <v>4.1120299721295744E-2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0.9717082487764116</v>
      </c>
      <c r="CF111">
        <v>6.0782883539995142E-2</v>
      </c>
      <c r="CG111">
        <v>0.52848672338231506</v>
      </c>
      <c r="CH111">
        <v>0</v>
      </c>
      <c r="CI111">
        <v>0</v>
      </c>
      <c r="CJ111">
        <v>2.1528525296017224E-2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</row>
    <row r="112" spans="1:127" x14ac:dyDescent="0.25">
      <c r="A112" t="s">
        <v>234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1.7220515684631854</v>
      </c>
      <c r="CI112">
        <v>0.10566170643655896</v>
      </c>
      <c r="CJ112">
        <v>0.30139935414424113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</row>
    <row r="113" spans="1:127" x14ac:dyDescent="0.25">
      <c r="A113" t="s">
        <v>235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1.4094285912657085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6.0487936017205465E-2</v>
      </c>
      <c r="Y113">
        <v>0</v>
      </c>
      <c r="Z113">
        <v>0</v>
      </c>
      <c r="AA113">
        <v>0.18249249426031672</v>
      </c>
      <c r="AB113">
        <v>8.6171368626128661E-2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9.6032651101374461E-2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4.2974811985197564E-2</v>
      </c>
      <c r="CF113">
        <v>0</v>
      </c>
      <c r="CG113">
        <v>0</v>
      </c>
      <c r="CH113">
        <v>5.8953116758199135E-2</v>
      </c>
      <c r="CI113">
        <v>0</v>
      </c>
      <c r="CJ113">
        <v>0</v>
      </c>
      <c r="CK113">
        <v>0.82540482641295443</v>
      </c>
      <c r="CL113">
        <v>0</v>
      </c>
      <c r="CM113">
        <v>0.11091537809095062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</row>
    <row r="114" spans="1:127" x14ac:dyDescent="0.25">
      <c r="A114" t="s">
        <v>236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1.2969685686803809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</row>
    <row r="115" spans="1:127" x14ac:dyDescent="0.25">
      <c r="A115" t="s">
        <v>237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5.9171597633136098E-2</v>
      </c>
      <c r="AD115">
        <v>9.1747795504358021E-2</v>
      </c>
      <c r="AE115">
        <v>0.20358536447435391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0.47158103747828245</v>
      </c>
      <c r="AP115">
        <v>0.12759170653907495</v>
      </c>
      <c r="AQ115">
        <v>0.25749304768771242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3.4234851078397806E-2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0.25616516918371246</v>
      </c>
      <c r="BF115">
        <v>0.17764416507242414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1.2863105886361701</v>
      </c>
      <c r="BQ115">
        <v>0</v>
      </c>
      <c r="BR115">
        <v>0.10788456351703676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0.2465439816853042</v>
      </c>
      <c r="CJ115">
        <v>0</v>
      </c>
      <c r="CK115">
        <v>0</v>
      </c>
      <c r="CL115">
        <v>0</v>
      </c>
      <c r="CM115">
        <v>0</v>
      </c>
      <c r="CN115">
        <v>0.155</v>
      </c>
      <c r="CO115">
        <v>0.28199386248652236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</row>
    <row r="116" spans="1:127" x14ac:dyDescent="0.25">
      <c r="A116" t="s">
        <v>238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3.4714989932652922E-2</v>
      </c>
      <c r="M116">
        <v>0</v>
      </c>
      <c r="N116">
        <v>4.2607584149978693E-2</v>
      </c>
      <c r="O116">
        <v>0.48152939485410373</v>
      </c>
      <c r="P116">
        <v>0.1417915048394057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0.30786037042554248</v>
      </c>
      <c r="AS116">
        <v>0</v>
      </c>
      <c r="AT116">
        <v>1.069866158444146</v>
      </c>
      <c r="AU116">
        <v>0</v>
      </c>
      <c r="AV116">
        <v>0</v>
      </c>
      <c r="AW116">
        <v>0</v>
      </c>
      <c r="AX116">
        <v>1.1843196083849828E-2</v>
      </c>
      <c r="AY116">
        <v>0</v>
      </c>
      <c r="AZ116">
        <v>0.10650658404337723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3.211303789338471E-2</v>
      </c>
      <c r="CX116">
        <v>0</v>
      </c>
      <c r="CY116">
        <v>4.0066109079981975E-2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5.4397098821396192E-2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</row>
    <row r="117" spans="1:127" x14ac:dyDescent="0.25">
      <c r="A117" t="s">
        <v>239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9.7201971811428173E-2</v>
      </c>
      <c r="M117">
        <v>0</v>
      </c>
      <c r="N117">
        <v>0</v>
      </c>
      <c r="O117">
        <v>1.839873508696277</v>
      </c>
      <c r="P117">
        <v>0.22809937735034833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2.9972649956914316E-2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</row>
    <row r="118" spans="1:127" x14ac:dyDescent="0.25">
      <c r="A118" t="s">
        <v>240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0.24097954930311322</v>
      </c>
      <c r="L118">
        <v>0.11108796778448934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2.2479487467685737E-2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0.12759170653907495</v>
      </c>
      <c r="AQ118">
        <v>0.11329694098259346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7.6467214681705219E-3</v>
      </c>
      <c r="BF118">
        <v>2.7329871549603715E-2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5.0258144103805913E-2</v>
      </c>
      <c r="BW118">
        <v>0</v>
      </c>
      <c r="BX118">
        <v>0.15605305803973352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0.22682880725852184</v>
      </c>
      <c r="CL118">
        <v>6.6306715923084208E-2</v>
      </c>
      <c r="CM118">
        <v>0.33927056827820185</v>
      </c>
      <c r="CN118">
        <v>0</v>
      </c>
      <c r="CO118">
        <v>0.19076055403500042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4.4754171728150376E-2</v>
      </c>
      <c r="DA118">
        <v>0.16331863465621427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8.6098935504070134E-2</v>
      </c>
      <c r="DQ118">
        <v>0.34099332839140101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</row>
    <row r="119" spans="1:127" x14ac:dyDescent="0.25">
      <c r="A119" t="s">
        <v>241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5.0502731738671314E-2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0.80044676098287404</v>
      </c>
      <c r="AP119">
        <v>0</v>
      </c>
      <c r="AQ119">
        <v>0.19054485528890719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0.17789429333832685</v>
      </c>
      <c r="BE119">
        <v>0</v>
      </c>
      <c r="BF119">
        <v>4.7827275211806505E-2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8.5408612784320784E-2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0.20666180403598344</v>
      </c>
      <c r="CG119">
        <v>0.36091776230987371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8.0918738912576643E-2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</row>
    <row r="120" spans="1:127" x14ac:dyDescent="0.25">
      <c r="A120" t="s">
        <v>242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0.32260232542509576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0.93704427689348091</v>
      </c>
      <c r="CI120">
        <v>7.9598485515541082</v>
      </c>
      <c r="CJ120">
        <v>0.2798708288482239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</row>
    <row r="121" spans="1:127" x14ac:dyDescent="0.25">
      <c r="A121" t="s">
        <v>243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0.13629781071641536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1.3399894902785077</v>
      </c>
      <c r="CX121">
        <v>0</v>
      </c>
      <c r="CY121">
        <v>1.7178344268042272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</row>
    <row r="122" spans="1:127" x14ac:dyDescent="0.25">
      <c r="A122" t="s">
        <v>244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8.771929824561403E-2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2.5988836204309465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3.8360718624128896E-2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</row>
    <row r="123" spans="1:127" x14ac:dyDescent="0.25">
      <c r="A123" t="s">
        <v>245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0.52429334375407055</v>
      </c>
      <c r="L123">
        <v>0.22217593556897869</v>
      </c>
      <c r="M123">
        <v>0.18364629723153209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7.9744816586921854E-2</v>
      </c>
      <c r="AQ123">
        <v>0.1699454114738902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0.12792982135514233</v>
      </c>
      <c r="BW123">
        <v>0</v>
      </c>
      <c r="BX123">
        <v>8.402856971370265E-2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</row>
    <row r="124" spans="1:127" x14ac:dyDescent="0.25">
      <c r="A124" t="s">
        <v>246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6.5129607919760316E-2</v>
      </c>
      <c r="L124">
        <v>0.23606193154203986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5.0948923703986758E-2</v>
      </c>
      <c r="AA124">
        <v>0.11185023841761346</v>
      </c>
      <c r="AB124">
        <v>0.14611666853995728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1.8615040953090096E-2</v>
      </c>
      <c r="AP124">
        <v>0.22328548644338117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6.4997132479449438E-2</v>
      </c>
      <c r="BF124">
        <v>8.8822082536212071E-2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1.8006122081507713E-2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7.5609602419507274E-2</v>
      </c>
      <c r="CL124">
        <v>0.50203656341763758</v>
      </c>
      <c r="CM124">
        <v>0.67201670255105372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7.6804915514592939E-2</v>
      </c>
      <c r="DP124">
        <v>0.36005009392611148</v>
      </c>
      <c r="DQ124">
        <v>0.50407709414381019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</row>
    <row r="125" spans="1:127" x14ac:dyDescent="0.25">
      <c r="A125" t="s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0.82534363461478788</v>
      </c>
      <c r="CI125">
        <v>0.2025182706700713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</row>
    <row r="126" spans="1:127" x14ac:dyDescent="0.25">
      <c r="A126" t="s">
        <v>248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0.12031763856581373</v>
      </c>
      <c r="I126">
        <v>0</v>
      </c>
      <c r="J126">
        <v>0.20900981599671556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7.7032472149798539E-2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1.4164018659995943</v>
      </c>
      <c r="AN126">
        <v>0</v>
      </c>
      <c r="AO126">
        <v>7.4460163812360383E-2</v>
      </c>
      <c r="AP126">
        <v>0</v>
      </c>
      <c r="AQ126">
        <v>3.6049026676279738E-2</v>
      </c>
      <c r="AR126">
        <v>0</v>
      </c>
      <c r="AS126">
        <v>0</v>
      </c>
      <c r="AT126">
        <v>3.4651535496166674E-2</v>
      </c>
      <c r="AU126">
        <v>0.13252555850056796</v>
      </c>
      <c r="AV126">
        <v>0.26105802384001575</v>
      </c>
      <c r="AW126">
        <v>0.53491827637444278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1.9060325931573429E-2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2.3354936649734339E-2</v>
      </c>
      <c r="CX126">
        <v>0</v>
      </c>
      <c r="CY126">
        <v>0.12019832723994592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0.10921004732435385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</row>
    <row r="127" spans="1:127" x14ac:dyDescent="0.25">
      <c r="A127" t="s">
        <v>249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8.0688542227003765E-2</v>
      </c>
      <c r="AD127">
        <v>0.24975788776186353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2.9898345624875422E-2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1.0950668312845564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3.9963461977620462E-2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</row>
    <row r="128" spans="1:127" x14ac:dyDescent="0.25">
      <c r="A128" t="s">
        <v>250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1.0514242018734468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0.15758480550717427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0.21916092673763304</v>
      </c>
      <c r="DQ128">
        <v>0.32616753150481836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</row>
    <row r="129" spans="1:127" x14ac:dyDescent="0.25">
      <c r="A129" t="s">
        <v>251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2.9434273267793017E-2</v>
      </c>
      <c r="AB129">
        <v>0</v>
      </c>
      <c r="AC129">
        <v>0</v>
      </c>
      <c r="AD129">
        <v>1.18252714205617</v>
      </c>
      <c r="AE129">
        <v>0.22055081151388339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</row>
    <row r="130" spans="1:127" x14ac:dyDescent="0.25">
      <c r="A130" t="s">
        <v>252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0.23776164395193816</v>
      </c>
      <c r="AA130">
        <v>0.50038264555248135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0.1544871494780207</v>
      </c>
      <c r="BE130">
        <v>0.37086599120627034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</row>
    <row r="131" spans="1:127" x14ac:dyDescent="0.25">
      <c r="A131" t="s">
        <v>253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3.8333759263991823E-2</v>
      </c>
      <c r="BQ131">
        <v>0</v>
      </c>
      <c r="BR131">
        <v>4.9447091611975191E-2</v>
      </c>
      <c r="BS131">
        <v>0</v>
      </c>
      <c r="BT131">
        <v>0</v>
      </c>
      <c r="BU131">
        <v>0</v>
      </c>
      <c r="BV131">
        <v>0.12336089916388723</v>
      </c>
      <c r="BW131">
        <v>5.0530570995452252E-2</v>
      </c>
      <c r="BX131">
        <v>0.4021367264870056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2.8649874656798375E-2</v>
      </c>
      <c r="CF131">
        <v>0</v>
      </c>
      <c r="CG131">
        <v>5.5856320357480449E-2</v>
      </c>
      <c r="CH131">
        <v>0</v>
      </c>
      <c r="CI131">
        <v>0</v>
      </c>
      <c r="CJ131">
        <v>0</v>
      </c>
      <c r="CK131">
        <v>0</v>
      </c>
      <c r="CL131">
        <v>0.11366865586814436</v>
      </c>
      <c r="CM131">
        <v>0.37189273830495206</v>
      </c>
      <c r="CN131">
        <v>0.02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9.5901796560322231E-2</v>
      </c>
      <c r="DA131">
        <v>0.2449779519843214</v>
      </c>
      <c r="DB131">
        <v>9.8386462022825666E-2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5.1203277009728626E-2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</row>
    <row r="132" spans="1:127" x14ac:dyDescent="0.25">
      <c r="A132" t="s">
        <v>254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0.11072033346359254</v>
      </c>
      <c r="L132">
        <v>0.24300492952857045</v>
      </c>
      <c r="M132">
        <v>0.15609935264680225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0.37800878314525543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6.4462217977796346E-2</v>
      </c>
      <c r="CF132">
        <v>0.49841964502796016</v>
      </c>
      <c r="CG132">
        <v>8.1636160522471427E-2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</row>
    <row r="133" spans="1:127" x14ac:dyDescent="0.25">
      <c r="A133" t="s">
        <v>255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3.3804340477317285E-2</v>
      </c>
      <c r="AN133">
        <v>0</v>
      </c>
      <c r="AO133">
        <v>0.192355423181931</v>
      </c>
      <c r="AP133">
        <v>0</v>
      </c>
      <c r="AQ133">
        <v>5.1498609537542483E-2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0.12639857684565331</v>
      </c>
      <c r="BE133">
        <v>0.35939590900401452</v>
      </c>
      <c r="BF133">
        <v>0.19130910084722602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1.1990407673860911E-2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8.4661645355286974E-2</v>
      </c>
      <c r="CX133">
        <v>1.2718870564293891E-2</v>
      </c>
      <c r="CY133">
        <v>0</v>
      </c>
      <c r="CZ133">
        <v>3.196726552010741E-2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</row>
    <row r="134" spans="1:127" x14ac:dyDescent="0.25">
      <c r="A134" t="s">
        <v>256</v>
      </c>
      <c r="B134">
        <v>0</v>
      </c>
      <c r="C134">
        <v>0</v>
      </c>
      <c r="D134">
        <v>0</v>
      </c>
      <c r="E134">
        <v>2.0729684908789386E-2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0.47619047619047622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2.6423569824283261E-2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3.1037364211531575E-2</v>
      </c>
      <c r="CF134">
        <v>0.19450522732798445</v>
      </c>
      <c r="CG134">
        <v>0.33513792214488269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0.16244754298091241</v>
      </c>
      <c r="CR134">
        <v>3.1122591889452551E-2</v>
      </c>
      <c r="CS134">
        <v>2.2608066558147948E-2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</row>
    <row r="135" spans="1:127" x14ac:dyDescent="0.25">
      <c r="A135" t="s">
        <v>257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1.078050884001725E-2</v>
      </c>
      <c r="P135">
        <v>8.6307872510942601E-2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0.10924077660261185</v>
      </c>
      <c r="AS135">
        <v>1.4156508061344868</v>
      </c>
      <c r="AT135">
        <v>7.3634512929354176E-2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5.8482382182367558E-2</v>
      </c>
      <c r="DD135">
        <v>0.28897094236635096</v>
      </c>
      <c r="DE135">
        <v>5.2720371151412905E-2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</row>
    <row r="136" spans="1:127" x14ac:dyDescent="0.25">
      <c r="A136" t="s">
        <v>258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4.5590725543832228E-2</v>
      </c>
      <c r="L136">
        <v>0</v>
      </c>
      <c r="M136">
        <v>0.26169597355493318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1.8732906223071447E-2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6.8255150161330352E-2</v>
      </c>
      <c r="AP136">
        <v>0</v>
      </c>
      <c r="AQ136">
        <v>0.1493459676588732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2.8088572632367397E-2</v>
      </c>
      <c r="BE136">
        <v>0</v>
      </c>
      <c r="BF136">
        <v>6.1492210986608363E-2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0.20103257641522365</v>
      </c>
      <c r="BW136">
        <v>0</v>
      </c>
      <c r="BX136">
        <v>0.10203469179521038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1.3048868010700073E-2</v>
      </c>
      <c r="CN136">
        <v>0</v>
      </c>
      <c r="CO136">
        <v>0</v>
      </c>
      <c r="CP136">
        <v>0</v>
      </c>
      <c r="CQ136">
        <v>0</v>
      </c>
      <c r="CR136">
        <v>2.4898073511562042E-2</v>
      </c>
      <c r="CS136">
        <v>1.3564839934888769E-2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6.393453104021482E-2</v>
      </c>
      <c r="DA136">
        <v>0</v>
      </c>
      <c r="DB136">
        <v>0.13774104683195593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</row>
    <row r="137" spans="1:127" x14ac:dyDescent="0.25">
      <c r="A137" t="s">
        <v>259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0.26994321884017497</v>
      </c>
      <c r="CI137">
        <v>5.2830853218279482E-2</v>
      </c>
      <c r="CJ137">
        <v>0.81090778614998205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</row>
    <row r="138" spans="1:127" x14ac:dyDescent="0.25">
      <c r="A138" t="s">
        <v>260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8.4999999999999992E-2</v>
      </c>
      <c r="CO138">
        <v>0.77548312183793644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</row>
    <row r="139" spans="1:127" x14ac:dyDescent="0.25">
      <c r="A139" t="s">
        <v>261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0.15163002274450341</v>
      </c>
      <c r="X139">
        <v>0.11425499025472141</v>
      </c>
      <c r="Y139">
        <v>0.2037051272196172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0.44059523552407076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</row>
    <row r="140" spans="1:127" x14ac:dyDescent="0.25">
      <c r="A140" t="s">
        <v>262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2.082899395959175E-2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0.6411072899418333</v>
      </c>
      <c r="AA140">
        <v>0.30022958733148875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</row>
    <row r="141" spans="1:127" x14ac:dyDescent="0.25">
      <c r="A141" t="s">
        <v>263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2.8000352205688124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</row>
    <row r="142" spans="1:127" x14ac:dyDescent="0.25">
      <c r="A142" t="s">
        <v>264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0.76330532212885149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0.44016237100797184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2.8868360277136258E-2</v>
      </c>
      <c r="BN142">
        <v>3.4293552812071325E-2</v>
      </c>
      <c r="BO142">
        <v>0</v>
      </c>
      <c r="BP142">
        <v>0</v>
      </c>
      <c r="BQ142">
        <v>0</v>
      </c>
      <c r="BR142">
        <v>3.1466331025802395E-2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4.2396235214312974E-2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5.4109626102483632E-3</v>
      </c>
      <c r="DK142">
        <v>8.0132791483029014E-2</v>
      </c>
      <c r="DL142">
        <v>0</v>
      </c>
      <c r="DM142">
        <v>0</v>
      </c>
      <c r="DN142">
        <v>2.1597805662944645E-2</v>
      </c>
      <c r="DO142">
        <v>0</v>
      </c>
      <c r="DP142">
        <v>0</v>
      </c>
      <c r="DQ142">
        <v>0</v>
      </c>
      <c r="DR142">
        <v>0</v>
      </c>
      <c r="DS142">
        <v>2.1078369377344967E-2</v>
      </c>
      <c r="DT142">
        <v>0</v>
      </c>
      <c r="DU142">
        <v>0</v>
      </c>
      <c r="DV142">
        <v>0</v>
      </c>
      <c r="DW142">
        <v>0</v>
      </c>
    </row>
    <row r="143" spans="1:127" x14ac:dyDescent="0.25">
      <c r="A143" t="s">
        <v>265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0.69447617307077258</v>
      </c>
      <c r="BW143">
        <v>0</v>
      </c>
      <c r="BX143">
        <v>0.27609387191645157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</row>
    <row r="144" spans="1:127" x14ac:dyDescent="0.25">
      <c r="A144" t="s">
        <v>266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0.11803096577101993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8.6334484459792804E-2</v>
      </c>
      <c r="AG144">
        <v>9.1769024424678811E-2</v>
      </c>
      <c r="AH144">
        <v>4.8443211344519309E-2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0.24719332578020392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0.19814156873462696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0.2421528761365194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3.150400100812803E-2</v>
      </c>
      <c r="CL144">
        <v>0</v>
      </c>
      <c r="CM144">
        <v>2.6097736021400145E-2</v>
      </c>
      <c r="CN144">
        <v>0</v>
      </c>
      <c r="CO144">
        <v>0</v>
      </c>
      <c r="CP144">
        <v>0</v>
      </c>
      <c r="CQ144">
        <v>6.3174044492577047E-2</v>
      </c>
      <c r="CR144">
        <v>0.24586847592667518</v>
      </c>
      <c r="CS144">
        <v>9.9475492855850958E-2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</row>
    <row r="145" spans="1:127" x14ac:dyDescent="0.25">
      <c r="A145" t="s">
        <v>267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0.95451993262212242</v>
      </c>
      <c r="I145">
        <v>0.67144819166793834</v>
      </c>
      <c r="J145">
        <v>1.1196954428395476E-2</v>
      </c>
      <c r="K145">
        <v>0</v>
      </c>
      <c r="L145">
        <v>0</v>
      </c>
      <c r="M145">
        <v>0</v>
      </c>
      <c r="N145">
        <v>0.18747337025990626</v>
      </c>
      <c r="O145">
        <v>0</v>
      </c>
      <c r="P145">
        <v>7.3978176437950807E-2</v>
      </c>
      <c r="Q145">
        <v>0</v>
      </c>
      <c r="R145">
        <v>0.58663190329461967</v>
      </c>
      <c r="S145">
        <v>0.85573515429164149</v>
      </c>
      <c r="T145">
        <v>4.4471621546500639E-2</v>
      </c>
      <c r="U145">
        <v>0.54621848739495793</v>
      </c>
      <c r="V145">
        <v>1.2489654653524942</v>
      </c>
      <c r="W145">
        <v>5.0543340914834464E-2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4.3033889187735347E-2</v>
      </c>
      <c r="AD145">
        <v>3.0582598501452674E-2</v>
      </c>
      <c r="AE145">
        <v>0.15834417236894194</v>
      </c>
      <c r="AF145">
        <v>7.4000986679822398E-2</v>
      </c>
      <c r="AG145">
        <v>0</v>
      </c>
      <c r="AH145">
        <v>0</v>
      </c>
      <c r="AI145">
        <v>0</v>
      </c>
      <c r="AJ145">
        <v>0.29389215435727067</v>
      </c>
      <c r="AK145">
        <v>0</v>
      </c>
      <c r="AL145">
        <v>0</v>
      </c>
      <c r="AM145">
        <v>0</v>
      </c>
      <c r="AN145">
        <v>0.14680838569499091</v>
      </c>
      <c r="AO145">
        <v>0</v>
      </c>
      <c r="AP145">
        <v>0</v>
      </c>
      <c r="AQ145">
        <v>0</v>
      </c>
      <c r="AR145">
        <v>9.9309796911465319E-3</v>
      </c>
      <c r="AS145">
        <v>0</v>
      </c>
      <c r="AT145">
        <v>0</v>
      </c>
      <c r="AU145">
        <v>3.7864445285876562E-2</v>
      </c>
      <c r="AV145">
        <v>1.4776869273963156E-2</v>
      </c>
      <c r="AW145">
        <v>1.4858841010401188E-2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0.42242703533026116</v>
      </c>
      <c r="CA145">
        <v>0</v>
      </c>
      <c r="CB145">
        <v>0</v>
      </c>
      <c r="CC145">
        <v>0</v>
      </c>
      <c r="CD145">
        <v>4.7650814828933574E-2</v>
      </c>
      <c r="CE145">
        <v>0</v>
      </c>
      <c r="CF145">
        <v>0</v>
      </c>
      <c r="CG145">
        <v>8.5932800549969914E-3</v>
      </c>
      <c r="CH145">
        <v>9.3083868565577588E-3</v>
      </c>
      <c r="CI145">
        <v>0</v>
      </c>
      <c r="CJ145">
        <v>0</v>
      </c>
      <c r="CK145">
        <v>0</v>
      </c>
      <c r="CL145">
        <v>6.6306715923084208E-2</v>
      </c>
      <c r="CM145">
        <v>0</v>
      </c>
      <c r="CN145">
        <v>0</v>
      </c>
      <c r="CO145">
        <v>0</v>
      </c>
      <c r="CP145">
        <v>0.21150592216582065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0.29397354238118567</v>
      </c>
      <c r="DB145">
        <v>0</v>
      </c>
      <c r="DC145">
        <v>0</v>
      </c>
      <c r="DD145">
        <v>4.0134853106437628E-2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1.1520737327188941</v>
      </c>
      <c r="DP145">
        <v>0</v>
      </c>
      <c r="DQ145">
        <v>0</v>
      </c>
      <c r="DR145">
        <v>1.9135093761959435E-2</v>
      </c>
      <c r="DS145">
        <v>0</v>
      </c>
      <c r="DT145">
        <v>0</v>
      </c>
      <c r="DU145">
        <v>0</v>
      </c>
      <c r="DV145">
        <v>0</v>
      </c>
      <c r="DW145">
        <v>2.5455008272877687E-2</v>
      </c>
    </row>
    <row r="146" spans="1:127" x14ac:dyDescent="0.25">
      <c r="A146" t="s">
        <v>268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0.22744503411675512</v>
      </c>
      <c r="X146">
        <v>0</v>
      </c>
      <c r="Y146">
        <v>7.3026366361749556E-2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0.27925160569673274</v>
      </c>
      <c r="CI146">
        <v>0</v>
      </c>
      <c r="CJ146">
        <v>0.34445640473627559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</row>
    <row r="147" spans="1:127" x14ac:dyDescent="0.25">
      <c r="A147" t="s">
        <v>269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0.45124317494697891</v>
      </c>
      <c r="CR147">
        <v>0.26454203106034668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</row>
    <row r="148" spans="1:127" x14ac:dyDescent="0.25">
      <c r="A148" t="s">
        <v>270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0.25689092550163162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1.2777919754663941E-2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5.4827066295060997E-2</v>
      </c>
      <c r="BW148">
        <v>0.46740778170793323</v>
      </c>
      <c r="BX148">
        <v>0.32411019746713887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</row>
    <row r="149" spans="1:127" x14ac:dyDescent="0.25">
      <c r="A149" t="s">
        <v>271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8.4668490295688417E-2</v>
      </c>
      <c r="L149">
        <v>0.10414496979795876</v>
      </c>
      <c r="M149">
        <v>0.39943069647858226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5.5845122859270291E-2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0.10051628820761183</v>
      </c>
      <c r="BW149">
        <v>3.1581606872157657E-2</v>
      </c>
      <c r="BX149">
        <v>6.6022447632194947E-2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</row>
    <row r="150" spans="1:127" x14ac:dyDescent="0.25">
      <c r="A150" t="s">
        <v>272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0.54018366244523142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6.207472842306315E-2</v>
      </c>
      <c r="CF150">
        <v>0.13372234378798931</v>
      </c>
      <c r="CG150">
        <v>0.2019420812924293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</row>
    <row r="151" spans="1:127" x14ac:dyDescent="0.25">
      <c r="A151" t="s">
        <v>273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0.73849464469115278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8.0132791483029014E-2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</row>
    <row r="152" spans="1:127" x14ac:dyDescent="0.25">
      <c r="A152" t="s">
        <v>274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3.9077764751856196E-2</v>
      </c>
      <c r="L152">
        <v>0.44435187113795738</v>
      </c>
      <c r="M152">
        <v>5.5093889169459627E-2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1.2737230925996689E-2</v>
      </c>
      <c r="AA152">
        <v>0.23547418614234414</v>
      </c>
      <c r="AB152">
        <v>0.19482222471994304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8.771929824561403E-2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8.2240599442591489E-2</v>
      </c>
      <c r="BW152">
        <v>0</v>
      </c>
      <c r="BX152">
        <v>4.8016325550687231E-2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7.7569890471314656E-2</v>
      </c>
      <c r="CI152">
        <v>0</v>
      </c>
      <c r="CJ152">
        <v>0</v>
      </c>
      <c r="CK152">
        <v>4.4105601411379244E-2</v>
      </c>
      <c r="CL152">
        <v>2.8417163967036089E-2</v>
      </c>
      <c r="CM152">
        <v>3.9146604032100213E-2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</row>
    <row r="153" spans="1:127" x14ac:dyDescent="0.25">
      <c r="A153" t="s">
        <v>275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0.28657027484694542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0.3089916572252549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0.20560149860647872</v>
      </c>
      <c r="BW153">
        <v>0</v>
      </c>
      <c r="BX153">
        <v>6.0020406938359049E-2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</row>
    <row r="154" spans="1:127" x14ac:dyDescent="0.25">
      <c r="A154" t="s">
        <v>276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0.70716228467815045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</row>
    <row r="155" spans="1:127" x14ac:dyDescent="0.25">
      <c r="A155" t="s">
        <v>277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0.12700273544353263</v>
      </c>
      <c r="L155">
        <v>0.22911893355550927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3.7907505686125852E-2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0.31100478468899523</v>
      </c>
      <c r="AQ155">
        <v>0.15449582861262745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</row>
    <row r="156" spans="1:127" x14ac:dyDescent="0.25">
      <c r="A156" t="s">
        <v>278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0.14438116627897651</v>
      </c>
      <c r="I156">
        <v>0.38913474744391885</v>
      </c>
      <c r="J156">
        <v>7.0914044713171351E-2</v>
      </c>
      <c r="K156">
        <v>7.1642568711736354E-2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2.2940164404511566E-2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4.9447091611975191E-2</v>
      </c>
      <c r="BS156">
        <v>0.14299332697807435</v>
      </c>
      <c r="BT156">
        <v>0</v>
      </c>
      <c r="BU156">
        <v>0</v>
      </c>
      <c r="BV156">
        <v>1.0828345593274546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3.196726552010741E-2</v>
      </c>
      <c r="DA156">
        <v>0.1796504981218357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</row>
    <row r="157" spans="1:127" x14ac:dyDescent="0.25">
      <c r="A157" t="s">
        <v>279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0.44647660032275416</v>
      </c>
      <c r="AD157">
        <v>0.30582598501452674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0.17940437746681021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0.85856562303245376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0.12225454238860081</v>
      </c>
      <c r="DT157">
        <v>0</v>
      </c>
      <c r="DU157">
        <v>0</v>
      </c>
      <c r="DV157">
        <v>0</v>
      </c>
      <c r="DW157">
        <v>0</v>
      </c>
    </row>
    <row r="158" spans="1:127" x14ac:dyDescent="0.25">
      <c r="A158" t="s">
        <v>280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4.4225423300480161E-2</v>
      </c>
      <c r="X158">
        <v>0.12097587203441093</v>
      </c>
      <c r="Y158">
        <v>8.840033822738104E-2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0.17996214589345</v>
      </c>
      <c r="CI158">
        <v>0.14088227524874528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</row>
    <row r="159" spans="1:127" x14ac:dyDescent="0.25">
      <c r="A159" t="s">
        <v>281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8.3384290399688699E-2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3.5295778624876463E-2</v>
      </c>
      <c r="AH159">
        <v>6.6058924560708152E-2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0.11114541525162086</v>
      </c>
      <c r="BM159">
        <v>0</v>
      </c>
      <c r="BN159">
        <v>0</v>
      </c>
      <c r="BO159">
        <v>0</v>
      </c>
      <c r="BP159">
        <v>5.537098560354374E-2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0.29843619434164975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</row>
    <row r="160" spans="1:127" x14ac:dyDescent="0.25">
      <c r="A160" t="s">
        <v>282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0.16282401979940081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0.33474096199402614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</row>
    <row r="161" spans="1:127" x14ac:dyDescent="0.25">
      <c r="A161" t="s">
        <v>283</v>
      </c>
      <c r="B161">
        <v>0</v>
      </c>
      <c r="C161">
        <v>0</v>
      </c>
      <c r="D161">
        <v>0</v>
      </c>
      <c r="E161">
        <v>4.5605306799336651E-2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3.4714989932652922E-2</v>
      </c>
      <c r="M161">
        <v>2.7546944584729813E-2</v>
      </c>
      <c r="N161">
        <v>0</v>
      </c>
      <c r="O161">
        <v>0</v>
      </c>
      <c r="P161">
        <v>0</v>
      </c>
      <c r="Q161">
        <v>0</v>
      </c>
      <c r="R161">
        <v>8.2958046930552268E-2</v>
      </c>
      <c r="S161">
        <v>0</v>
      </c>
      <c r="T161">
        <v>1.667685807993774E-2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7.2177641913981225E-2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3.8333759263991823E-2</v>
      </c>
      <c r="BQ161">
        <v>0.12834616795012835</v>
      </c>
      <c r="BR161">
        <v>0.12137013395666636</v>
      </c>
      <c r="BS161">
        <v>0</v>
      </c>
      <c r="BT161">
        <v>0</v>
      </c>
      <c r="BU161">
        <v>0</v>
      </c>
      <c r="BV161">
        <v>3.6551377530040667E-2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2.6262385102065175E-2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0.33245956140911709</v>
      </c>
      <c r="DA161">
        <v>0</v>
      </c>
      <c r="DB161">
        <v>0.72805981896890992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</row>
    <row r="162" spans="1:127" x14ac:dyDescent="0.25">
      <c r="A162" t="s">
        <v>284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2.9344158067198124E-2</v>
      </c>
      <c r="AZ162">
        <v>0</v>
      </c>
      <c r="BA162">
        <v>0</v>
      </c>
      <c r="BB162">
        <v>0</v>
      </c>
      <c r="BC162">
        <v>0</v>
      </c>
      <c r="BD162">
        <v>0.66008145686063391</v>
      </c>
      <c r="BE162">
        <v>0</v>
      </c>
      <c r="BF162">
        <v>0.17081169718502323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</row>
    <row r="163" spans="1:127" x14ac:dyDescent="0.25">
      <c r="A163" t="s">
        <v>285</v>
      </c>
      <c r="B163">
        <v>1.6663195167673402E-2</v>
      </c>
      <c r="C163">
        <v>0</v>
      </c>
      <c r="D163">
        <v>0</v>
      </c>
      <c r="E163">
        <v>0</v>
      </c>
      <c r="F163">
        <v>0</v>
      </c>
      <c r="G163">
        <v>4.4694734960221685E-3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1.0194199500484225E-2</v>
      </c>
      <c r="AE163">
        <v>0</v>
      </c>
      <c r="AF163">
        <v>0</v>
      </c>
      <c r="AG163">
        <v>0</v>
      </c>
      <c r="AH163">
        <v>0</v>
      </c>
      <c r="AI163">
        <v>1.6576875259013676E-2</v>
      </c>
      <c r="AJ163">
        <v>0</v>
      </c>
      <c r="AK163">
        <v>9.9661152082918085E-3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1.4523625096824167E-2</v>
      </c>
      <c r="BA163">
        <v>4.2294475284166008E-2</v>
      </c>
      <c r="BB163">
        <v>8.0895814706007568E-2</v>
      </c>
      <c r="BC163">
        <v>1.073594932631918E-2</v>
      </c>
      <c r="BD163">
        <v>0</v>
      </c>
      <c r="BE163">
        <v>0</v>
      </c>
      <c r="BF163">
        <v>0</v>
      </c>
      <c r="BG163">
        <v>6.1068702290076335E-3</v>
      </c>
      <c r="BH163">
        <v>1.7330021373693025E-2</v>
      </c>
      <c r="BI163">
        <v>2.8545329984014618E-2</v>
      </c>
      <c r="BJ163">
        <v>0</v>
      </c>
      <c r="BK163">
        <v>0</v>
      </c>
      <c r="BL163">
        <v>6.1747452917567157E-3</v>
      </c>
      <c r="BM163">
        <v>4.1240514681623224E-3</v>
      </c>
      <c r="BN163">
        <v>1.4697236919459141E-2</v>
      </c>
      <c r="BO163">
        <v>1.2440905697934809E-2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9.1345055948846773E-3</v>
      </c>
      <c r="CU163">
        <v>2.6408450704225348E-2</v>
      </c>
      <c r="CV163">
        <v>0</v>
      </c>
      <c r="CW163">
        <v>5.8387341624335847E-3</v>
      </c>
      <c r="CX163">
        <v>5.9354729300038156E-2</v>
      </c>
      <c r="CY163">
        <v>0.23538839084489407</v>
      </c>
      <c r="CZ163">
        <v>0</v>
      </c>
      <c r="DA163">
        <v>0</v>
      </c>
      <c r="DB163">
        <v>0</v>
      </c>
      <c r="DC163">
        <v>4.8735318485306307E-3</v>
      </c>
      <c r="DD163">
        <v>0</v>
      </c>
      <c r="DE163">
        <v>1.0544074230282582E-2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1.1384335154826957E-2</v>
      </c>
      <c r="DM163">
        <v>4.2311923500042313E-3</v>
      </c>
      <c r="DN163">
        <v>6.4793416988833943E-3</v>
      </c>
      <c r="DO163">
        <v>0</v>
      </c>
      <c r="DP163">
        <v>0</v>
      </c>
      <c r="DQ163">
        <v>0</v>
      </c>
      <c r="DR163">
        <v>5.7405281285878303E-2</v>
      </c>
      <c r="DS163">
        <v>1.264702162640698E-2</v>
      </c>
      <c r="DT163">
        <v>0.10565705480959718</v>
      </c>
      <c r="DU163">
        <v>0</v>
      </c>
      <c r="DV163">
        <v>0</v>
      </c>
      <c r="DW163">
        <v>0</v>
      </c>
    </row>
    <row r="164" spans="1:127" x14ac:dyDescent="0.25">
      <c r="A164" t="s">
        <v>286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2.2393908856790951E-2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0.20282604286390371</v>
      </c>
      <c r="AN164">
        <v>2.3489341711198541E-2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2.2836263987211693E-2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4.0871139137035092E-2</v>
      </c>
      <c r="CX164">
        <v>0</v>
      </c>
      <c r="CY164">
        <v>1.502479090499324E-2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</row>
    <row r="165" spans="1:127" x14ac:dyDescent="0.25">
      <c r="A165" t="s">
        <v>287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1.2333497779970401E-2</v>
      </c>
      <c r="AG165">
        <v>7.7650712974728225E-2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6.3174044492577047E-2</v>
      </c>
      <c r="CR165">
        <v>0.16183747782515329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</row>
    <row r="166" spans="1:127" x14ac:dyDescent="0.25">
      <c r="A166" t="s">
        <v>288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0.10427528675703858</v>
      </c>
      <c r="I166">
        <v>0</v>
      </c>
      <c r="J166">
        <v>0.28738849699548386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</row>
    <row r="167" spans="1:127" x14ac:dyDescent="0.25">
      <c r="A167" t="s">
        <v>289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0.28466291744775396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7.0642255842703242E-2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0.26315789473684209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</row>
    <row r="168" spans="1:127" x14ac:dyDescent="0.25">
      <c r="A168" t="s">
        <v>290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6.2633636422539468E-2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0.30376403257759194</v>
      </c>
      <c r="DU168">
        <v>0</v>
      </c>
      <c r="DV168">
        <v>0.34005894355021538</v>
      </c>
      <c r="DW168">
        <v>0</v>
      </c>
    </row>
    <row r="169" spans="1:127" x14ac:dyDescent="0.25">
      <c r="A169" t="s">
        <v>291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0.12497396375755052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0.63607310186478017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</row>
    <row r="170" spans="1:127" x14ac:dyDescent="0.25">
      <c r="A170" t="s">
        <v>292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0.64277538082240027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</row>
    <row r="171" spans="1:127" x14ac:dyDescent="0.25">
      <c r="A171" t="s">
        <v>293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8.065058135627394E-2</v>
      </c>
      <c r="Y171">
        <v>0.22676608501806442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</row>
    <row r="172" spans="1:127" x14ac:dyDescent="0.25">
      <c r="A172" t="s">
        <v>294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3.176620076238882E-2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0.36430997221364619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</row>
    <row r="173" spans="1:127" x14ac:dyDescent="0.25">
      <c r="A173" t="s">
        <v>295</v>
      </c>
      <c r="B173">
        <v>0</v>
      </c>
      <c r="C173">
        <v>0</v>
      </c>
      <c r="D173">
        <v>0</v>
      </c>
      <c r="E173">
        <v>0</v>
      </c>
      <c r="F173">
        <v>0.14047762392133253</v>
      </c>
      <c r="G173">
        <v>4.0225261464199517E-2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0.17980760586172795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</row>
    <row r="174" spans="1:127" x14ac:dyDescent="0.25">
      <c r="A174" t="s">
        <v>296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2.77947634665629E-2</v>
      </c>
      <c r="U174">
        <v>0</v>
      </c>
      <c r="V174">
        <v>0.32352719885636899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6.7776917118512775E-2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</row>
    <row r="175" spans="1:127" x14ac:dyDescent="0.25">
      <c r="A175" t="s">
        <v>297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2.1657209685104171E-2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0.31351558019499143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2.5000000000000001E-2</v>
      </c>
      <c r="CO175">
        <v>0.14514389980923945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7.8271759549154662E-2</v>
      </c>
      <c r="DQ175">
        <v>0.1927353595255745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</row>
    <row r="176" spans="1:127" x14ac:dyDescent="0.25">
      <c r="A176" t="s">
        <v>298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7.7603600807077452E-3</v>
      </c>
      <c r="CD176">
        <v>0</v>
      </c>
      <c r="CE176">
        <v>0</v>
      </c>
      <c r="CF176">
        <v>0</v>
      </c>
      <c r="CG176">
        <v>0</v>
      </c>
      <c r="CH176">
        <v>0.2265040801762388</v>
      </c>
      <c r="CI176">
        <v>5.2830853218279482E-2</v>
      </c>
      <c r="CJ176">
        <v>0.13634732687477574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8.4623847000084625E-3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</row>
    <row r="177" spans="1:127" x14ac:dyDescent="0.25">
      <c r="A177" t="s">
        <v>299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0.34143756990639901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</row>
    <row r="178" spans="1:127" x14ac:dyDescent="0.25">
      <c r="A178" t="s">
        <v>300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4.2457436419988961E-2</v>
      </c>
      <c r="AA178">
        <v>5.2981691882027435E-2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0.17969795450200726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5.585032113934655E-2</v>
      </c>
      <c r="CI178">
        <v>0</v>
      </c>
      <c r="CJ178">
        <v>0</v>
      </c>
      <c r="CK178">
        <v>0</v>
      </c>
      <c r="CL178">
        <v>0.12314104385715639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0.25046963055729493</v>
      </c>
      <c r="DQ178">
        <v>0.1927353595255745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</row>
    <row r="179" spans="1:127" x14ac:dyDescent="0.25">
      <c r="A179" t="s">
        <v>301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0.19440394362285635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7.4931624892285789E-2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3.9872408293460927E-2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</row>
    <row r="180" spans="1:127" x14ac:dyDescent="0.25">
      <c r="A180" t="s">
        <v>302</v>
      </c>
      <c r="B180">
        <v>0</v>
      </c>
      <c r="C180">
        <v>0</v>
      </c>
      <c r="D180">
        <v>0</v>
      </c>
      <c r="E180">
        <v>0</v>
      </c>
      <c r="F180">
        <v>0.18061408789885611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0.14481642388619134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</row>
    <row r="181" spans="1:127" x14ac:dyDescent="0.25">
      <c r="A181" t="s">
        <v>303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0.12769675381410042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0.17294931526189466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5.8723354277996354E-3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1.5360983102918586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4.963674924416768E-2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</row>
    <row r="182" spans="1:127" x14ac:dyDescent="0.25">
      <c r="A182" t="s">
        <v>304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4.2016806722689079E-2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1.4999999999999999E-2</v>
      </c>
      <c r="CO182">
        <v>0.20320145973293521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</row>
    <row r="183" spans="1:127" x14ac:dyDescent="0.25">
      <c r="A183" t="s">
        <v>305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5.5543983892244672E-2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5.7652394496118073E-2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1.6965447039529492E-2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7.4012176196729146E-2</v>
      </c>
      <c r="CF183">
        <v>0</v>
      </c>
      <c r="CG183">
        <v>0</v>
      </c>
      <c r="CH183">
        <v>0.15203698532377671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0.10958046336881652</v>
      </c>
      <c r="DQ183">
        <v>7.412898443291327E-2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</row>
    <row r="184" spans="1:127" x14ac:dyDescent="0.25">
      <c r="A184" t="s">
        <v>306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0.14583139408607154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</row>
    <row r="185" spans="1:127" x14ac:dyDescent="0.25">
      <c r="A185" t="s">
        <v>307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0.22905599688093961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</row>
    <row r="186" spans="1:127" x14ac:dyDescent="0.25">
      <c r="A186" t="s">
        <v>308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1.5449582861262745E-2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0.29961144141191892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</row>
    <row r="187" spans="1:127" x14ac:dyDescent="0.25">
      <c r="A187" t="s">
        <v>309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6.4550833781603006E-2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0.13684996267728289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</row>
    <row r="188" spans="1:127" x14ac:dyDescent="0.25">
      <c r="A188" t="s">
        <v>310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6.085857403679603E-2</v>
      </c>
      <c r="BE188">
        <v>7.2643853947619949E-2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0.10175328741390105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</row>
    <row r="189" spans="1:127" x14ac:dyDescent="0.25">
      <c r="A189" t="s">
        <v>311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0.13903371567605144</v>
      </c>
      <c r="AS189">
        <v>0.10486302267662866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8.6098935504070134E-2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</row>
    <row r="190" spans="1:127" x14ac:dyDescent="0.25">
      <c r="A190" t="s">
        <v>312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2.3663038334122102E-2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3.5032404974601507E-2</v>
      </c>
      <c r="CX190">
        <v>0</v>
      </c>
      <c r="CY190">
        <v>0.12019832723994592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</row>
    <row r="191" spans="1:127" x14ac:dyDescent="0.25">
      <c r="A191" t="s">
        <v>313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7.7569890471314656E-2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2.5000000000000001E-2</v>
      </c>
      <c r="CO191">
        <v>4.5616654225760965E-2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</row>
    <row r="192" spans="1:127" x14ac:dyDescent="0.25">
      <c r="A192" t="s">
        <v>314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0.13183692786153742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</row>
    <row r="193" spans="1:127" x14ac:dyDescent="0.25">
      <c r="A193" t="s">
        <v>315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8.937881722031879E-2</v>
      </c>
      <c r="AS193">
        <v>0.13763271726307511</v>
      </c>
      <c r="AT193">
        <v>0.12994325811062502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</row>
    <row r="194" spans="1:127" x14ac:dyDescent="0.25">
      <c r="A194" t="s">
        <v>316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0.12159661644197726</v>
      </c>
      <c r="BB194">
        <v>4.683441904032018E-2</v>
      </c>
      <c r="BC194">
        <v>2.683987331579795E-2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5.9236692900059236E-2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</row>
    <row r="195" spans="1:127" x14ac:dyDescent="0.25">
      <c r="A195" t="s">
        <v>317</v>
      </c>
      <c r="B195">
        <v>0</v>
      </c>
      <c r="C195">
        <v>3.0303030303030304E-2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0.1076426264800861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0.14448547118317548</v>
      </c>
      <c r="DE195">
        <v>0</v>
      </c>
      <c r="DF195">
        <v>0</v>
      </c>
      <c r="DG195">
        <v>0</v>
      </c>
      <c r="DH195">
        <v>0</v>
      </c>
      <c r="DI195">
        <v>9.5194922937443346E-2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</row>
    <row r="196" spans="1:127" x14ac:dyDescent="0.25">
      <c r="A196" t="s">
        <v>318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2.5555839509327882E-2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0.30817997710663031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</row>
    <row r="197" spans="1:127" x14ac:dyDescent="0.25">
      <c r="A197" t="s">
        <v>319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4.1657987919183501E-2</v>
      </c>
      <c r="M197">
        <v>2.7546944584729813E-2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0.11989059982765726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2.5573812416085924E-2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</row>
    <row r="198" spans="1:127" x14ac:dyDescent="0.25">
      <c r="A198" t="s">
        <v>320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3.413075180737845E-2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8.0269706212875255E-2</v>
      </c>
      <c r="DE198">
        <v>0</v>
      </c>
      <c r="DF198">
        <v>0</v>
      </c>
      <c r="DG198">
        <v>0</v>
      </c>
      <c r="DH198">
        <v>0.28660760812923397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</row>
    <row r="199" spans="1:127" x14ac:dyDescent="0.25">
      <c r="A199" t="s">
        <v>321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6.085857403679603E-2</v>
      </c>
      <c r="BE199">
        <v>6.88204932135347E-2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3.5961521172345592E-2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</row>
    <row r="200" spans="1:127" x14ac:dyDescent="0.25">
      <c r="A200" t="s">
        <v>322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8.6067778375470694E-2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9.3083868565577588E-3</v>
      </c>
      <c r="CI200">
        <v>0.1232719908426521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4.6372412630158927E-2</v>
      </c>
      <c r="DT200">
        <v>0</v>
      </c>
      <c r="DU200">
        <v>0</v>
      </c>
      <c r="DV200">
        <v>0</v>
      </c>
      <c r="DW200">
        <v>0</v>
      </c>
    </row>
    <row r="201" spans="1:127" x14ac:dyDescent="0.25">
      <c r="A201" t="s">
        <v>323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0.11803096577101993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9.569377990430622E-2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</row>
    <row r="202" spans="1:127" x14ac:dyDescent="0.25">
      <c r="A202" t="s">
        <v>324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6.5339380428933821E-2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2.6763525138596825E-2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5.7409400789379263E-2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1.6862695501875975E-2</v>
      </c>
      <c r="DT202">
        <v>0</v>
      </c>
      <c r="DU202">
        <v>0</v>
      </c>
      <c r="DV202">
        <v>0</v>
      </c>
      <c r="DW202">
        <v>0</v>
      </c>
    </row>
    <row r="203" spans="1:127" x14ac:dyDescent="0.25">
      <c r="A203" t="s">
        <v>325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4.5362301539930767E-2</v>
      </c>
      <c r="CF203">
        <v>2.4313153415998056E-2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3.6099453995758313E-2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</row>
    <row r="204" spans="1:127" x14ac:dyDescent="0.25">
      <c r="A204" t="s">
        <v>326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2.8088572632367397E-2</v>
      </c>
      <c r="BE204">
        <v>7.2643853947619949E-2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2.3481527864746398E-2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</row>
    <row r="205" spans="1:127" x14ac:dyDescent="0.25">
      <c r="A205" t="s">
        <v>327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2.7198549410698096E-2</v>
      </c>
      <c r="DJ205">
        <v>0.119041177425464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</row>
    <row r="206" spans="1:127" x14ac:dyDescent="0.25">
      <c r="A206" t="s">
        <v>328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1.5373971865631487E-2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0.16505202726946536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</row>
    <row r="207" spans="1:127" x14ac:dyDescent="0.25">
      <c r="A207" t="s">
        <v>329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0.14813936951884332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0.36477331943720687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</row>
    <row r="208" spans="1:127" x14ac:dyDescent="0.25">
      <c r="A208" t="s">
        <v>330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3.1025068255150161E-2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7.7569890471314656E-2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</row>
    <row r="209" spans="1:127" x14ac:dyDescent="0.25">
      <c r="A209" t="s">
        <v>331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2.3407143860306165E-2</v>
      </c>
      <c r="BE209">
        <v>5.352705027719365E-2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3.9135879774577331E-2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</row>
    <row r="210" spans="1:127" x14ac:dyDescent="0.25">
      <c r="A210" t="s">
        <v>332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9.1760657618046262E-2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</row>
    <row r="211" spans="1:127" x14ac:dyDescent="0.25">
      <c r="A211" t="s">
        <v>333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0.17184166864185826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4.9447091611975191E-2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</row>
    <row r="212" spans="1:127" x14ac:dyDescent="0.25">
      <c r="A212" t="s">
        <v>334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8.4113936149875751E-2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</row>
    <row r="213" spans="1:127" x14ac:dyDescent="0.25">
      <c r="A213" t="s">
        <v>335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3.4575157749157232E-2</v>
      </c>
      <c r="T213">
        <v>0</v>
      </c>
      <c r="U213">
        <v>0</v>
      </c>
      <c r="V213">
        <v>0</v>
      </c>
      <c r="W213">
        <v>0</v>
      </c>
      <c r="X213">
        <v>0.14113851737347941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0.13006842730305943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9.1603053435114504E-2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2.1719569331968103E-2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0.08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</row>
    <row r="214" spans="1:127" x14ac:dyDescent="0.25">
      <c r="A214" t="s">
        <v>336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2.4063527713162749E-2</v>
      </c>
      <c r="I214">
        <v>5.3410651609949636E-2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2.7043472381853832E-2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</row>
    <row r="215" spans="1:127" x14ac:dyDescent="0.25">
      <c r="A215" t="s">
        <v>337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7.2177641913981225E-2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</row>
    <row r="216" spans="1:127" x14ac:dyDescent="0.25">
      <c r="A216" t="s">
        <v>338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0.12759170653907495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</row>
    <row r="217" spans="1:127" x14ac:dyDescent="0.25">
      <c r="A217" t="s">
        <v>339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4.9644729901641371E-2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</row>
    <row r="218" spans="1:127" x14ac:dyDescent="0.25">
      <c r="A218" t="s">
        <v>340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6.4449600412477451E-2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</row>
    <row r="219" spans="1:127" x14ac:dyDescent="0.25">
      <c r="A219" t="s">
        <v>341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5.225245399917889E-2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</row>
    <row r="220" spans="1:127" x14ac:dyDescent="0.25">
      <c r="A220" t="s">
        <v>342</v>
      </c>
      <c r="B220">
        <v>0</v>
      </c>
      <c r="C220">
        <v>0</v>
      </c>
      <c r="D220">
        <v>0</v>
      </c>
      <c r="E220">
        <v>4.5605306799336651E-2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6.7208817796894957E-2</v>
      </c>
      <c r="Y220">
        <v>5.3808901529710199E-2</v>
      </c>
      <c r="Z220">
        <v>0</v>
      </c>
      <c r="AA220">
        <v>0</v>
      </c>
      <c r="AB220">
        <v>0</v>
      </c>
      <c r="AC220">
        <v>0</v>
      </c>
      <c r="AD220">
        <v>1.0194199500484225E-2</v>
      </c>
      <c r="AE220">
        <v>6.220663914494147E-2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0.02</v>
      </c>
      <c r="CO220">
        <v>3.3175748527826163E-2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</row>
    <row r="221" spans="1:127" x14ac:dyDescent="0.25">
      <c r="A221" t="s">
        <v>343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6.179833144505098E-2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8.4313477509379876E-3</v>
      </c>
      <c r="DT221">
        <v>0</v>
      </c>
      <c r="DU221">
        <v>0</v>
      </c>
      <c r="DV221">
        <v>0</v>
      </c>
      <c r="DW221">
        <v>0</v>
      </c>
    </row>
    <row r="222" spans="1:127" x14ac:dyDescent="0.25">
      <c r="A222" t="s">
        <v>344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6.5540002808857259E-2</v>
      </c>
      <c r="BE222">
        <v>0</v>
      </c>
      <c r="BF222">
        <v>2.049740366220279E-2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</row>
    <row r="223" spans="1:127" x14ac:dyDescent="0.25">
      <c r="A223" t="s">
        <v>345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7.6372977851836429E-2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0.23773883948225763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</row>
    <row r="224" spans="1:127" x14ac:dyDescent="0.25">
      <c r="A224" t="s">
        <v>346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8.7581012436503767E-3</v>
      </c>
      <c r="CX224">
        <v>0</v>
      </c>
      <c r="CY224">
        <v>5.5090899984975204E-2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</row>
    <row r="225" spans="1:127" x14ac:dyDescent="0.25">
      <c r="A225" t="s">
        <v>347</v>
      </c>
      <c r="B225">
        <v>0</v>
      </c>
      <c r="C225">
        <v>0</v>
      </c>
      <c r="D225">
        <v>0</v>
      </c>
      <c r="E225">
        <v>5.3897180762852402E-2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</row>
    <row r="226" spans="1:127" x14ac:dyDescent="0.25">
      <c r="A226" t="s">
        <v>348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1.9116803670426306E-2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2.4881811395869619E-2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2.965159377316531E-2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</row>
    <row r="227" spans="1:127" x14ac:dyDescent="0.25">
      <c r="A227" t="s">
        <v>349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3.102795618852586E-2</v>
      </c>
      <c r="CI227">
        <v>0</v>
      </c>
      <c r="CJ227">
        <v>0</v>
      </c>
      <c r="CK227">
        <v>0</v>
      </c>
      <c r="CL227">
        <v>2.8417163967036089E-2</v>
      </c>
      <c r="CM227">
        <v>1.9573302016050106E-2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2.3481527864746398E-2</v>
      </c>
      <c r="DQ227">
        <v>5.930318754633062E-2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</row>
    <row r="228" spans="1:127" x14ac:dyDescent="0.25">
      <c r="A228" t="s">
        <v>350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5.4803760381096911E-2</v>
      </c>
      <c r="DT228">
        <v>0</v>
      </c>
      <c r="DU228">
        <v>0</v>
      </c>
      <c r="DV228">
        <v>0</v>
      </c>
      <c r="DW228">
        <v>0</v>
      </c>
    </row>
    <row r="229" spans="1:127" x14ac:dyDescent="0.25">
      <c r="A229" t="s">
        <v>351</v>
      </c>
      <c r="B229">
        <v>0</v>
      </c>
      <c r="C229">
        <v>0</v>
      </c>
      <c r="D229">
        <v>0</v>
      </c>
      <c r="E229">
        <v>2.9021558872305141E-2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2.2475950732715994E-2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</row>
    <row r="230" spans="1:127" x14ac:dyDescent="0.25">
      <c r="A230" t="s">
        <v>352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4.5880328809023131E-2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</row>
    <row r="231" spans="1:127" x14ac:dyDescent="0.25">
      <c r="A231" t="s">
        <v>353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0.10566170643655896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</row>
    <row r="232" spans="1:127" x14ac:dyDescent="0.25">
      <c r="A232" t="s">
        <v>354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2.2890279261406989E-2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4.5428733674048836E-2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</row>
    <row r="233" spans="1:127" x14ac:dyDescent="0.25">
      <c r="A233" t="s">
        <v>355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5.1495716492673559E-2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</row>
    <row r="234" spans="1:127" x14ac:dyDescent="0.25">
      <c r="A234" t="s">
        <v>356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3.413075180737845E-2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</row>
    <row r="235" spans="1:127" x14ac:dyDescent="0.25">
      <c r="A235" t="s">
        <v>357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9.1823148615766039E-3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4.964010920824026E-2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</row>
    <row r="236" spans="1:127" x14ac:dyDescent="0.25">
      <c r="A236" t="s">
        <v>358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3.8233607340852613E-2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</row>
    <row r="237" spans="1:127" x14ac:dyDescent="0.25">
      <c r="A237" t="s">
        <v>359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4.1657987919183501E-2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3.1122591889452551E-2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</row>
    <row r="238" spans="1:127" x14ac:dyDescent="0.25">
      <c r="A238" t="s">
        <v>360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4.8413125336202262E-2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</row>
    <row r="239" spans="1:127" x14ac:dyDescent="0.25">
      <c r="A239" t="s">
        <v>361</v>
      </c>
      <c r="B239">
        <v>1.6663195167673402E-2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1.8269011189769355E-2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</row>
    <row r="240" spans="1:127" x14ac:dyDescent="0.25">
      <c r="A240" t="s">
        <v>362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1.8732906223071447E-2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2.3481527864746398E-2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</row>
    <row r="241" spans="1:127" x14ac:dyDescent="0.25">
      <c r="A241" t="s">
        <v>363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3.6172906493036713E-2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</row>
    <row r="242" spans="1:127" x14ac:dyDescent="0.25">
      <c r="A242" t="s">
        <v>364</v>
      </c>
      <c r="B242">
        <v>0</v>
      </c>
      <c r="C242">
        <v>0</v>
      </c>
      <c r="D242">
        <v>0</v>
      </c>
      <c r="E242">
        <v>0</v>
      </c>
      <c r="F242">
        <v>7.0238811960666267E-2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</row>
    <row r="243" spans="1:127" x14ac:dyDescent="0.25">
      <c r="A243" t="s">
        <v>365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4.1479023465276134E-2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1.4697236919459141E-2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</row>
    <row r="244" spans="1:127" x14ac:dyDescent="0.25">
      <c r="A244" t="s">
        <v>366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1.9562772044798747E-2</v>
      </c>
      <c r="AZ244">
        <v>1.4523625096824167E-2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</row>
    <row r="245" spans="1:127" x14ac:dyDescent="0.25">
      <c r="A245" t="s">
        <v>367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1.5293442936341044E-2</v>
      </c>
      <c r="BF245">
        <v>2.049740366220279E-2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</row>
    <row r="246" spans="1:127" x14ac:dyDescent="0.25">
      <c r="A246" t="s">
        <v>368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4.2014284856851325E-2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</row>
    <row r="247" spans="1:127" x14ac:dyDescent="0.25">
      <c r="A247" t="s">
        <v>369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2.9028779961847887E-2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</row>
    <row r="248" spans="1:127" x14ac:dyDescent="0.25">
      <c r="A248" t="s">
        <v>370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7.4646362855969846E-3</v>
      </c>
      <c r="K248">
        <v>0</v>
      </c>
      <c r="L248">
        <v>0</v>
      </c>
      <c r="M248">
        <v>0</v>
      </c>
      <c r="N248">
        <v>0</v>
      </c>
      <c r="O248">
        <v>2.1561017680034499E-2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4.1111659266567999E-3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1.8086453246518357E-2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</row>
    <row r="249" spans="1:127" x14ac:dyDescent="0.25">
      <c r="A249" t="s">
        <v>371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1.8616773713115518E-2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</row>
    <row r="250" spans="1:127" x14ac:dyDescent="0.25">
      <c r="A250" t="s">
        <v>372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2.9241191091183779E-2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</row>
    <row r="251" spans="1:127" x14ac:dyDescent="0.25">
      <c r="A251" t="s">
        <v>373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2.2955787153941511E-2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</row>
    <row r="252" spans="1:127" x14ac:dyDescent="0.25">
      <c r="A252" t="s">
        <v>374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2.3407143860306165E-2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</row>
    <row r="253" spans="1:127" x14ac:dyDescent="0.25">
      <c r="A253" t="s">
        <v>375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2.5271670457417232E-2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</row>
    <row r="254" spans="1:127" x14ac:dyDescent="0.25">
      <c r="A254" t="s">
        <v>376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2.3547418614234414E-2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</row>
    <row r="255" spans="1:127" x14ac:dyDescent="0.25">
      <c r="A255" t="s">
        <v>377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1.3521736190926916E-2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</row>
    <row r="256" spans="1:127" x14ac:dyDescent="0.25">
      <c r="A256" t="s">
        <v>378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1.5293442936341044E-2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</row>
    <row r="257" spans="1:127" x14ac:dyDescent="0.25">
      <c r="A257" t="s">
        <v>379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9.5499582189327911E-3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</row>
    <row r="258" spans="1:127" x14ac:dyDescent="0.25">
      <c r="A258" t="s">
        <v>380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1.2411182475410343E-2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</row>
    <row r="259" spans="1:127" x14ac:dyDescent="0.25">
      <c r="A259" t="s">
        <v>381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2.5573812416085924E-2</v>
      </c>
      <c r="DA259">
        <v>0</v>
      </c>
      <c r="DB259">
        <v>7.8709169618260522E-2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</row>
    <row r="260" spans="1:127" x14ac:dyDescent="0.25">
      <c r="A260" t="s">
        <v>382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1.4858841010401188E-2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</row>
    <row r="261" spans="1:127" x14ac:dyDescent="0.25">
      <c r="A261" t="s">
        <v>383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9.3367775668357651E-3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</row>
    <row r="262" spans="1:127" x14ac:dyDescent="0.25">
      <c r="A262" t="s">
        <v>384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6.5129607919760324E-3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</row>
    <row r="263" spans="1:127" x14ac:dyDescent="0.25">
      <c r="A263" t="s">
        <v>385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1.3885995973061168E-2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</row>
    <row r="264" spans="1:127" x14ac:dyDescent="0.25">
      <c r="A264" t="s">
        <v>386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1.2635835228708616E-2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</row>
    <row r="265" spans="1:127" x14ac:dyDescent="0.25">
      <c r="A265" t="s">
        <v>387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1.1357183418512209E-2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</row>
    <row r="266" spans="1:127" x14ac:dyDescent="0.25">
      <c r="A266" t="s">
        <v>388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5.2110474205315262E-2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02E9A-BDCA-420F-9190-AB3E95EA9FC7}">
  <dimension ref="A1:BU266"/>
  <sheetViews>
    <sheetView workbookViewId="0">
      <selection sqref="A1:BM266"/>
    </sheetView>
  </sheetViews>
  <sheetFormatPr defaultRowHeight="15" x14ac:dyDescent="0.25"/>
  <cols>
    <col min="3" max="3" width="27.5703125" customWidth="1"/>
    <col min="67" max="67" width="18" customWidth="1"/>
  </cols>
  <sheetData>
    <row r="1" spans="1:73" x14ac:dyDescent="0.25">
      <c r="C1" t="s">
        <v>690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X1" t="s">
        <v>109</v>
      </c>
      <c r="AY1" t="s">
        <v>110</v>
      </c>
      <c r="AZ1" t="s">
        <v>111</v>
      </c>
      <c r="BA1" t="s">
        <v>112</v>
      </c>
      <c r="BB1" t="s">
        <v>113</v>
      </c>
      <c r="BC1" t="s">
        <v>114</v>
      </c>
      <c r="BD1" t="s">
        <v>115</v>
      </c>
      <c r="BE1" t="s">
        <v>116</v>
      </c>
      <c r="BF1" t="s">
        <v>117</v>
      </c>
      <c r="BG1" t="s">
        <v>118</v>
      </c>
      <c r="BH1" t="s">
        <v>119</v>
      </c>
      <c r="BI1" t="s">
        <v>120</v>
      </c>
      <c r="BJ1" t="s">
        <v>121</v>
      </c>
      <c r="BK1" t="s">
        <v>122</v>
      </c>
      <c r="BL1" t="s">
        <v>123</v>
      </c>
      <c r="BM1" t="s">
        <v>124</v>
      </c>
      <c r="BO1" s="1">
        <v>1</v>
      </c>
      <c r="BP1" s="1">
        <v>0.5</v>
      </c>
      <c r="BQ1" s="1">
        <v>0.6</v>
      </c>
      <c r="BR1" s="1">
        <v>0.7</v>
      </c>
      <c r="BS1" s="1">
        <v>0.8</v>
      </c>
      <c r="BT1" s="1">
        <v>0.9</v>
      </c>
      <c r="BU1" s="3">
        <v>0.999</v>
      </c>
    </row>
    <row r="2" spans="1:73" s="4" customFormat="1" x14ac:dyDescent="0.25">
      <c r="A2" s="4" t="s">
        <v>389</v>
      </c>
      <c r="B2" s="4" t="s">
        <v>390</v>
      </c>
      <c r="C2" s="4" t="s">
        <v>691</v>
      </c>
      <c r="D2" s="4">
        <v>2.5362916529198287</v>
      </c>
      <c r="E2" s="4">
        <v>2.5524201450127375</v>
      </c>
      <c r="F2" s="4">
        <v>3.5207763125155513</v>
      </c>
      <c r="G2" s="4">
        <v>19.290399522957664</v>
      </c>
      <c r="H2" s="4">
        <v>20.333700036670333</v>
      </c>
      <c r="I2" s="4">
        <v>8.7116785040007194</v>
      </c>
      <c r="J2" s="4">
        <v>48.856053384175411</v>
      </c>
      <c r="K2" s="4">
        <v>26.590726038430564</v>
      </c>
      <c r="L2" s="4">
        <v>31.090289608177173</v>
      </c>
      <c r="M2" s="4">
        <v>3.4129848768675468</v>
      </c>
      <c r="N2" s="4">
        <v>9.5313289540171802</v>
      </c>
      <c r="O2" s="4">
        <v>4.5675529680091236</v>
      </c>
      <c r="P2" s="4">
        <v>8.8871661145958143</v>
      </c>
      <c r="Q2" s="4">
        <v>28.49462365591398</v>
      </c>
      <c r="R2" s="4">
        <v>47.298105682951146</v>
      </c>
      <c r="S2" s="4">
        <v>2.3621103117505995</v>
      </c>
      <c r="T2" s="4">
        <v>7.9310880024833148</v>
      </c>
      <c r="U2" s="4">
        <v>2.7399218526636808</v>
      </c>
      <c r="V2" s="4">
        <v>8.0935895905455411</v>
      </c>
      <c r="W2" s="4">
        <v>34.658400194505226</v>
      </c>
      <c r="X2" s="4">
        <v>33.939159577210617</v>
      </c>
      <c r="Y2" s="4">
        <v>8.3279034410003412</v>
      </c>
      <c r="Z2" s="4">
        <v>6.2692612485691646</v>
      </c>
      <c r="AA2" s="4">
        <v>16.261212773591676</v>
      </c>
      <c r="AB2" s="4">
        <v>4.1459265326696491</v>
      </c>
      <c r="AC2" s="4">
        <v>5.4939850336269771</v>
      </c>
      <c r="AD2" s="4">
        <v>1.624584067332159</v>
      </c>
      <c r="AE2" s="4">
        <v>9.2899999999999991</v>
      </c>
      <c r="AF2" s="4">
        <v>12.100854275524592</v>
      </c>
      <c r="AG2" s="4">
        <v>12.33784545967287</v>
      </c>
      <c r="AH2" s="4">
        <v>44.447452732277426</v>
      </c>
      <c r="AI2" s="4">
        <v>38.343033207805547</v>
      </c>
      <c r="AJ2" s="4">
        <v>28.888587448001445</v>
      </c>
      <c r="AK2" s="4">
        <v>5.2066681890842661</v>
      </c>
      <c r="AL2" s="4">
        <v>4.005281690140845</v>
      </c>
      <c r="AM2" s="4">
        <v>5.6489753021544926</v>
      </c>
      <c r="AN2" s="4">
        <v>16.398863780896257</v>
      </c>
      <c r="AO2" s="4">
        <v>9.3904943156207743</v>
      </c>
      <c r="AP2" s="4">
        <v>5.7924685122434632</v>
      </c>
      <c r="AQ2" s="4">
        <v>12.069247101094236</v>
      </c>
      <c r="AR2" s="4">
        <v>8.6186540731995276</v>
      </c>
      <c r="AS2" s="4">
        <v>35.118670500511726</v>
      </c>
      <c r="AT2" s="4">
        <v>18.614544870765773</v>
      </c>
      <c r="AU2" s="4">
        <v>29.765921552087725</v>
      </c>
      <c r="AV2" s="4">
        <v>13.335742681604627</v>
      </c>
      <c r="AW2" s="4">
        <v>17.528212595558792</v>
      </c>
      <c r="AX2" s="4">
        <v>8.3897863470557574</v>
      </c>
      <c r="AY2" s="4">
        <v>8.1686310063463292</v>
      </c>
      <c r="AZ2" s="4">
        <v>18.115902819111522</v>
      </c>
      <c r="BA2" s="4">
        <v>9.100795604144011</v>
      </c>
      <c r="BB2" s="4">
        <v>20.871281117182757</v>
      </c>
      <c r="BC2" s="4">
        <v>20.081238893120084</v>
      </c>
      <c r="BD2" s="4">
        <v>22.349409300015118</v>
      </c>
      <c r="BE2" s="4">
        <v>22.299027137736815</v>
      </c>
      <c r="BF2" s="4">
        <v>16.914527238572326</v>
      </c>
      <c r="BG2" s="4">
        <v>24.24017790956264</v>
      </c>
      <c r="BH2" s="4">
        <v>21.919249904324531</v>
      </c>
      <c r="BI2" s="4">
        <v>8.4735044896926777</v>
      </c>
      <c r="BJ2" s="4">
        <v>16.271186440677965</v>
      </c>
      <c r="BK2" s="4">
        <v>10.688125965419303</v>
      </c>
      <c r="BL2" s="4">
        <v>9.521650419406031</v>
      </c>
      <c r="BM2" s="4">
        <v>12.142038946162657</v>
      </c>
      <c r="BO2" s="4">
        <f>COUNTIF($D2:$BM2,"&gt;0")</f>
        <v>62</v>
      </c>
      <c r="BP2" s="2">
        <f>COUNTIF($BO$2:$BO$265,"&gt;=31")</f>
        <v>27</v>
      </c>
      <c r="BQ2" s="2">
        <f>COUNTIF($BO$2:$BO$265,"&gt;=37.2")</f>
        <v>21</v>
      </c>
      <c r="BR2" s="2">
        <f>COUNTIF($BO$2:$BO$265,"&gt;=43.4")</f>
        <v>16</v>
      </c>
      <c r="BS2" s="2">
        <f>COUNTIF($BO$2:$BO$265,"&gt;=49.6")</f>
        <v>12</v>
      </c>
      <c r="BT2" s="2">
        <f>COUNTIF($BO$2:$BO$265,"&gt;=55.8")</f>
        <v>5</v>
      </c>
      <c r="BU2" s="2">
        <f>COUNTIF($BO$2:$BO$265,"&gt;=61.9")</f>
        <v>2</v>
      </c>
    </row>
    <row r="3" spans="1:73" x14ac:dyDescent="0.25">
      <c r="A3" t="s">
        <v>403</v>
      </c>
      <c r="B3" t="s">
        <v>406</v>
      </c>
      <c r="C3" t="s">
        <v>691</v>
      </c>
      <c r="D3">
        <v>6.1860772022434847E-2</v>
      </c>
      <c r="E3">
        <v>7.3486184597295709E-2</v>
      </c>
      <c r="F3">
        <v>4.14696856597827E-2</v>
      </c>
      <c r="G3">
        <v>0.23852116875372689</v>
      </c>
      <c r="H3">
        <v>4.3087642097543091</v>
      </c>
      <c r="I3">
        <v>1.2856243819113549</v>
      </c>
      <c r="J3">
        <v>0</v>
      </c>
      <c r="K3">
        <v>4.6024623173397769E-2</v>
      </c>
      <c r="L3">
        <v>0</v>
      </c>
      <c r="M3">
        <v>0.274135331475305</v>
      </c>
      <c r="N3">
        <v>0.3726629610914603</v>
      </c>
      <c r="O3">
        <v>1.3684652781945861</v>
      </c>
      <c r="P3">
        <v>0</v>
      </c>
      <c r="Q3">
        <v>0</v>
      </c>
      <c r="R3">
        <v>4.6527085410435362E-2</v>
      </c>
      <c r="S3">
        <v>4.1966426858513185E-2</v>
      </c>
      <c r="T3">
        <v>5.0015520720161417</v>
      </c>
      <c r="U3">
        <v>2.8590488897360145E-2</v>
      </c>
      <c r="V3">
        <v>1.0695953205204727</v>
      </c>
      <c r="W3">
        <v>0.83880379285193285</v>
      </c>
      <c r="X3">
        <v>1.5167139297069692</v>
      </c>
      <c r="Y3">
        <v>3.0500480933320921</v>
      </c>
      <c r="Z3">
        <v>7.0088931936250765</v>
      </c>
      <c r="AA3">
        <v>10.22604951560818</v>
      </c>
      <c r="AB3">
        <v>3.6985697183542312</v>
      </c>
      <c r="AC3">
        <v>0.91882163493416691</v>
      </c>
      <c r="AD3">
        <v>3.2100215306322175</v>
      </c>
      <c r="AE3">
        <v>0</v>
      </c>
      <c r="AF3">
        <v>0.47275441652152278</v>
      </c>
      <c r="AG3">
        <v>5.6401579244218847E-2</v>
      </c>
      <c r="AH3">
        <v>9.0248634989395782E-2</v>
      </c>
      <c r="AI3">
        <v>0.20229684728144159</v>
      </c>
      <c r="AJ3">
        <v>7.6867426297703018E-2</v>
      </c>
      <c r="AK3">
        <v>7.7643297556519747E-2</v>
      </c>
      <c r="AL3">
        <v>6.1619718309859156E-2</v>
      </c>
      <c r="AM3">
        <v>7.2984177030419803E-2</v>
      </c>
      <c r="AN3">
        <v>4.2396235214312974E-2</v>
      </c>
      <c r="AO3">
        <v>4.0066109079981975E-2</v>
      </c>
      <c r="AP3">
        <v>0.3516399207211815</v>
      </c>
      <c r="AQ3">
        <v>0.37563285970929283</v>
      </c>
      <c r="AR3">
        <v>0.74773711137347498</v>
      </c>
      <c r="AS3">
        <v>7.3102977727959456E-2</v>
      </c>
      <c r="AT3">
        <v>7.2242735591587739E-2</v>
      </c>
      <c r="AU3">
        <v>0</v>
      </c>
      <c r="AV3">
        <v>0.25298156848572462</v>
      </c>
      <c r="AW3">
        <v>0.12741172187841282</v>
      </c>
      <c r="AX3">
        <v>0</v>
      </c>
      <c r="AY3">
        <v>4.5330915684496827E-2</v>
      </c>
      <c r="AZ3">
        <v>8.6575401763973811E-2</v>
      </c>
      <c r="BA3">
        <v>4.0066395741514507E-2</v>
      </c>
      <c r="BB3">
        <v>5.8401639344262302</v>
      </c>
      <c r="BC3">
        <v>13.104002707963103</v>
      </c>
      <c r="BD3">
        <v>16.291224811559147</v>
      </c>
      <c r="BE3">
        <v>0.2560163850486431</v>
      </c>
      <c r="BF3">
        <v>0.77489041953663118</v>
      </c>
      <c r="BG3">
        <v>0.50407709414381019</v>
      </c>
      <c r="BH3">
        <v>0.12437810945273632</v>
      </c>
      <c r="BI3">
        <v>3.3725391003751951E-2</v>
      </c>
      <c r="BJ3">
        <v>5.2828527404798591E-2</v>
      </c>
      <c r="BK3">
        <v>8.4707758234092392E-2</v>
      </c>
      <c r="BL3">
        <v>0.11335298118340513</v>
      </c>
      <c r="BM3">
        <v>0.14000254550082727</v>
      </c>
      <c r="BO3">
        <f>COUNTIF($D3:$BM3,"&gt;0")</f>
        <v>55</v>
      </c>
      <c r="BP3" s="2"/>
      <c r="BQ3" s="2"/>
      <c r="BU3" t="s">
        <v>698</v>
      </c>
    </row>
    <row r="4" spans="1:73" x14ac:dyDescent="0.25">
      <c r="A4" t="s">
        <v>392</v>
      </c>
      <c r="B4" t="s">
        <v>449</v>
      </c>
      <c r="C4" t="s">
        <v>691</v>
      </c>
      <c r="D4">
        <v>0</v>
      </c>
      <c r="E4">
        <v>0</v>
      </c>
      <c r="F4">
        <v>0</v>
      </c>
      <c r="G4">
        <v>0</v>
      </c>
      <c r="H4">
        <v>1.1367803447011369</v>
      </c>
      <c r="I4">
        <v>0</v>
      </c>
      <c r="J4">
        <v>0</v>
      </c>
      <c r="K4">
        <v>5.7530778966747208E-2</v>
      </c>
      <c r="L4">
        <v>0</v>
      </c>
      <c r="M4">
        <v>0</v>
      </c>
      <c r="N4">
        <v>0</v>
      </c>
      <c r="O4">
        <v>3.0010203469179524E-2</v>
      </c>
      <c r="P4">
        <v>0</v>
      </c>
      <c r="Q4">
        <v>0.36482334869431643</v>
      </c>
      <c r="R4">
        <v>0</v>
      </c>
      <c r="S4">
        <v>4.1966426858513185E-2</v>
      </c>
      <c r="T4">
        <v>0</v>
      </c>
      <c r="U4">
        <v>0</v>
      </c>
      <c r="V4">
        <v>2.3874895547331978E-2</v>
      </c>
      <c r="W4">
        <v>0</v>
      </c>
      <c r="X4">
        <v>1.2889920082495489E-2</v>
      </c>
      <c r="Y4">
        <v>14.024636197213688</v>
      </c>
      <c r="Z4">
        <v>0</v>
      </c>
      <c r="AA4">
        <v>0</v>
      </c>
      <c r="AB4">
        <v>2.5203200806502426E-2</v>
      </c>
      <c r="AC4">
        <v>0</v>
      </c>
      <c r="AD4">
        <v>4.5671038037450248E-2</v>
      </c>
      <c r="AE4">
        <v>0.12</v>
      </c>
      <c r="AF4">
        <v>0.4437256365596749</v>
      </c>
      <c r="AG4">
        <v>0.25380710659898476</v>
      </c>
      <c r="AH4">
        <v>2.2562158747348945E-2</v>
      </c>
      <c r="AI4">
        <v>1.867355513367153E-2</v>
      </c>
      <c r="AJ4">
        <v>0</v>
      </c>
      <c r="AK4">
        <v>2.2836263987211693E-2</v>
      </c>
      <c r="AL4">
        <v>0</v>
      </c>
      <c r="AM4">
        <v>1.7516202487300753E-2</v>
      </c>
      <c r="AN4">
        <v>0</v>
      </c>
      <c r="AO4">
        <v>2.5041318174988732E-2</v>
      </c>
      <c r="AP4">
        <v>1.2786906208042962E-2</v>
      </c>
      <c r="AQ4">
        <v>0</v>
      </c>
      <c r="AR4">
        <v>0</v>
      </c>
      <c r="AS4">
        <v>3.8988254788245046E-2</v>
      </c>
      <c r="AT4">
        <v>0</v>
      </c>
      <c r="AU4">
        <v>0</v>
      </c>
      <c r="AV4">
        <v>0</v>
      </c>
      <c r="AW4">
        <v>0</v>
      </c>
      <c r="AX4">
        <v>0.26055237102657636</v>
      </c>
      <c r="AY4">
        <v>4.0797824116047147E-2</v>
      </c>
      <c r="AZ4">
        <v>0</v>
      </c>
      <c r="BA4">
        <v>15.820502547078014</v>
      </c>
      <c r="BB4">
        <v>1.5179113539769279E-2</v>
      </c>
      <c r="BC4">
        <v>0</v>
      </c>
      <c r="BD4">
        <v>3.4556489060711432E-2</v>
      </c>
      <c r="BE4">
        <v>0</v>
      </c>
      <c r="BF4">
        <v>0</v>
      </c>
      <c r="BG4">
        <v>0.28169014084507044</v>
      </c>
      <c r="BH4">
        <v>0</v>
      </c>
      <c r="BI4">
        <v>2.1078369377344967E-2</v>
      </c>
      <c r="BJ4">
        <v>0</v>
      </c>
      <c r="BK4">
        <v>3.9862474463102295E-2</v>
      </c>
      <c r="BL4">
        <v>0</v>
      </c>
      <c r="BM4">
        <v>0</v>
      </c>
      <c r="BO4">
        <f t="shared" ref="BO4:BO66" si="0">COUNTIF($D4:$BM4,"&gt;0")</f>
        <v>28</v>
      </c>
      <c r="BP4" s="2"/>
      <c r="BQ4" s="2"/>
      <c r="BU4" t="s">
        <v>699</v>
      </c>
    </row>
    <row r="5" spans="1:73" x14ac:dyDescent="0.25">
      <c r="A5" t="s">
        <v>389</v>
      </c>
      <c r="B5" t="s">
        <v>419</v>
      </c>
      <c r="C5" t="s">
        <v>691</v>
      </c>
      <c r="D5">
        <v>4.5364566149785547E-2</v>
      </c>
      <c r="E5">
        <v>2.9394473838918283E-2</v>
      </c>
      <c r="F5">
        <v>0</v>
      </c>
      <c r="G5">
        <v>2.6876224550643157</v>
      </c>
      <c r="H5">
        <v>0.38503850385038502</v>
      </c>
      <c r="I5">
        <v>10.739009260091702</v>
      </c>
      <c r="J5">
        <v>0</v>
      </c>
      <c r="K5">
        <v>0</v>
      </c>
      <c r="L5">
        <v>2.8392958546280524E-2</v>
      </c>
      <c r="M5">
        <v>1.3706766573765249E-2</v>
      </c>
      <c r="N5">
        <v>0</v>
      </c>
      <c r="O5">
        <v>0</v>
      </c>
      <c r="P5">
        <v>4.581013461131863E-2</v>
      </c>
      <c r="Q5">
        <v>0</v>
      </c>
      <c r="R5">
        <v>0</v>
      </c>
      <c r="S5">
        <v>0</v>
      </c>
      <c r="T5">
        <v>1.940090020176936E-2</v>
      </c>
      <c r="U5">
        <v>0</v>
      </c>
      <c r="V5">
        <v>1.6712426883132386E-2</v>
      </c>
      <c r="W5">
        <v>8.5096036955993187E-2</v>
      </c>
      <c r="X5">
        <v>4.7263040302483454E-2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0.05</v>
      </c>
      <c r="AF5">
        <v>2.073484282989135E-2</v>
      </c>
      <c r="AG5">
        <v>0.23970671178793007</v>
      </c>
      <c r="AH5">
        <v>5.4149180993637476E-2</v>
      </c>
      <c r="AI5">
        <v>9.3367775668357651E-3</v>
      </c>
      <c r="AJ5">
        <v>0</v>
      </c>
      <c r="AK5">
        <v>6.8508791961635077E-2</v>
      </c>
      <c r="AL5">
        <v>0</v>
      </c>
      <c r="AM5">
        <v>2.6274303730951128E-2</v>
      </c>
      <c r="AN5">
        <v>0</v>
      </c>
      <c r="AO5">
        <v>0</v>
      </c>
      <c r="AP5">
        <v>0</v>
      </c>
      <c r="AQ5">
        <v>0</v>
      </c>
      <c r="AR5">
        <v>3.9354584809130261E-2</v>
      </c>
      <c r="AS5">
        <v>5.3608850333836937E-2</v>
      </c>
      <c r="AT5">
        <v>6.421576497030021E-2</v>
      </c>
      <c r="AU5">
        <v>0</v>
      </c>
      <c r="AV5">
        <v>0</v>
      </c>
      <c r="AW5">
        <v>0</v>
      </c>
      <c r="AX5">
        <v>0.80771235018238663</v>
      </c>
      <c r="AY5">
        <v>0</v>
      </c>
      <c r="AZ5">
        <v>0.94150749418321511</v>
      </c>
      <c r="BA5">
        <v>15.242401694236163</v>
      </c>
      <c r="BB5">
        <v>0</v>
      </c>
      <c r="BC5">
        <v>2.5387154100025389E-2</v>
      </c>
      <c r="BD5">
        <v>2.3757586229239111E-2</v>
      </c>
      <c r="BE5">
        <v>0</v>
      </c>
      <c r="BF5">
        <v>0</v>
      </c>
      <c r="BG5">
        <v>0</v>
      </c>
      <c r="BH5">
        <v>0</v>
      </c>
      <c r="BI5">
        <v>5.0588086505627919E-2</v>
      </c>
      <c r="BJ5">
        <v>2.6414263702399295E-2</v>
      </c>
      <c r="BK5">
        <v>0</v>
      </c>
      <c r="BL5">
        <v>0</v>
      </c>
      <c r="BM5">
        <v>0</v>
      </c>
      <c r="BO5">
        <f t="shared" si="0"/>
        <v>29</v>
      </c>
      <c r="BP5" s="2"/>
      <c r="BQ5" s="2"/>
    </row>
    <row r="6" spans="1:73" x14ac:dyDescent="0.25">
      <c r="A6" t="s">
        <v>392</v>
      </c>
      <c r="B6" t="s">
        <v>393</v>
      </c>
      <c r="C6" t="s">
        <v>691</v>
      </c>
      <c r="D6">
        <v>3.2992411745298579E-2</v>
      </c>
      <c r="E6">
        <v>7.3486184597295709E-2</v>
      </c>
      <c r="F6">
        <v>7.4645434187608856E-2</v>
      </c>
      <c r="G6">
        <v>0.16185365022574325</v>
      </c>
      <c r="H6">
        <v>1.0084341767510085</v>
      </c>
      <c r="I6">
        <v>0.23374988762024634</v>
      </c>
      <c r="J6">
        <v>3.3365109628217349</v>
      </c>
      <c r="K6">
        <v>0</v>
      </c>
      <c r="L6">
        <v>0.44860874503123227</v>
      </c>
      <c r="M6">
        <v>6.853383286882625E-2</v>
      </c>
      <c r="N6">
        <v>0.12632642748863063</v>
      </c>
      <c r="O6">
        <v>0.60620611007742631</v>
      </c>
      <c r="P6">
        <v>3.5767143561914163</v>
      </c>
      <c r="Q6">
        <v>2.3617511520737327</v>
      </c>
      <c r="R6">
        <v>3.6357593885011634</v>
      </c>
      <c r="S6">
        <v>0.25179856115107913</v>
      </c>
      <c r="T6">
        <v>0</v>
      </c>
      <c r="U6">
        <v>0</v>
      </c>
      <c r="V6">
        <v>0.49421033782977203</v>
      </c>
      <c r="W6">
        <v>1.7383904692438608</v>
      </c>
      <c r="X6">
        <v>0.95385408610466604</v>
      </c>
      <c r="Y6">
        <v>0.98668900679512239</v>
      </c>
      <c r="Z6">
        <v>1.1798890552082415</v>
      </c>
      <c r="AA6">
        <v>0.43774668101901681</v>
      </c>
      <c r="AB6">
        <v>2.117068867746204</v>
      </c>
      <c r="AC6">
        <v>0.4357298474945534</v>
      </c>
      <c r="AD6">
        <v>3.5101454948783193</v>
      </c>
      <c r="AE6">
        <v>0.70000000000000007</v>
      </c>
      <c r="AF6">
        <v>0.74645434187608861</v>
      </c>
      <c r="AG6">
        <v>0.63451776649746194</v>
      </c>
      <c r="AH6">
        <v>0</v>
      </c>
      <c r="AI6">
        <v>0</v>
      </c>
      <c r="AJ6">
        <v>0</v>
      </c>
      <c r="AK6">
        <v>0</v>
      </c>
      <c r="AL6">
        <v>0.12323943661971831</v>
      </c>
      <c r="AM6">
        <v>24.219069305774507</v>
      </c>
      <c r="AN6">
        <v>1.2125323271293509</v>
      </c>
      <c r="AO6">
        <v>4.0166274352681928</v>
      </c>
      <c r="AP6">
        <v>0</v>
      </c>
      <c r="AQ6">
        <v>0.14698677119059284</v>
      </c>
      <c r="AR6">
        <v>0.59031877213695394</v>
      </c>
      <c r="AS6">
        <v>6.8570593108825957</v>
      </c>
      <c r="AT6">
        <v>1.4047198587253169</v>
      </c>
      <c r="AU6">
        <v>0.29523407844791227</v>
      </c>
      <c r="AV6">
        <v>0</v>
      </c>
      <c r="AW6">
        <v>0</v>
      </c>
      <c r="AX6">
        <v>0</v>
      </c>
      <c r="AY6">
        <v>5.8884859474161377</v>
      </c>
      <c r="AZ6">
        <v>5.2648666197716576</v>
      </c>
      <c r="BA6">
        <v>1.7514738709862057</v>
      </c>
      <c r="BB6">
        <v>0.83485124468731031</v>
      </c>
      <c r="BC6">
        <v>0.53313023610053312</v>
      </c>
      <c r="BD6">
        <v>4.6219304118701539</v>
      </c>
      <c r="BE6">
        <v>1.4592933947772657</v>
      </c>
      <c r="BF6">
        <v>1.7924232936756417</v>
      </c>
      <c r="BG6">
        <v>1.1119347664936992</v>
      </c>
      <c r="BH6">
        <v>1.2724837351703024</v>
      </c>
      <c r="BI6">
        <v>4.3800851566122843</v>
      </c>
      <c r="BJ6">
        <v>1.0257539071098392</v>
      </c>
      <c r="BK6">
        <v>3.8168319298420448</v>
      </c>
      <c r="BL6">
        <v>6.8125141691226476</v>
      </c>
      <c r="BM6">
        <v>5.1546391752577314</v>
      </c>
      <c r="BO6">
        <f t="shared" si="0"/>
        <v>51</v>
      </c>
      <c r="BP6" s="2"/>
      <c r="BQ6" s="2"/>
    </row>
    <row r="7" spans="1:73" x14ac:dyDescent="0.25">
      <c r="A7" t="s">
        <v>391</v>
      </c>
      <c r="B7" t="s">
        <v>391</v>
      </c>
      <c r="C7" t="s">
        <v>691</v>
      </c>
      <c r="D7">
        <v>4.9488617617947872E-2</v>
      </c>
      <c r="E7">
        <v>0.26455026455026454</v>
      </c>
      <c r="F7">
        <v>0</v>
      </c>
      <c r="G7">
        <v>0</v>
      </c>
      <c r="H7">
        <v>0.23835716905023838</v>
      </c>
      <c r="I7">
        <v>2.5532680032365369</v>
      </c>
      <c r="J7">
        <v>1.9542421353670163</v>
      </c>
      <c r="K7">
        <v>0.18409849269359108</v>
      </c>
      <c r="L7">
        <v>0.21578648495173194</v>
      </c>
      <c r="M7">
        <v>3.6551377530040667E-2</v>
      </c>
      <c r="N7">
        <v>0</v>
      </c>
      <c r="O7">
        <v>0.10803673248904627</v>
      </c>
      <c r="P7">
        <v>0</v>
      </c>
      <c r="Q7">
        <v>18.049155145929337</v>
      </c>
      <c r="R7">
        <v>0</v>
      </c>
      <c r="S7">
        <v>0.16786570743405274</v>
      </c>
      <c r="T7">
        <v>3.8801800403538721E-2</v>
      </c>
      <c r="U7">
        <v>0.10959687410654721</v>
      </c>
      <c r="V7">
        <v>1.6712426883132386E-2</v>
      </c>
      <c r="W7">
        <v>6.0782883539995142E-2</v>
      </c>
      <c r="X7">
        <v>5.1559680329981955E-2</v>
      </c>
      <c r="Y7">
        <v>0.35371870054919485</v>
      </c>
      <c r="Z7">
        <v>0.10566170643655896</v>
      </c>
      <c r="AA7">
        <v>0</v>
      </c>
      <c r="AB7">
        <v>1.8902400604876819E-2</v>
      </c>
      <c r="AC7">
        <v>0.12314104385715639</v>
      </c>
      <c r="AD7">
        <v>0.23487962419260128</v>
      </c>
      <c r="AE7">
        <v>0</v>
      </c>
      <c r="AF7">
        <v>0</v>
      </c>
      <c r="AG7">
        <v>1.0011280315848845</v>
      </c>
      <c r="AH7">
        <v>0</v>
      </c>
      <c r="AI7">
        <v>1.867355513367153E-2</v>
      </c>
      <c r="AJ7">
        <v>3.1651293181407122E-2</v>
      </c>
      <c r="AK7">
        <v>0</v>
      </c>
      <c r="AL7">
        <v>1.7605633802816902E-2</v>
      </c>
      <c r="AM7">
        <v>9.6339113680154145E-2</v>
      </c>
      <c r="AN7">
        <v>0.24165854072158394</v>
      </c>
      <c r="AO7">
        <v>11.914659187659639</v>
      </c>
      <c r="AP7">
        <v>9.5901796560322231E-2</v>
      </c>
      <c r="AQ7">
        <v>1.0615711252653928</v>
      </c>
      <c r="AR7">
        <v>0.60999606454151911</v>
      </c>
      <c r="AS7">
        <v>0.17057361469857205</v>
      </c>
      <c r="AT7">
        <v>0.28897094236635096</v>
      </c>
      <c r="AU7">
        <v>8.4352593842260654E-2</v>
      </c>
      <c r="AV7">
        <v>0.43368268883267075</v>
      </c>
      <c r="AW7">
        <v>1.437932289770659</v>
      </c>
      <c r="AX7">
        <v>0</v>
      </c>
      <c r="AY7">
        <v>0</v>
      </c>
      <c r="AZ7">
        <v>9.1986364374222182E-2</v>
      </c>
      <c r="BA7">
        <v>4.0066395741514507E-2</v>
      </c>
      <c r="BB7">
        <v>0</v>
      </c>
      <c r="BC7">
        <v>0</v>
      </c>
      <c r="BD7">
        <v>3.8876050193300364E-2</v>
      </c>
      <c r="BE7">
        <v>4.0450588837685615</v>
      </c>
      <c r="BF7">
        <v>0.2113337507827176</v>
      </c>
      <c r="BG7">
        <v>0.26686434395848779</v>
      </c>
      <c r="BH7">
        <v>1.9135093761959435E-2</v>
      </c>
      <c r="BI7">
        <v>0</v>
      </c>
      <c r="BJ7">
        <v>0</v>
      </c>
      <c r="BK7">
        <v>2.9896855847326723E-2</v>
      </c>
      <c r="BL7">
        <v>0</v>
      </c>
      <c r="BM7">
        <v>0</v>
      </c>
      <c r="BO7">
        <f t="shared" si="0"/>
        <v>44</v>
      </c>
      <c r="BP7" s="2"/>
      <c r="BQ7" s="2"/>
    </row>
    <row r="8" spans="1:73" x14ac:dyDescent="0.25">
      <c r="A8" t="s">
        <v>403</v>
      </c>
      <c r="B8" t="s">
        <v>410</v>
      </c>
      <c r="C8" t="s">
        <v>691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0.25313542745368772</v>
      </c>
      <c r="L8">
        <v>0.23282226007950027</v>
      </c>
      <c r="M8">
        <v>0</v>
      </c>
      <c r="N8">
        <v>0</v>
      </c>
      <c r="O8">
        <v>2.4008162775343615E-2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0.55759911251240735</v>
      </c>
      <c r="AN8">
        <v>4.2650612625598852</v>
      </c>
      <c r="AO8">
        <v>3.505784544498422E-2</v>
      </c>
      <c r="AP8">
        <v>1.4577073077168978</v>
      </c>
      <c r="AQ8">
        <v>0.3593009962436714</v>
      </c>
      <c r="AR8">
        <v>1.967729240456513</v>
      </c>
      <c r="AS8">
        <v>0</v>
      </c>
      <c r="AT8">
        <v>1.6053941242575052E-2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1.2693577050012695E-2</v>
      </c>
      <c r="BD8">
        <v>1.0798902831472322E-2</v>
      </c>
      <c r="BE8">
        <v>0</v>
      </c>
      <c r="BF8">
        <v>2.3481527864746398E-2</v>
      </c>
      <c r="BG8">
        <v>0</v>
      </c>
      <c r="BH8">
        <v>0</v>
      </c>
      <c r="BI8">
        <v>2.1078369377344967E-2</v>
      </c>
      <c r="BJ8">
        <v>0</v>
      </c>
      <c r="BK8">
        <v>0</v>
      </c>
      <c r="BL8">
        <v>0</v>
      </c>
      <c r="BM8">
        <v>0</v>
      </c>
      <c r="BO8">
        <f t="shared" si="0"/>
        <v>14</v>
      </c>
      <c r="BP8" s="2"/>
      <c r="BQ8" s="2"/>
    </row>
    <row r="9" spans="1:73" x14ac:dyDescent="0.25">
      <c r="A9" t="s">
        <v>392</v>
      </c>
      <c r="B9" t="s">
        <v>450</v>
      </c>
      <c r="C9" t="s">
        <v>691</v>
      </c>
      <c r="D9">
        <v>1.2372154404486968E-2</v>
      </c>
      <c r="E9">
        <v>0</v>
      </c>
      <c r="F9">
        <v>0</v>
      </c>
      <c r="G9">
        <v>6.8148905358207681E-2</v>
      </c>
      <c r="H9">
        <v>0</v>
      </c>
      <c r="I9">
        <v>8.0913422637777579E-2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1.1937447773665989E-2</v>
      </c>
      <c r="W9">
        <v>0</v>
      </c>
      <c r="X9">
        <v>0</v>
      </c>
      <c r="Y9">
        <v>1.551397809426293</v>
      </c>
      <c r="Z9">
        <v>1.1534736285991019</v>
      </c>
      <c r="AA9">
        <v>0.50950843200574092</v>
      </c>
      <c r="AB9">
        <v>0</v>
      </c>
      <c r="AC9">
        <v>0</v>
      </c>
      <c r="AD9">
        <v>0</v>
      </c>
      <c r="AE9">
        <v>0</v>
      </c>
      <c r="AF9">
        <v>0.12855602554532636</v>
      </c>
      <c r="AG9">
        <v>0.12690355329949238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1.9494127394122523E-2</v>
      </c>
      <c r="AT9">
        <v>0</v>
      </c>
      <c r="AU9">
        <v>0</v>
      </c>
      <c r="AV9">
        <v>0</v>
      </c>
      <c r="AW9">
        <v>0</v>
      </c>
      <c r="AX9">
        <v>0</v>
      </c>
      <c r="AY9">
        <v>3.6264732547597461E-2</v>
      </c>
      <c r="AZ9">
        <v>0</v>
      </c>
      <c r="BA9">
        <v>1.7171312460649076E-2</v>
      </c>
      <c r="BB9">
        <v>0</v>
      </c>
      <c r="BC9">
        <v>2.1155961750021154E-2</v>
      </c>
      <c r="BD9">
        <v>0.16198354247208482</v>
      </c>
      <c r="BE9">
        <v>0</v>
      </c>
      <c r="BF9">
        <v>0.37570444583594237</v>
      </c>
      <c r="BG9">
        <v>0</v>
      </c>
      <c r="BH9">
        <v>0</v>
      </c>
      <c r="BI9">
        <v>0.10539184688672484</v>
      </c>
      <c r="BJ9">
        <v>7.9242791107197882E-2</v>
      </c>
      <c r="BK9">
        <v>6.9759330310429024E-2</v>
      </c>
      <c r="BL9">
        <v>0</v>
      </c>
      <c r="BM9">
        <v>0</v>
      </c>
      <c r="BO9">
        <f t="shared" si="0"/>
        <v>18</v>
      </c>
      <c r="BP9" s="2"/>
      <c r="BQ9" s="2"/>
    </row>
    <row r="10" spans="1:73" x14ac:dyDescent="0.25">
      <c r="A10" t="s">
        <v>414</v>
      </c>
      <c r="B10" t="s">
        <v>433</v>
      </c>
      <c r="C10" t="s">
        <v>691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4.4014084507042257E-2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0.18462032428961309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2.2893674002721323</v>
      </c>
      <c r="BE10">
        <v>0</v>
      </c>
      <c r="BF10">
        <v>0.21916092673763304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1.1327478681430572</v>
      </c>
      <c r="BO10">
        <f t="shared" si="0"/>
        <v>5</v>
      </c>
      <c r="BP10" s="2"/>
      <c r="BQ10" s="2"/>
    </row>
    <row r="11" spans="1:73" x14ac:dyDescent="0.25">
      <c r="A11" t="s">
        <v>389</v>
      </c>
      <c r="B11" t="s">
        <v>391</v>
      </c>
      <c r="C11" t="s">
        <v>691</v>
      </c>
      <c r="D11">
        <v>0</v>
      </c>
      <c r="E11">
        <v>9.7981579463060943E-3</v>
      </c>
      <c r="F11">
        <v>0</v>
      </c>
      <c r="G11">
        <v>0.15759434364085528</v>
      </c>
      <c r="H11">
        <v>0</v>
      </c>
      <c r="I11">
        <v>2.6971140879259191E-2</v>
      </c>
      <c r="J11">
        <v>0</v>
      </c>
      <c r="K11">
        <v>0</v>
      </c>
      <c r="L11">
        <v>3.4071550255536626E-2</v>
      </c>
      <c r="M11">
        <v>0.61223557362818115</v>
      </c>
      <c r="N11">
        <v>0.9727134916624558</v>
      </c>
      <c r="O11">
        <v>0.99633875517676007</v>
      </c>
      <c r="P11">
        <v>2.8190852068503771E-2</v>
      </c>
      <c r="Q11">
        <v>0</v>
      </c>
      <c r="R11">
        <v>0</v>
      </c>
      <c r="S11">
        <v>0</v>
      </c>
      <c r="T11">
        <v>0</v>
      </c>
      <c r="U11">
        <v>0</v>
      </c>
      <c r="V11">
        <v>3.8199832875731164E-2</v>
      </c>
      <c r="W11">
        <v>0</v>
      </c>
      <c r="X11">
        <v>6.8746240439975931E-2</v>
      </c>
      <c r="Y11">
        <v>0</v>
      </c>
      <c r="Z11">
        <v>0</v>
      </c>
      <c r="AA11">
        <v>0</v>
      </c>
      <c r="AB11">
        <v>1.008128032260097</v>
      </c>
      <c r="AC11">
        <v>0.19892014776925265</v>
      </c>
      <c r="AD11">
        <v>0.14353754811770081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0.42196790486541785</v>
      </c>
      <c r="AQ11">
        <v>0.7675975828842071</v>
      </c>
      <c r="AR11">
        <v>0.31483667847304209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0.15360983102918588</v>
      </c>
      <c r="BF11">
        <v>0</v>
      </c>
      <c r="BG11">
        <v>8.8954781319495926E-2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O11">
        <f t="shared" si="0"/>
        <v>18</v>
      </c>
      <c r="BP11" s="2"/>
    </row>
    <row r="12" spans="1:73" x14ac:dyDescent="0.25">
      <c r="A12" t="s">
        <v>389</v>
      </c>
      <c r="B12" t="s">
        <v>417</v>
      </c>
      <c r="C12" t="s">
        <v>691</v>
      </c>
      <c r="D12">
        <v>0</v>
      </c>
      <c r="E12">
        <v>1.4697236919459141E-2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0.79956138346963956</v>
      </c>
      <c r="N12">
        <v>0</v>
      </c>
      <c r="O12">
        <v>9.0030610407538555E-2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9.0724603079861535E-2</v>
      </c>
      <c r="W12">
        <v>0</v>
      </c>
      <c r="X12">
        <v>0</v>
      </c>
      <c r="Y12">
        <v>1.5762201743771138</v>
      </c>
      <c r="Z12">
        <v>0</v>
      </c>
      <c r="AA12">
        <v>0</v>
      </c>
      <c r="AB12">
        <v>0.95772163064709215</v>
      </c>
      <c r="AC12">
        <v>6.318082788671024</v>
      </c>
      <c r="AD12">
        <v>0.54152802244405307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0.51147624832171856</v>
      </c>
      <c r="AQ12">
        <v>0</v>
      </c>
      <c r="AR12">
        <v>0.39354584809130266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1.5360983102918586</v>
      </c>
      <c r="BF12">
        <v>6.707889793362555</v>
      </c>
      <c r="BG12">
        <v>2.060785767234989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O12">
        <f t="shared" si="0"/>
        <v>13</v>
      </c>
      <c r="BP12" s="2"/>
    </row>
    <row r="13" spans="1:73" x14ac:dyDescent="0.25">
      <c r="A13" t="s">
        <v>392</v>
      </c>
      <c r="B13" t="s">
        <v>504</v>
      </c>
      <c r="C13" t="s">
        <v>691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5.2747525520493964E-2</v>
      </c>
      <c r="Z13">
        <v>1.0742273487716827</v>
      </c>
      <c r="AA13">
        <v>0.65303193397918902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0.52442078897933631</v>
      </c>
      <c r="BG13">
        <v>0.17790956263899185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O13">
        <f t="shared" si="0"/>
        <v>5</v>
      </c>
      <c r="BP13" s="2"/>
    </row>
    <row r="14" spans="1:73" x14ac:dyDescent="0.25">
      <c r="A14" t="s">
        <v>389</v>
      </c>
      <c r="B14" t="s">
        <v>441</v>
      </c>
      <c r="C14" t="s">
        <v>691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2.3438570841138575</v>
      </c>
      <c r="N14">
        <v>0</v>
      </c>
      <c r="O14">
        <v>0</v>
      </c>
      <c r="P14">
        <v>0</v>
      </c>
      <c r="Q14">
        <v>0</v>
      </c>
      <c r="R14">
        <v>1.9940179461615155E-2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0.52344208293849559</v>
      </c>
      <c r="AI14">
        <v>0.42637950888549997</v>
      </c>
      <c r="AJ14">
        <v>0.92693072888406591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O14">
        <f t="shared" si="0"/>
        <v>5</v>
      </c>
      <c r="BP14" s="2"/>
    </row>
    <row r="15" spans="1:73" x14ac:dyDescent="0.25">
      <c r="A15" t="s">
        <v>403</v>
      </c>
      <c r="B15" t="s">
        <v>404</v>
      </c>
      <c r="C15" t="s">
        <v>691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0.14958002531354272</v>
      </c>
      <c r="L15">
        <v>0.62464508801817142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7.5903544111636606E-2</v>
      </c>
      <c r="AN15">
        <v>4.6635858735744266E-2</v>
      </c>
      <c r="AO15">
        <v>0.335553663544849</v>
      </c>
      <c r="AP15">
        <v>7.03279841442363E-2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O15">
        <f t="shared" si="0"/>
        <v>6</v>
      </c>
      <c r="BP15" s="2"/>
    </row>
    <row r="16" spans="1:73" x14ac:dyDescent="0.25">
      <c r="A16" t="s">
        <v>392</v>
      </c>
      <c r="B16" t="s">
        <v>525</v>
      </c>
      <c r="C16" t="s">
        <v>691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0.89981072946724994</v>
      </c>
      <c r="Z16">
        <v>2.7736197939596723</v>
      </c>
      <c r="AA16">
        <v>7.1761750986724077E-2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0.10958046336881652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O16">
        <f t="shared" si="0"/>
        <v>4</v>
      </c>
      <c r="BP16" s="2"/>
    </row>
    <row r="17" spans="1:68" x14ac:dyDescent="0.25">
      <c r="A17" t="s">
        <v>392</v>
      </c>
      <c r="B17" t="s">
        <v>391</v>
      </c>
      <c r="C17" t="s">
        <v>691</v>
      </c>
      <c r="D17">
        <v>0</v>
      </c>
      <c r="E17">
        <v>0</v>
      </c>
      <c r="F17">
        <v>0</v>
      </c>
      <c r="G17">
        <v>0.14055711730130335</v>
      </c>
      <c r="H17">
        <v>0</v>
      </c>
      <c r="I17">
        <v>6.293266205160479E-2</v>
      </c>
      <c r="J17">
        <v>0</v>
      </c>
      <c r="K17">
        <v>0.27614773904038659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2.3980815347721823E-2</v>
      </c>
      <c r="T17">
        <v>0</v>
      </c>
      <c r="U17">
        <v>0</v>
      </c>
      <c r="V17">
        <v>3.1037364211531575E-2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5.6834327934072178E-2</v>
      </c>
      <c r="AD17">
        <v>0.14353754811770081</v>
      </c>
      <c r="AE17">
        <v>0.05</v>
      </c>
      <c r="AF17">
        <v>4.14696856597827E-2</v>
      </c>
      <c r="AG17">
        <v>8.4602368866328256E-2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2.3354936649734339E-2</v>
      </c>
      <c r="AN17">
        <v>0.74193411625047689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O17">
        <f t="shared" si="0"/>
        <v>12</v>
      </c>
      <c r="BP17" s="2"/>
    </row>
    <row r="18" spans="1:68" x14ac:dyDescent="0.25">
      <c r="A18" t="s">
        <v>392</v>
      </c>
      <c r="B18" t="s">
        <v>435</v>
      </c>
      <c r="C18" t="s">
        <v>691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O18">
        <f t="shared" si="0"/>
        <v>0</v>
      </c>
      <c r="BP18" s="2"/>
    </row>
    <row r="19" spans="1:68" x14ac:dyDescent="0.25">
      <c r="A19" t="s">
        <v>392</v>
      </c>
      <c r="B19" t="s">
        <v>391</v>
      </c>
      <c r="C19" t="s">
        <v>691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O19">
        <f t="shared" si="0"/>
        <v>0</v>
      </c>
      <c r="BP19" s="2"/>
    </row>
    <row r="20" spans="1:68" x14ac:dyDescent="0.25">
      <c r="A20" t="s">
        <v>414</v>
      </c>
      <c r="B20" t="s">
        <v>391</v>
      </c>
      <c r="C20" t="s">
        <v>691</v>
      </c>
      <c r="D20">
        <v>0</v>
      </c>
      <c r="E20">
        <v>0</v>
      </c>
      <c r="F20">
        <v>0</v>
      </c>
      <c r="G20">
        <v>3.8333759263991823E-2</v>
      </c>
      <c r="H20">
        <v>0</v>
      </c>
      <c r="I20">
        <v>4.9447091611975191E-2</v>
      </c>
      <c r="J20">
        <v>0</v>
      </c>
      <c r="K20">
        <v>0</v>
      </c>
      <c r="L20">
        <v>0</v>
      </c>
      <c r="M20">
        <v>0.12336089916388723</v>
      </c>
      <c r="N20">
        <v>5.0530570995452252E-2</v>
      </c>
      <c r="O20">
        <v>0.4021367264870056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2.8649874656798375E-2</v>
      </c>
      <c r="W20">
        <v>0</v>
      </c>
      <c r="X20">
        <v>5.5856320357480449E-2</v>
      </c>
      <c r="Y20">
        <v>0</v>
      </c>
      <c r="Z20">
        <v>0</v>
      </c>
      <c r="AA20">
        <v>0</v>
      </c>
      <c r="AB20">
        <v>0</v>
      </c>
      <c r="AC20">
        <v>0.11366865586814436</v>
      </c>
      <c r="AD20">
        <v>0.37189273830495206</v>
      </c>
      <c r="AE20">
        <v>0.02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9.5901796560322231E-2</v>
      </c>
      <c r="AQ20">
        <v>0.2449779519843214</v>
      </c>
      <c r="AR20">
        <v>9.8386462022825666E-2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5.1203277009728626E-2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O20">
        <f t="shared" si="0"/>
        <v>14</v>
      </c>
      <c r="BP20" s="2"/>
    </row>
    <row r="21" spans="1:68" x14ac:dyDescent="0.25">
      <c r="A21" t="s">
        <v>389</v>
      </c>
      <c r="B21" t="s">
        <v>391</v>
      </c>
      <c r="C21" t="s">
        <v>691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6.4462217977796346E-2</v>
      </c>
      <c r="W21">
        <v>0.49841964502796016</v>
      </c>
      <c r="X21">
        <v>8.1636160522471427E-2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O21">
        <f t="shared" si="0"/>
        <v>3</v>
      </c>
      <c r="BP21" s="2"/>
    </row>
    <row r="22" spans="1:68" x14ac:dyDescent="0.25">
      <c r="A22" t="s">
        <v>403</v>
      </c>
      <c r="B22" t="s">
        <v>391</v>
      </c>
      <c r="C22" t="s">
        <v>691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0.20103257641522365</v>
      </c>
      <c r="N22">
        <v>0</v>
      </c>
      <c r="O22">
        <v>0.10203469179521038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1.3048868010700073E-2</v>
      </c>
      <c r="AE22">
        <v>0</v>
      </c>
      <c r="AF22">
        <v>0</v>
      </c>
      <c r="AG22">
        <v>0</v>
      </c>
      <c r="AH22">
        <v>0</v>
      </c>
      <c r="AI22">
        <v>2.4898073511562042E-2</v>
      </c>
      <c r="AJ22">
        <v>1.3564839934888769E-2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6.393453104021482E-2</v>
      </c>
      <c r="AQ22">
        <v>0</v>
      </c>
      <c r="AR22">
        <v>0.13774104683195593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O22">
        <f t="shared" si="0"/>
        <v>7</v>
      </c>
      <c r="BP22" s="2"/>
    </row>
    <row r="23" spans="1:68" x14ac:dyDescent="0.25">
      <c r="A23" t="s">
        <v>403</v>
      </c>
      <c r="B23" t="s">
        <v>391</v>
      </c>
      <c r="C23" t="s">
        <v>691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O23">
        <f t="shared" si="0"/>
        <v>0</v>
      </c>
      <c r="BP23" s="2"/>
    </row>
    <row r="24" spans="1:68" x14ac:dyDescent="0.25">
      <c r="A24" t="s">
        <v>403</v>
      </c>
      <c r="B24" t="s">
        <v>439</v>
      </c>
      <c r="C24" t="s">
        <v>691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0.2421528761365194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3.150400100812803E-2</v>
      </c>
      <c r="AC24">
        <v>0</v>
      </c>
      <c r="AD24">
        <v>2.6097736021400145E-2</v>
      </c>
      <c r="AE24">
        <v>0</v>
      </c>
      <c r="AF24">
        <v>0</v>
      </c>
      <c r="AG24">
        <v>0</v>
      </c>
      <c r="AH24">
        <v>6.3174044492577047E-2</v>
      </c>
      <c r="AI24">
        <v>0.24586847592667518</v>
      </c>
      <c r="AJ24">
        <v>9.9475492855850958E-2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O24">
        <f t="shared" si="0"/>
        <v>6</v>
      </c>
      <c r="BP24" s="2"/>
    </row>
    <row r="25" spans="1:68" x14ac:dyDescent="0.25">
      <c r="A25" t="s">
        <v>391</v>
      </c>
      <c r="B25" t="s">
        <v>391</v>
      </c>
      <c r="C25" t="s">
        <v>691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0.42242703533026116</v>
      </c>
      <c r="R25">
        <v>0</v>
      </c>
      <c r="S25">
        <v>0</v>
      </c>
      <c r="T25">
        <v>0</v>
      </c>
      <c r="U25">
        <v>4.7650814828933574E-2</v>
      </c>
      <c r="V25">
        <v>0</v>
      </c>
      <c r="W25">
        <v>0</v>
      </c>
      <c r="X25">
        <v>8.5932800549969914E-3</v>
      </c>
      <c r="Y25">
        <v>9.3083868565577588E-3</v>
      </c>
      <c r="Z25">
        <v>0</v>
      </c>
      <c r="AA25">
        <v>0</v>
      </c>
      <c r="AB25">
        <v>0</v>
      </c>
      <c r="AC25">
        <v>6.6306715923084208E-2</v>
      </c>
      <c r="AD25">
        <v>0</v>
      </c>
      <c r="AE25">
        <v>0</v>
      </c>
      <c r="AF25">
        <v>0</v>
      </c>
      <c r="AG25">
        <v>0.21150592216582065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0.29397354238118567</v>
      </c>
      <c r="AR25">
        <v>0</v>
      </c>
      <c r="AS25">
        <v>0</v>
      </c>
      <c r="AT25">
        <v>4.0134853106437628E-2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1.1520737327188941</v>
      </c>
      <c r="BF25">
        <v>0</v>
      </c>
      <c r="BG25">
        <v>0</v>
      </c>
      <c r="BH25">
        <v>1.9135093761959435E-2</v>
      </c>
      <c r="BI25">
        <v>0</v>
      </c>
      <c r="BJ25">
        <v>0</v>
      </c>
      <c r="BK25">
        <v>0</v>
      </c>
      <c r="BL25">
        <v>0</v>
      </c>
      <c r="BM25">
        <v>2.5455008272877687E-2</v>
      </c>
      <c r="BO25">
        <f t="shared" si="0"/>
        <v>11</v>
      </c>
      <c r="BP25" s="2"/>
    </row>
    <row r="26" spans="1:68" x14ac:dyDescent="0.25">
      <c r="A26" t="s">
        <v>403</v>
      </c>
      <c r="B26" t="s">
        <v>549</v>
      </c>
      <c r="C26" t="s">
        <v>691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8.2240599442591489E-2</v>
      </c>
      <c r="N26">
        <v>0</v>
      </c>
      <c r="O26">
        <v>4.8016325550687231E-2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7.7569890471314656E-2</v>
      </c>
      <c r="Z26">
        <v>0</v>
      </c>
      <c r="AA26">
        <v>0</v>
      </c>
      <c r="AB26">
        <v>4.4105601411379244E-2</v>
      </c>
      <c r="AC26">
        <v>2.8417163967036089E-2</v>
      </c>
      <c r="AD26">
        <v>3.9146604032100213E-2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O26">
        <f t="shared" si="0"/>
        <v>6</v>
      </c>
      <c r="BP26" s="2"/>
    </row>
    <row r="27" spans="1:68" x14ac:dyDescent="0.25">
      <c r="A27" t="s">
        <v>389</v>
      </c>
      <c r="B27" t="s">
        <v>398</v>
      </c>
      <c r="C27" t="s">
        <v>691</v>
      </c>
      <c r="D27">
        <v>4.1240514681623224E-3</v>
      </c>
      <c r="E27">
        <v>1.4697236919459141E-2</v>
      </c>
      <c r="F27">
        <v>1.2440905697934809E-2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9.1345055948846773E-3</v>
      </c>
      <c r="AL27">
        <v>2.6408450704225348E-2</v>
      </c>
      <c r="AM27">
        <v>5.8387341624335847E-3</v>
      </c>
      <c r="AN27">
        <v>5.9354729300038156E-2</v>
      </c>
      <c r="AO27">
        <v>0.23538839084489407</v>
      </c>
      <c r="AP27">
        <v>0</v>
      </c>
      <c r="AQ27">
        <v>0</v>
      </c>
      <c r="AR27">
        <v>0</v>
      </c>
      <c r="AS27">
        <v>4.8735318485306307E-3</v>
      </c>
      <c r="AT27">
        <v>0</v>
      </c>
      <c r="AU27">
        <v>1.0544074230282582E-2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1.1384335154826957E-2</v>
      </c>
      <c r="BC27">
        <v>4.2311923500042313E-3</v>
      </c>
      <c r="BD27">
        <v>6.4793416988833943E-3</v>
      </c>
      <c r="BE27">
        <v>0</v>
      </c>
      <c r="BF27">
        <v>0</v>
      </c>
      <c r="BG27">
        <v>0</v>
      </c>
      <c r="BH27">
        <v>5.7405281285878303E-2</v>
      </c>
      <c r="BI27">
        <v>1.264702162640698E-2</v>
      </c>
      <c r="BJ27">
        <v>0.10565705480959718</v>
      </c>
      <c r="BK27">
        <v>0</v>
      </c>
      <c r="BL27">
        <v>0</v>
      </c>
      <c r="BM27">
        <v>0</v>
      </c>
      <c r="BO27">
        <f t="shared" si="0"/>
        <v>16</v>
      </c>
      <c r="BP27" s="2"/>
    </row>
    <row r="28" spans="1:68" x14ac:dyDescent="0.25">
      <c r="A28" t="s">
        <v>389</v>
      </c>
      <c r="B28" t="s">
        <v>391</v>
      </c>
      <c r="C28" t="s">
        <v>691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O28">
        <f t="shared" si="0"/>
        <v>0</v>
      </c>
      <c r="BP28" s="2"/>
    </row>
    <row r="29" spans="1:68" x14ac:dyDescent="0.25">
      <c r="A29" t="s">
        <v>414</v>
      </c>
      <c r="B29" t="s">
        <v>391</v>
      </c>
      <c r="C29" t="s">
        <v>691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O29">
        <f t="shared" si="0"/>
        <v>0</v>
      </c>
      <c r="BP29" s="2"/>
    </row>
    <row r="30" spans="1:68" x14ac:dyDescent="0.25">
      <c r="A30" t="s">
        <v>395</v>
      </c>
      <c r="B30" t="s">
        <v>600</v>
      </c>
      <c r="C30" t="s">
        <v>691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7.7603600807077452E-3</v>
      </c>
      <c r="U30">
        <v>0</v>
      </c>
      <c r="V30">
        <v>0</v>
      </c>
      <c r="W30">
        <v>0</v>
      </c>
      <c r="X30">
        <v>0</v>
      </c>
      <c r="Y30">
        <v>0.2265040801762388</v>
      </c>
      <c r="Z30">
        <v>5.2830853218279482E-2</v>
      </c>
      <c r="AA30">
        <v>0.13634732687477574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8.4623847000084625E-3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O30">
        <f t="shared" si="0"/>
        <v>5</v>
      </c>
      <c r="BP30" s="2"/>
    </row>
    <row r="31" spans="1:68" x14ac:dyDescent="0.25">
      <c r="A31" t="s">
        <v>389</v>
      </c>
      <c r="B31" t="s">
        <v>391</v>
      </c>
      <c r="C31" t="s">
        <v>691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1.5360983102918586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4.963674924416768E-2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O31">
        <f t="shared" si="0"/>
        <v>2</v>
      </c>
      <c r="BP31" s="2"/>
    </row>
    <row r="32" spans="1:68" x14ac:dyDescent="0.25">
      <c r="A32" t="s">
        <v>395</v>
      </c>
      <c r="B32" t="s">
        <v>500</v>
      </c>
      <c r="C32" t="s">
        <v>691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7.4012176196729146E-2</v>
      </c>
      <c r="W32">
        <v>0</v>
      </c>
      <c r="X32">
        <v>0</v>
      </c>
      <c r="Y32">
        <v>0.15203698532377671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0.10958046336881652</v>
      </c>
      <c r="BG32">
        <v>7.412898443291327E-2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O32">
        <f t="shared" si="0"/>
        <v>4</v>
      </c>
      <c r="BP32" s="2"/>
    </row>
    <row r="33" spans="1:68" x14ac:dyDescent="0.25">
      <c r="A33" t="s">
        <v>392</v>
      </c>
      <c r="B33" t="s">
        <v>605</v>
      </c>
      <c r="C33" t="s">
        <v>691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0.14583139408607154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O33">
        <f t="shared" si="0"/>
        <v>1</v>
      </c>
      <c r="BP33" s="2"/>
    </row>
    <row r="34" spans="1:68" x14ac:dyDescent="0.25">
      <c r="A34" t="s">
        <v>392</v>
      </c>
      <c r="B34" t="s">
        <v>437</v>
      </c>
      <c r="C34" t="s">
        <v>691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0.1076426264800861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0.14448547118317548</v>
      </c>
      <c r="AU34">
        <v>0</v>
      </c>
      <c r="AV34">
        <v>0</v>
      </c>
      <c r="AW34">
        <v>0</v>
      </c>
      <c r="AX34">
        <v>0</v>
      </c>
      <c r="AY34">
        <v>9.5194922937443346E-2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O34">
        <f t="shared" si="0"/>
        <v>3</v>
      </c>
      <c r="BP34" s="2"/>
    </row>
    <row r="35" spans="1:68" x14ac:dyDescent="0.25">
      <c r="A35" t="s">
        <v>403</v>
      </c>
      <c r="B35" t="s">
        <v>391</v>
      </c>
      <c r="C35" t="s">
        <v>691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2.5573812416085924E-2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O35">
        <f t="shared" si="0"/>
        <v>1</v>
      </c>
      <c r="BP35" s="2"/>
    </row>
    <row r="36" spans="1:68" x14ac:dyDescent="0.25">
      <c r="A36" t="s">
        <v>389</v>
      </c>
      <c r="B36" t="s">
        <v>391</v>
      </c>
      <c r="C36" t="s">
        <v>691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4.5362301539930767E-2</v>
      </c>
      <c r="W36">
        <v>2.4313153415998056E-2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3.6099453995758313E-2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O36">
        <f t="shared" si="0"/>
        <v>3</v>
      </c>
      <c r="BP36" s="2"/>
    </row>
    <row r="37" spans="1:68" x14ac:dyDescent="0.25">
      <c r="A37" t="s">
        <v>392</v>
      </c>
      <c r="B37" t="s">
        <v>627</v>
      </c>
      <c r="C37" t="s">
        <v>691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2.3481527864746398E-2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O37">
        <f t="shared" si="0"/>
        <v>1</v>
      </c>
      <c r="BP37" s="2"/>
    </row>
    <row r="38" spans="1:68" x14ac:dyDescent="0.25">
      <c r="A38" t="s">
        <v>389</v>
      </c>
      <c r="B38" t="s">
        <v>645</v>
      </c>
      <c r="C38" t="s">
        <v>691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6.4449600412477451E-2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O38">
        <f t="shared" si="0"/>
        <v>1</v>
      </c>
      <c r="BP38" s="2"/>
    </row>
    <row r="39" spans="1:68" x14ac:dyDescent="0.25">
      <c r="A39" t="s">
        <v>395</v>
      </c>
      <c r="B39" t="s">
        <v>646</v>
      </c>
      <c r="C39" t="s">
        <v>691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O39">
        <f t="shared" si="0"/>
        <v>0</v>
      </c>
      <c r="BP39" s="2"/>
    </row>
    <row r="40" spans="1:68" x14ac:dyDescent="0.25">
      <c r="A40" t="s">
        <v>395</v>
      </c>
      <c r="B40" t="s">
        <v>391</v>
      </c>
      <c r="C40" t="s">
        <v>691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0.02</v>
      </c>
      <c r="AF40">
        <v>3.3175748527826163E-2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O40">
        <f t="shared" si="0"/>
        <v>2</v>
      </c>
      <c r="BP40" s="2"/>
    </row>
    <row r="41" spans="1:68" x14ac:dyDescent="0.25">
      <c r="A41" t="s">
        <v>403</v>
      </c>
      <c r="B41" t="s">
        <v>551</v>
      </c>
      <c r="C41" t="s">
        <v>691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0.23773883948225763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O41">
        <f t="shared" si="0"/>
        <v>1</v>
      </c>
      <c r="BP41" s="2"/>
    </row>
    <row r="42" spans="1:68" x14ac:dyDescent="0.25">
      <c r="A42" t="s">
        <v>395</v>
      </c>
      <c r="B42" t="s">
        <v>391</v>
      </c>
      <c r="C42" t="s">
        <v>691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O42">
        <f t="shared" si="0"/>
        <v>0</v>
      </c>
      <c r="BP42" s="2"/>
    </row>
    <row r="43" spans="1:68" x14ac:dyDescent="0.25">
      <c r="A43" t="s">
        <v>389</v>
      </c>
      <c r="B43" t="s">
        <v>642</v>
      </c>
      <c r="C43" t="s">
        <v>691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O43">
        <f t="shared" si="0"/>
        <v>0</v>
      </c>
      <c r="BP43" s="2"/>
    </row>
    <row r="44" spans="1:68" x14ac:dyDescent="0.25">
      <c r="A44" t="s">
        <v>395</v>
      </c>
      <c r="B44" t="s">
        <v>396</v>
      </c>
      <c r="C44" t="s">
        <v>691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O44">
        <f t="shared" si="0"/>
        <v>0</v>
      </c>
      <c r="BP44" s="2"/>
    </row>
    <row r="45" spans="1:68" x14ac:dyDescent="0.25">
      <c r="A45" t="s">
        <v>414</v>
      </c>
      <c r="B45" t="s">
        <v>458</v>
      </c>
      <c r="C45" t="s">
        <v>691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O45">
        <f t="shared" si="0"/>
        <v>0</v>
      </c>
      <c r="BP45" s="2"/>
    </row>
    <row r="46" spans="1:68" x14ac:dyDescent="0.25">
      <c r="A46" t="s">
        <v>392</v>
      </c>
      <c r="B46" t="s">
        <v>391</v>
      </c>
      <c r="C46" t="s">
        <v>691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1.8086453246518357E-2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O46">
        <f t="shared" si="0"/>
        <v>1</v>
      </c>
      <c r="BP46" s="2"/>
    </row>
    <row r="47" spans="1:68" x14ac:dyDescent="0.25">
      <c r="A47" t="s">
        <v>403</v>
      </c>
      <c r="B47" t="s">
        <v>543</v>
      </c>
      <c r="C47" t="s">
        <v>691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O47">
        <f t="shared" si="0"/>
        <v>0</v>
      </c>
      <c r="BP47" s="2"/>
    </row>
    <row r="48" spans="1:68" x14ac:dyDescent="0.25">
      <c r="A48" t="s">
        <v>572</v>
      </c>
      <c r="B48" t="s">
        <v>391</v>
      </c>
      <c r="C48" t="s">
        <v>691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O48">
        <f t="shared" si="0"/>
        <v>0</v>
      </c>
      <c r="BP48" s="2"/>
    </row>
    <row r="49" spans="1:68" x14ac:dyDescent="0.25">
      <c r="A49" t="s">
        <v>389</v>
      </c>
      <c r="B49" t="s">
        <v>391</v>
      </c>
      <c r="C49" t="s">
        <v>691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9.5499582189327911E-3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O49">
        <f t="shared" si="0"/>
        <v>1</v>
      </c>
      <c r="BP49" s="2"/>
    </row>
    <row r="50" spans="1:68" x14ac:dyDescent="0.25">
      <c r="A50" t="s">
        <v>392</v>
      </c>
      <c r="B50" t="s">
        <v>472</v>
      </c>
      <c r="C50" t="s">
        <v>691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O50">
        <f t="shared" si="0"/>
        <v>0</v>
      </c>
      <c r="BP50" s="2"/>
    </row>
    <row r="51" spans="1:68" x14ac:dyDescent="0.25">
      <c r="A51" t="s">
        <v>403</v>
      </c>
      <c r="B51" t="s">
        <v>688</v>
      </c>
      <c r="C51" t="s">
        <v>691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O51">
        <f t="shared" si="0"/>
        <v>0</v>
      </c>
      <c r="BP51" s="2"/>
    </row>
    <row r="52" spans="1:68" x14ac:dyDescent="0.25">
      <c r="A52" t="s">
        <v>389</v>
      </c>
      <c r="B52" t="s">
        <v>491</v>
      </c>
      <c r="C52" t="s">
        <v>691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O52">
        <f t="shared" si="0"/>
        <v>0</v>
      </c>
      <c r="BP52" s="2"/>
    </row>
    <row r="53" spans="1:68" x14ac:dyDescent="0.25">
      <c r="A53" t="s">
        <v>403</v>
      </c>
      <c r="B53" t="s">
        <v>514</v>
      </c>
      <c r="C53" t="s">
        <v>691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1.1357183418512209E-2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O53">
        <f t="shared" si="0"/>
        <v>1</v>
      </c>
      <c r="BP53" s="2"/>
    </row>
    <row r="54" spans="1:68" x14ac:dyDescent="0.25">
      <c r="A54" t="s">
        <v>392</v>
      </c>
      <c r="B54" t="s">
        <v>689</v>
      </c>
      <c r="C54" t="s">
        <v>691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5.2110474205315262E-2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O54">
        <f t="shared" si="0"/>
        <v>1</v>
      </c>
      <c r="BP54" s="2"/>
    </row>
    <row r="55" spans="1:68" x14ac:dyDescent="0.25">
      <c r="A55" t="s">
        <v>403</v>
      </c>
      <c r="B55" t="s">
        <v>439</v>
      </c>
      <c r="C55" t="s">
        <v>691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1.2440905697934809E-2</v>
      </c>
      <c r="AG55">
        <v>0</v>
      </c>
      <c r="AH55">
        <v>1.1010333468706286</v>
      </c>
      <c r="AI55">
        <v>0.8309732034483831</v>
      </c>
      <c r="AJ55">
        <v>1.0128413818050279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O55">
        <f t="shared" si="0"/>
        <v>4</v>
      </c>
      <c r="BP55" s="2"/>
    </row>
    <row r="56" spans="1:68" x14ac:dyDescent="0.25">
      <c r="A56" t="s">
        <v>395</v>
      </c>
      <c r="B56" t="s">
        <v>396</v>
      </c>
      <c r="C56" t="s">
        <v>691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2.5000000000000001E-2</v>
      </c>
      <c r="AF56">
        <v>0.14514389980923945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7.8271759549154662E-2</v>
      </c>
      <c r="BG56">
        <v>0.1927353595255745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O56">
        <f t="shared" si="0"/>
        <v>4</v>
      </c>
      <c r="BP56" s="2"/>
    </row>
    <row r="57" spans="1:68" x14ac:dyDescent="0.25">
      <c r="A57" t="s">
        <v>403</v>
      </c>
      <c r="B57" t="s">
        <v>603</v>
      </c>
      <c r="C57" t="s">
        <v>691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O57">
        <f t="shared" si="0"/>
        <v>0</v>
      </c>
      <c r="BP57" s="2"/>
    </row>
    <row r="58" spans="1:68" x14ac:dyDescent="0.25">
      <c r="A58" t="s">
        <v>392</v>
      </c>
      <c r="B58" t="s">
        <v>429</v>
      </c>
      <c r="C58" t="s">
        <v>691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1.4999999999999999E-2</v>
      </c>
      <c r="AF58">
        <v>0.20320145973293521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O58">
        <f t="shared" si="0"/>
        <v>2</v>
      </c>
      <c r="BP58" s="2"/>
    </row>
    <row r="59" spans="1:68" x14ac:dyDescent="0.25">
      <c r="A59" t="s">
        <v>403</v>
      </c>
      <c r="B59" t="s">
        <v>452</v>
      </c>
      <c r="C59" t="s">
        <v>691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O59">
        <f t="shared" si="0"/>
        <v>0</v>
      </c>
      <c r="BP59" s="2"/>
    </row>
    <row r="60" spans="1:68" x14ac:dyDescent="0.25">
      <c r="A60" t="s">
        <v>682</v>
      </c>
      <c r="B60" t="s">
        <v>603</v>
      </c>
      <c r="C60" t="s">
        <v>691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O60">
        <f t="shared" si="0"/>
        <v>0</v>
      </c>
      <c r="BP60" s="2"/>
    </row>
    <row r="61" spans="1:68" x14ac:dyDescent="0.25">
      <c r="A61" t="s">
        <v>389</v>
      </c>
      <c r="B61" t="s">
        <v>603</v>
      </c>
      <c r="C61" t="s">
        <v>691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2.5573812416085924E-2</v>
      </c>
      <c r="AQ61">
        <v>0</v>
      </c>
      <c r="AR61">
        <v>7.8709169618260522E-2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O61">
        <f t="shared" si="0"/>
        <v>2</v>
      </c>
      <c r="BP61" s="2"/>
    </row>
    <row r="62" spans="1:68" x14ac:dyDescent="0.25">
      <c r="A62" t="s">
        <v>392</v>
      </c>
      <c r="B62" t="s">
        <v>435</v>
      </c>
      <c r="C62" t="s">
        <v>436</v>
      </c>
      <c r="D62">
        <v>2.0620257340811615E-2</v>
      </c>
      <c r="E62">
        <v>4.4091710758377423E-2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0.18585131894484413</v>
      </c>
      <c r="T62">
        <v>0.19400900201769364</v>
      </c>
      <c r="U62">
        <v>7.1476222243400361E-2</v>
      </c>
      <c r="V62">
        <v>0</v>
      </c>
      <c r="W62">
        <v>0</v>
      </c>
      <c r="X62">
        <v>0</v>
      </c>
      <c r="Y62">
        <v>6.2055912377051721E-2</v>
      </c>
      <c r="Z62">
        <v>2.6415426609139741E-2</v>
      </c>
      <c r="AA62">
        <v>2.8704700394689631E-2</v>
      </c>
      <c r="AB62">
        <v>0</v>
      </c>
      <c r="AC62">
        <v>0</v>
      </c>
      <c r="AD62">
        <v>0</v>
      </c>
      <c r="AE62">
        <v>0.29499999999999998</v>
      </c>
      <c r="AF62">
        <v>0.31931657958032678</v>
      </c>
      <c r="AG62">
        <v>0.28200789622109418</v>
      </c>
      <c r="AH62">
        <v>0</v>
      </c>
      <c r="AI62">
        <v>0</v>
      </c>
      <c r="AJ62">
        <v>0</v>
      </c>
      <c r="AK62">
        <v>0.48412879652888791</v>
      </c>
      <c r="AL62">
        <v>5.2816901408450696E-2</v>
      </c>
      <c r="AM62">
        <v>2.9193670812167921E-2</v>
      </c>
      <c r="AN62">
        <v>4.2396235214312974E-2</v>
      </c>
      <c r="AO62">
        <v>3.505784544498422E-2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6.3264445381695483E-2</v>
      </c>
      <c r="AV62">
        <v>1.8431514275388508</v>
      </c>
      <c r="AW62">
        <v>0</v>
      </c>
      <c r="AX62">
        <v>7.8165711307972896E-2</v>
      </c>
      <c r="AY62">
        <v>0</v>
      </c>
      <c r="AZ62">
        <v>4.82657864834154</v>
      </c>
      <c r="BA62">
        <v>0.21750329116822162</v>
      </c>
      <c r="BB62">
        <v>17.125834851244687</v>
      </c>
      <c r="BC62">
        <v>1.1128035880511127</v>
      </c>
      <c r="BD62">
        <v>1.4794496879117083</v>
      </c>
      <c r="BE62">
        <v>0</v>
      </c>
      <c r="BF62">
        <v>0</v>
      </c>
      <c r="BG62">
        <v>0</v>
      </c>
      <c r="BH62">
        <v>0</v>
      </c>
      <c r="BI62">
        <v>3.0858732768433033</v>
      </c>
      <c r="BJ62">
        <v>0.15408320493066258</v>
      </c>
      <c r="BK62">
        <v>0</v>
      </c>
      <c r="BL62">
        <v>0</v>
      </c>
      <c r="BM62">
        <v>0</v>
      </c>
      <c r="BO62">
        <f t="shared" si="0"/>
        <v>26</v>
      </c>
      <c r="BP62" s="2"/>
    </row>
    <row r="63" spans="1:68" x14ac:dyDescent="0.25">
      <c r="A63" t="s">
        <v>392</v>
      </c>
      <c r="B63" t="s">
        <v>429</v>
      </c>
      <c r="C63" t="s">
        <v>448</v>
      </c>
      <c r="D63">
        <v>0</v>
      </c>
      <c r="E63">
        <v>0</v>
      </c>
      <c r="F63">
        <v>0</v>
      </c>
      <c r="G63">
        <v>0</v>
      </c>
      <c r="H63">
        <v>0</v>
      </c>
      <c r="I63">
        <v>5.3942281758518382E-2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0.83084636504715292</v>
      </c>
      <c r="W63">
        <v>6.0782883539995142E-2</v>
      </c>
      <c r="X63">
        <v>0.21053536134742631</v>
      </c>
      <c r="Y63">
        <v>1.8120326414099104</v>
      </c>
      <c r="Z63">
        <v>0</v>
      </c>
      <c r="AA63">
        <v>0.85396483674201662</v>
      </c>
      <c r="AB63">
        <v>0</v>
      </c>
      <c r="AC63">
        <v>0</v>
      </c>
      <c r="AD63">
        <v>0</v>
      </c>
      <c r="AE63">
        <v>0</v>
      </c>
      <c r="AF63">
        <v>5.8057559923695774E-2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O63">
        <f t="shared" si="0"/>
        <v>7</v>
      </c>
      <c r="BP63" s="2"/>
    </row>
    <row r="64" spans="1:68" x14ac:dyDescent="0.25">
      <c r="A64" t="s">
        <v>392</v>
      </c>
      <c r="B64" t="s">
        <v>472</v>
      </c>
      <c r="C64" t="s">
        <v>473</v>
      </c>
      <c r="D64">
        <v>0</v>
      </c>
      <c r="E64">
        <v>0</v>
      </c>
      <c r="F64">
        <v>3.3175748527826163E-2</v>
      </c>
      <c r="G64">
        <v>3.0667007411193459</v>
      </c>
      <c r="H64">
        <v>2.8786211954528786</v>
      </c>
      <c r="I64">
        <v>2.8139890317360425</v>
      </c>
      <c r="J64">
        <v>0</v>
      </c>
      <c r="K64">
        <v>0</v>
      </c>
      <c r="L64">
        <v>0</v>
      </c>
      <c r="M64">
        <v>2.7413533147530499E-2</v>
      </c>
      <c r="N64">
        <v>1.8948964123294592E-2</v>
      </c>
      <c r="O64">
        <v>0</v>
      </c>
      <c r="P64">
        <v>0</v>
      </c>
      <c r="Q64">
        <v>0</v>
      </c>
      <c r="R64">
        <v>0</v>
      </c>
      <c r="S64">
        <v>8.9928057553956844E-2</v>
      </c>
      <c r="T64">
        <v>0</v>
      </c>
      <c r="U64">
        <v>0</v>
      </c>
      <c r="V64">
        <v>3.3424853766264771E-2</v>
      </c>
      <c r="W64">
        <v>0</v>
      </c>
      <c r="X64">
        <v>0</v>
      </c>
      <c r="Y64">
        <v>0.31027956188525863</v>
      </c>
      <c r="Z64">
        <v>0.37862111473100291</v>
      </c>
      <c r="AA64">
        <v>1.1553641908862575</v>
      </c>
      <c r="AB64">
        <v>0</v>
      </c>
      <c r="AC64">
        <v>0</v>
      </c>
      <c r="AD64">
        <v>0</v>
      </c>
      <c r="AE64">
        <v>0.1</v>
      </c>
      <c r="AF64">
        <v>4.9763622791739237E-2</v>
      </c>
      <c r="AG64">
        <v>8.4602368866328256E-2</v>
      </c>
      <c r="AH64">
        <v>0</v>
      </c>
      <c r="AI64">
        <v>1.5561295944726276E-2</v>
      </c>
      <c r="AJ64">
        <v>0</v>
      </c>
      <c r="AK64">
        <v>4.1105275176981045E-2</v>
      </c>
      <c r="AL64">
        <v>3.5211267605633804E-2</v>
      </c>
      <c r="AM64">
        <v>7.0064809949203014E-2</v>
      </c>
      <c r="AN64">
        <v>0</v>
      </c>
      <c r="AO64">
        <v>0</v>
      </c>
      <c r="AP64">
        <v>0</v>
      </c>
      <c r="AQ64">
        <v>8.1659317328107134E-2</v>
      </c>
      <c r="AR64">
        <v>0</v>
      </c>
      <c r="AS64">
        <v>0.14620595545591891</v>
      </c>
      <c r="AT64">
        <v>2.2957135976882324</v>
      </c>
      <c r="AU64">
        <v>0.20033741037536906</v>
      </c>
      <c r="AV64">
        <v>0</v>
      </c>
      <c r="AW64">
        <v>0.25482344375682564</v>
      </c>
      <c r="AX64">
        <v>0.33871808233454925</v>
      </c>
      <c r="AY64">
        <v>9.9592021758839522</v>
      </c>
      <c r="AZ64">
        <v>5.3514420215356306</v>
      </c>
      <c r="BA64">
        <v>6.7826684219563855</v>
      </c>
      <c r="BB64">
        <v>3.0358227079538558E-2</v>
      </c>
      <c r="BC64">
        <v>1.9378860963019378</v>
      </c>
      <c r="BD64">
        <v>4.2137318848404997</v>
      </c>
      <c r="BE64">
        <v>0</v>
      </c>
      <c r="BF64">
        <v>0.29743268628678771</v>
      </c>
      <c r="BG64">
        <v>1.497405485544848</v>
      </c>
      <c r="BH64">
        <v>3.8270187523918871E-2</v>
      </c>
      <c r="BI64">
        <v>6.7450782007503901E-2</v>
      </c>
      <c r="BJ64">
        <v>0</v>
      </c>
      <c r="BK64">
        <v>4.4845283770990084E-2</v>
      </c>
      <c r="BL64">
        <v>0.39673543414191798</v>
      </c>
      <c r="BM64">
        <v>0</v>
      </c>
      <c r="BO64">
        <f t="shared" si="0"/>
        <v>36</v>
      </c>
      <c r="BP64" s="2"/>
    </row>
    <row r="65" spans="1:68" x14ac:dyDescent="0.25">
      <c r="A65" t="s">
        <v>403</v>
      </c>
      <c r="B65" t="s">
        <v>672</v>
      </c>
      <c r="C65" t="s">
        <v>673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2.9028779961847887E-2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O65">
        <f t="shared" si="0"/>
        <v>1</v>
      </c>
      <c r="BP65" s="2"/>
    </row>
    <row r="66" spans="1:68" x14ac:dyDescent="0.25">
      <c r="A66" t="s">
        <v>392</v>
      </c>
      <c r="B66" t="s">
        <v>561</v>
      </c>
      <c r="C66" t="s">
        <v>562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0.26994321884017497</v>
      </c>
      <c r="Z66">
        <v>5.2830853218279482E-2</v>
      </c>
      <c r="AA66">
        <v>0.81090778614998205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O66">
        <f t="shared" si="0"/>
        <v>3</v>
      </c>
      <c r="BP66" s="2"/>
    </row>
    <row r="67" spans="1:68" x14ac:dyDescent="0.25">
      <c r="A67" t="s">
        <v>395</v>
      </c>
      <c r="B67" t="s">
        <v>500</v>
      </c>
      <c r="C67" t="s">
        <v>626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5.7409400789379263E-2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1.6862695501875975E-2</v>
      </c>
      <c r="BJ67">
        <v>0</v>
      </c>
      <c r="BK67">
        <v>0</v>
      </c>
      <c r="BL67">
        <v>0</v>
      </c>
      <c r="BM67">
        <v>0</v>
      </c>
      <c r="BO67">
        <f t="shared" ref="BO67:BO130" si="1">COUNTIF($D67:$BM67,"&gt;0")</f>
        <v>2</v>
      </c>
      <c r="BP67" s="2"/>
    </row>
    <row r="68" spans="1:68" x14ac:dyDescent="0.25">
      <c r="A68" t="s">
        <v>392</v>
      </c>
      <c r="B68" t="s">
        <v>429</v>
      </c>
      <c r="C68" t="s">
        <v>430</v>
      </c>
      <c r="D68">
        <v>0</v>
      </c>
      <c r="E68">
        <v>0</v>
      </c>
      <c r="F68">
        <v>0</v>
      </c>
      <c r="G68">
        <v>3.4074452679103841E-2</v>
      </c>
      <c r="H68">
        <v>0</v>
      </c>
      <c r="I68">
        <v>0.13036051424975276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1.4095426034251885E-2</v>
      </c>
      <c r="Q68">
        <v>0</v>
      </c>
      <c r="R68">
        <v>1.9940179461615155E-2</v>
      </c>
      <c r="S68">
        <v>5.9952038369304551E-2</v>
      </c>
      <c r="T68">
        <v>0</v>
      </c>
      <c r="U68">
        <v>2.8590488897360145E-2</v>
      </c>
      <c r="V68">
        <v>4.2425689387608925</v>
      </c>
      <c r="W68">
        <v>0.21881838074398249</v>
      </c>
      <c r="X68">
        <v>0.2019420812924293</v>
      </c>
      <c r="Y68">
        <v>1.2411182475410343E-2</v>
      </c>
      <c r="Z68">
        <v>3.5220568812186319E-2</v>
      </c>
      <c r="AA68">
        <v>0</v>
      </c>
      <c r="AB68">
        <v>0</v>
      </c>
      <c r="AC68">
        <v>0</v>
      </c>
      <c r="AD68">
        <v>2.6097736021400145E-2</v>
      </c>
      <c r="AE68">
        <v>0.05</v>
      </c>
      <c r="AF68">
        <v>0.51007713361532725</v>
      </c>
      <c r="AG68">
        <v>5.6401579244218847E-2</v>
      </c>
      <c r="AH68">
        <v>1.8049726997879156E-2</v>
      </c>
      <c r="AI68">
        <v>0.77495253804736852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0.23612750885478156</v>
      </c>
      <c r="AS68">
        <v>1.4620595545591889E-2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8.1595648232094295E-2</v>
      </c>
      <c r="AZ68">
        <v>0</v>
      </c>
      <c r="BA68">
        <v>0</v>
      </c>
      <c r="BB68">
        <v>0</v>
      </c>
      <c r="BC68">
        <v>6.76990776000677E-2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9.4673376849867957E-2</v>
      </c>
      <c r="BL68">
        <v>0.97483563817728403</v>
      </c>
      <c r="BM68">
        <v>0</v>
      </c>
      <c r="BO68">
        <f t="shared" si="1"/>
        <v>23</v>
      </c>
      <c r="BP68" s="2"/>
    </row>
    <row r="69" spans="1:68" x14ac:dyDescent="0.25">
      <c r="A69" t="s">
        <v>392</v>
      </c>
      <c r="B69" t="s">
        <v>533</v>
      </c>
      <c r="C69" t="s">
        <v>534</v>
      </c>
      <c r="D69">
        <v>0</v>
      </c>
      <c r="E69">
        <v>0</v>
      </c>
      <c r="F69">
        <v>0</v>
      </c>
      <c r="G69">
        <v>0</v>
      </c>
      <c r="H69">
        <v>3.6670333700036667E-2</v>
      </c>
      <c r="I69">
        <v>0</v>
      </c>
      <c r="J69">
        <v>0</v>
      </c>
      <c r="K69">
        <v>0</v>
      </c>
      <c r="L69">
        <v>0</v>
      </c>
      <c r="M69">
        <v>4.1120299721295744E-2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0.9717082487764116</v>
      </c>
      <c r="W69">
        <v>6.0782883539995142E-2</v>
      </c>
      <c r="X69">
        <v>0.52848672338231506</v>
      </c>
      <c r="Y69">
        <v>0</v>
      </c>
      <c r="Z69">
        <v>0</v>
      </c>
      <c r="AA69">
        <v>2.1528525296017224E-2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O69">
        <f t="shared" si="1"/>
        <v>6</v>
      </c>
      <c r="BP69" s="2"/>
    </row>
    <row r="70" spans="1:68" x14ac:dyDescent="0.25">
      <c r="A70" t="s">
        <v>478</v>
      </c>
      <c r="B70" t="s">
        <v>479</v>
      </c>
      <c r="C70" t="s">
        <v>480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O70">
        <f t="shared" si="1"/>
        <v>0</v>
      </c>
      <c r="BP70" s="2"/>
    </row>
    <row r="71" spans="1:68" x14ac:dyDescent="0.25">
      <c r="A71" t="s">
        <v>403</v>
      </c>
      <c r="B71" t="s">
        <v>506</v>
      </c>
      <c r="C71" t="s">
        <v>507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8.6809521633846573E-2</v>
      </c>
      <c r="N71">
        <v>0</v>
      </c>
      <c r="O71">
        <v>4.8016325550687231E-2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1.1572150118278883</v>
      </c>
      <c r="AQ71">
        <v>0.39196472317491426</v>
      </c>
      <c r="AR71">
        <v>0.94451003541912626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O71">
        <f t="shared" si="1"/>
        <v>5</v>
      </c>
      <c r="BP71" s="2"/>
    </row>
    <row r="72" spans="1:68" x14ac:dyDescent="0.25">
      <c r="A72" t="s">
        <v>403</v>
      </c>
      <c r="B72" t="s">
        <v>551</v>
      </c>
      <c r="C72" t="s">
        <v>552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1.8006122081507713E-2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7.5609602419507274E-2</v>
      </c>
      <c r="AC72">
        <v>0.50203656341763758</v>
      </c>
      <c r="AD72">
        <v>0.67201670255105372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7.6804915514592939E-2</v>
      </c>
      <c r="BF72">
        <v>0.36005009392611148</v>
      </c>
      <c r="BG72">
        <v>0.50407709414381019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O72">
        <f t="shared" si="1"/>
        <v>7</v>
      </c>
      <c r="BP72" s="2"/>
    </row>
    <row r="73" spans="1:68" x14ac:dyDescent="0.25">
      <c r="A73" t="s">
        <v>389</v>
      </c>
      <c r="B73" t="s">
        <v>441</v>
      </c>
      <c r="C73" t="s">
        <v>442</v>
      </c>
      <c r="D73">
        <v>0</v>
      </c>
      <c r="E73">
        <v>0</v>
      </c>
      <c r="F73">
        <v>0</v>
      </c>
      <c r="G73">
        <v>2.1296532924439903E-2</v>
      </c>
      <c r="H73">
        <v>0</v>
      </c>
      <c r="I73">
        <v>3.5961521172345592E-2</v>
      </c>
      <c r="J73">
        <v>0</v>
      </c>
      <c r="K73">
        <v>0</v>
      </c>
      <c r="L73">
        <v>3.9750141964792735E-2</v>
      </c>
      <c r="M73">
        <v>1.0554210261799242</v>
      </c>
      <c r="N73">
        <v>0</v>
      </c>
      <c r="O73">
        <v>0.10803673248904627</v>
      </c>
      <c r="P73">
        <v>3.5238565085629711E-2</v>
      </c>
      <c r="Q73">
        <v>0</v>
      </c>
      <c r="R73">
        <v>0</v>
      </c>
      <c r="S73">
        <v>2.9976019184652276E-2</v>
      </c>
      <c r="T73">
        <v>3.4921620363184851E-2</v>
      </c>
      <c r="U73">
        <v>3.8120651863146858E-2</v>
      </c>
      <c r="V73">
        <v>3.1037364211531575E-2</v>
      </c>
      <c r="W73">
        <v>0.25528811086797959</v>
      </c>
      <c r="X73">
        <v>0.27068832173240526</v>
      </c>
      <c r="Y73">
        <v>0</v>
      </c>
      <c r="Z73">
        <v>6.1635995421326049E-2</v>
      </c>
      <c r="AA73">
        <v>0</v>
      </c>
      <c r="AB73">
        <v>0</v>
      </c>
      <c r="AC73">
        <v>0</v>
      </c>
      <c r="AD73">
        <v>1.9573302016050106E-2</v>
      </c>
      <c r="AE73">
        <v>0.01</v>
      </c>
      <c r="AF73">
        <v>2.4881811395869619E-2</v>
      </c>
      <c r="AG73">
        <v>0</v>
      </c>
      <c r="AH73">
        <v>5.5954153693425388</v>
      </c>
      <c r="AI73">
        <v>6.2151816003236746</v>
      </c>
      <c r="AJ73">
        <v>3.2193886778802678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7.8709169618260522E-2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O73">
        <f t="shared" si="1"/>
        <v>20</v>
      </c>
      <c r="BP73" s="2"/>
    </row>
    <row r="74" spans="1:68" x14ac:dyDescent="0.25">
      <c r="A74" t="s">
        <v>403</v>
      </c>
      <c r="B74" t="s">
        <v>406</v>
      </c>
      <c r="C74" t="s">
        <v>465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1.9554986978571756</v>
      </c>
      <c r="N74">
        <v>0</v>
      </c>
      <c r="O74">
        <v>0.95432447031990864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0.27614881007788017</v>
      </c>
      <c r="Z74">
        <v>0</v>
      </c>
      <c r="AA74">
        <v>0.51668460710441333</v>
      </c>
      <c r="AB74">
        <v>2.7975552895217692</v>
      </c>
      <c r="AC74">
        <v>7.2558491995832153</v>
      </c>
      <c r="AD74">
        <v>5.6762575846545316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3.8488587686209321</v>
      </c>
      <c r="AQ74">
        <v>1.6331863465621428</v>
      </c>
      <c r="AR74">
        <v>3.7583628492719399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4.5314900153609834</v>
      </c>
      <c r="BF74">
        <v>10.097056981840952</v>
      </c>
      <c r="BG74">
        <v>4.0474425500370641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O74">
        <f t="shared" si="1"/>
        <v>13</v>
      </c>
      <c r="BP74" s="2"/>
    </row>
    <row r="75" spans="1:68" x14ac:dyDescent="0.25">
      <c r="A75" t="s">
        <v>403</v>
      </c>
      <c r="B75" t="s">
        <v>662</v>
      </c>
      <c r="C75" t="s">
        <v>663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O75">
        <f t="shared" si="1"/>
        <v>0</v>
      </c>
      <c r="BP75" s="2"/>
    </row>
    <row r="76" spans="1:68" x14ac:dyDescent="0.25">
      <c r="A76" t="s">
        <v>403</v>
      </c>
      <c r="B76" t="s">
        <v>410</v>
      </c>
      <c r="C76" t="s">
        <v>411</v>
      </c>
      <c r="D76">
        <v>5.3612669086110197E-2</v>
      </c>
      <c r="E76">
        <v>3.9192631785224377E-2</v>
      </c>
      <c r="F76">
        <v>4.14696856597827E-2</v>
      </c>
      <c r="G76">
        <v>15.009796405145243</v>
      </c>
      <c r="H76">
        <v>0.23835716905023838</v>
      </c>
      <c r="I76">
        <v>2.9308639755461656</v>
      </c>
      <c r="J76">
        <v>0.47664442326024786</v>
      </c>
      <c r="K76">
        <v>1.4267633183753308</v>
      </c>
      <c r="L76">
        <v>0.38046564452015902</v>
      </c>
      <c r="M76">
        <v>5.9395988486316074E-2</v>
      </c>
      <c r="N76">
        <v>2.5265285497726126E-2</v>
      </c>
      <c r="O76">
        <v>3.6012244163015426E-2</v>
      </c>
      <c r="P76">
        <v>2.4666995559940803E-2</v>
      </c>
      <c r="Q76">
        <v>0</v>
      </c>
      <c r="R76">
        <v>2.6586905948820207E-2</v>
      </c>
      <c r="S76">
        <v>0.41366906474820142</v>
      </c>
      <c r="T76">
        <v>3.1041440322830981E-2</v>
      </c>
      <c r="U76">
        <v>6.1946059277613652E-2</v>
      </c>
      <c r="V76">
        <v>1.9099916437865582E-2</v>
      </c>
      <c r="W76">
        <v>2.4313153415998056E-2</v>
      </c>
      <c r="X76">
        <v>8.5932800549969914E-3</v>
      </c>
      <c r="Y76">
        <v>2.1719569331968103E-2</v>
      </c>
      <c r="Z76">
        <v>4.40257110152329E-2</v>
      </c>
      <c r="AA76">
        <v>0</v>
      </c>
      <c r="AB76">
        <v>2.5203200806502426E-2</v>
      </c>
      <c r="AC76">
        <v>9.4723879890120294E-2</v>
      </c>
      <c r="AD76">
        <v>0.11743981209630064</v>
      </c>
      <c r="AE76">
        <v>4.4999999999999998E-2</v>
      </c>
      <c r="AF76">
        <v>0</v>
      </c>
      <c r="AG76">
        <v>0</v>
      </c>
      <c r="AH76">
        <v>1.8049726997879156E-2</v>
      </c>
      <c r="AI76">
        <v>1.5561295944726276E-2</v>
      </c>
      <c r="AJ76">
        <v>2.2608066558147948E-2</v>
      </c>
      <c r="AK76">
        <v>0</v>
      </c>
      <c r="AL76">
        <v>5.2816901408450696E-2</v>
      </c>
      <c r="AM76">
        <v>22.006189058212179</v>
      </c>
      <c r="AN76">
        <v>1.0768643744435493</v>
      </c>
      <c r="AO76">
        <v>0.22036359993990082</v>
      </c>
      <c r="AP76">
        <v>1.2211495428681032</v>
      </c>
      <c r="AQ76">
        <v>0.65327453862485707</v>
      </c>
      <c r="AR76">
        <v>1.2593467138921683</v>
      </c>
      <c r="AS76">
        <v>4.3861786636775674E-2</v>
      </c>
      <c r="AT76">
        <v>6.421576497030021E-2</v>
      </c>
      <c r="AU76">
        <v>6.3264445381695483E-2</v>
      </c>
      <c r="AV76">
        <v>0</v>
      </c>
      <c r="AW76">
        <v>9.1008372770294874E-2</v>
      </c>
      <c r="AX76">
        <v>0</v>
      </c>
      <c r="AY76">
        <v>4.9864007252946513E-2</v>
      </c>
      <c r="AZ76">
        <v>4.869866349223527E-2</v>
      </c>
      <c r="BA76">
        <v>2.8618854101081795E-2</v>
      </c>
      <c r="BB76">
        <v>2.6563448694596235E-2</v>
      </c>
      <c r="BC76">
        <v>6.3467885250063472E-2</v>
      </c>
      <c r="BD76">
        <v>2.8077147361828036E-2</v>
      </c>
      <c r="BE76">
        <v>0</v>
      </c>
      <c r="BF76">
        <v>0</v>
      </c>
      <c r="BG76">
        <v>0</v>
      </c>
      <c r="BH76">
        <v>4.7837734404898587E-2</v>
      </c>
      <c r="BI76">
        <v>5.4803760381096911E-2</v>
      </c>
      <c r="BJ76">
        <v>5.7230904688531814E-2</v>
      </c>
      <c r="BK76">
        <v>3.9862474463102295E-2</v>
      </c>
      <c r="BL76">
        <v>0</v>
      </c>
      <c r="BM76">
        <v>5.0910016545755374E-2</v>
      </c>
      <c r="BO76">
        <f t="shared" si="1"/>
        <v>51</v>
      </c>
      <c r="BP76" s="2"/>
    </row>
    <row r="77" spans="1:68" x14ac:dyDescent="0.25">
      <c r="A77" t="s">
        <v>403</v>
      </c>
      <c r="B77" t="s">
        <v>406</v>
      </c>
      <c r="C77" t="s">
        <v>455</v>
      </c>
      <c r="D77">
        <v>0</v>
      </c>
      <c r="E77">
        <v>0</v>
      </c>
      <c r="F77">
        <v>0</v>
      </c>
      <c r="G77">
        <v>2.5555839509327882E-2</v>
      </c>
      <c r="H77">
        <v>0</v>
      </c>
      <c r="I77">
        <v>0</v>
      </c>
      <c r="J77">
        <v>0</v>
      </c>
      <c r="K77">
        <v>0</v>
      </c>
      <c r="L77">
        <v>0</v>
      </c>
      <c r="M77">
        <v>0.43861653036048798</v>
      </c>
      <c r="N77">
        <v>0</v>
      </c>
      <c r="O77">
        <v>0.84028569713702661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1.6712426883132386E-2</v>
      </c>
      <c r="W77">
        <v>0</v>
      </c>
      <c r="X77">
        <v>0</v>
      </c>
      <c r="Y77">
        <v>3.6426820565329359</v>
      </c>
      <c r="Z77">
        <v>0.1232719908426521</v>
      </c>
      <c r="AA77">
        <v>0</v>
      </c>
      <c r="AB77">
        <v>1.6067040514145297</v>
      </c>
      <c r="AC77">
        <v>3.5426731078904989</v>
      </c>
      <c r="AD77">
        <v>8.8406080772492981</v>
      </c>
      <c r="AE77">
        <v>0</v>
      </c>
      <c r="AF77">
        <v>0.68010284482043626</v>
      </c>
      <c r="AG77">
        <v>5.6401579244218847E-2</v>
      </c>
      <c r="AH77">
        <v>0</v>
      </c>
      <c r="AI77">
        <v>2.1785814322616788E-2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0.82475545041877119</v>
      </c>
      <c r="AQ77">
        <v>1.8128368446839782</v>
      </c>
      <c r="AR77">
        <v>0.90515545060999603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2.8417818740399383</v>
      </c>
      <c r="BF77">
        <v>5.6590482154038817</v>
      </c>
      <c r="BG77">
        <v>5.4410674573758335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O77">
        <f t="shared" si="1"/>
        <v>18</v>
      </c>
      <c r="BP77" s="2"/>
    </row>
    <row r="78" spans="1:68" x14ac:dyDescent="0.25">
      <c r="A78" t="s">
        <v>403</v>
      </c>
      <c r="B78" t="s">
        <v>543</v>
      </c>
      <c r="C78" t="s">
        <v>544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5.0258144103805913E-2</v>
      </c>
      <c r="N78">
        <v>0</v>
      </c>
      <c r="O78">
        <v>0.15605305803973352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0.22682880725852184</v>
      </c>
      <c r="AC78">
        <v>6.6306715923084208E-2</v>
      </c>
      <c r="AD78">
        <v>0.33927056827820185</v>
      </c>
      <c r="AE78">
        <v>0</v>
      </c>
      <c r="AF78">
        <v>0.19076055403500042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4.4754171728150376E-2</v>
      </c>
      <c r="AQ78">
        <v>0.16331863465621427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8.6098935504070134E-2</v>
      </c>
      <c r="BG78">
        <v>0.34099332839140101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O78">
        <f t="shared" si="1"/>
        <v>10</v>
      </c>
      <c r="BP78" s="2"/>
    </row>
    <row r="79" spans="1:68" x14ac:dyDescent="0.25">
      <c r="A79" t="s">
        <v>403</v>
      </c>
      <c r="B79" t="s">
        <v>551</v>
      </c>
      <c r="C79" t="s">
        <v>595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0.64277538082240027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O79">
        <f t="shared" si="1"/>
        <v>1</v>
      </c>
      <c r="BP79" s="2"/>
    </row>
    <row r="80" spans="1:68" x14ac:dyDescent="0.25">
      <c r="A80" t="s">
        <v>392</v>
      </c>
      <c r="B80" t="s">
        <v>531</v>
      </c>
      <c r="C80" t="s">
        <v>532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0.10965413259012199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O80">
        <f t="shared" si="1"/>
        <v>1</v>
      </c>
      <c r="BP80" s="2"/>
    </row>
    <row r="81" spans="1:68" x14ac:dyDescent="0.25">
      <c r="A81" t="s">
        <v>389</v>
      </c>
      <c r="B81" t="s">
        <v>510</v>
      </c>
      <c r="C81" t="s">
        <v>511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5.1107325383304945E-2</v>
      </c>
      <c r="M81">
        <v>0.1324987435463974</v>
      </c>
      <c r="N81">
        <v>0</v>
      </c>
      <c r="O81">
        <v>0.12604285457055397</v>
      </c>
      <c r="P81">
        <v>0</v>
      </c>
      <c r="Q81">
        <v>0</v>
      </c>
      <c r="R81">
        <v>0</v>
      </c>
      <c r="S81">
        <v>5.9952038369304551E-2</v>
      </c>
      <c r="T81">
        <v>0</v>
      </c>
      <c r="U81">
        <v>0</v>
      </c>
      <c r="V81">
        <v>0.16712426883132386</v>
      </c>
      <c r="W81">
        <v>2.3097495745198153</v>
      </c>
      <c r="X81">
        <v>0.18045888115493686</v>
      </c>
      <c r="Y81">
        <v>0</v>
      </c>
      <c r="Z81">
        <v>0.1761028440609316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0.22110915572401968</v>
      </c>
      <c r="AI81">
        <v>3.1122591889452551E-2</v>
      </c>
      <c r="AJ81">
        <v>9.043226623259179E-2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0.12786906208042964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O81">
        <f t="shared" si="1"/>
        <v>12</v>
      </c>
      <c r="BP81" s="2"/>
    </row>
    <row r="82" spans="1:68" x14ac:dyDescent="0.25">
      <c r="A82" t="s">
        <v>389</v>
      </c>
      <c r="B82" t="s">
        <v>484</v>
      </c>
      <c r="C82" t="s">
        <v>485</v>
      </c>
      <c r="D82">
        <v>0.66809633784229627</v>
      </c>
      <c r="E82">
        <v>0.56339408191260043</v>
      </c>
      <c r="F82">
        <v>0.97453761300489339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5.4827066295060997E-2</v>
      </c>
      <c r="N82">
        <v>0</v>
      </c>
      <c r="O82">
        <v>0</v>
      </c>
      <c r="P82">
        <v>0</v>
      </c>
      <c r="Q82">
        <v>0</v>
      </c>
      <c r="R82">
        <v>0</v>
      </c>
      <c r="S82">
        <v>4.1966426858513185E-2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6.3008002016256059E-2</v>
      </c>
      <c r="AC82">
        <v>0.13261343184616842</v>
      </c>
      <c r="AD82">
        <v>0</v>
      </c>
      <c r="AE82">
        <v>0</v>
      </c>
      <c r="AF82">
        <v>8.7086339885543665E-2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8.3114890352279272E-2</v>
      </c>
      <c r="AQ82">
        <v>0</v>
      </c>
      <c r="AR82">
        <v>0.17709563164108619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4.3287700881986906E-2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0.25829680651221043</v>
      </c>
      <c r="BG82">
        <v>0.28169014084507044</v>
      </c>
      <c r="BH82">
        <v>0.25832376578645239</v>
      </c>
      <c r="BI82">
        <v>0.51431221280721728</v>
      </c>
      <c r="BJ82">
        <v>0.20691173233546115</v>
      </c>
      <c r="BK82">
        <v>0</v>
      </c>
      <c r="BL82">
        <v>0</v>
      </c>
      <c r="BM82">
        <v>0</v>
      </c>
      <c r="BO82">
        <f t="shared" si="1"/>
        <v>16</v>
      </c>
      <c r="BP82" s="2"/>
    </row>
    <row r="83" spans="1:68" x14ac:dyDescent="0.25">
      <c r="A83" t="s">
        <v>389</v>
      </c>
      <c r="B83" t="s">
        <v>408</v>
      </c>
      <c r="C83" t="s">
        <v>409</v>
      </c>
      <c r="D83">
        <v>19.882052128010557</v>
      </c>
      <c r="E83">
        <v>46.854791299235742</v>
      </c>
      <c r="F83">
        <v>32.022891266484201</v>
      </c>
      <c r="G83">
        <v>1.703722633955192E-2</v>
      </c>
      <c r="H83">
        <v>0</v>
      </c>
      <c r="I83">
        <v>3.5961521172345592E-2</v>
      </c>
      <c r="J83">
        <v>0.52430886558627265</v>
      </c>
      <c r="K83">
        <v>0.14958002531354272</v>
      </c>
      <c r="L83">
        <v>2.9642248722316866</v>
      </c>
      <c r="M83">
        <v>0.44775437474299812</v>
      </c>
      <c r="N83">
        <v>0</v>
      </c>
      <c r="O83">
        <v>0.11403877318288218</v>
      </c>
      <c r="P83">
        <v>9.5144125731200221E-2</v>
      </c>
      <c r="Q83">
        <v>0</v>
      </c>
      <c r="R83">
        <v>2.6586905948820207E-2</v>
      </c>
      <c r="S83">
        <v>1.3788968824940047</v>
      </c>
      <c r="T83">
        <v>0.87304050907962127</v>
      </c>
      <c r="U83">
        <v>0.71476222243400367</v>
      </c>
      <c r="V83">
        <v>2.3874895547331978E-2</v>
      </c>
      <c r="W83">
        <v>0</v>
      </c>
      <c r="X83">
        <v>0</v>
      </c>
      <c r="Y83">
        <v>0.10239225542213536</v>
      </c>
      <c r="Z83">
        <v>0.13207713304569871</v>
      </c>
      <c r="AA83">
        <v>0.22246142805884464</v>
      </c>
      <c r="AB83">
        <v>0.18902400604876821</v>
      </c>
      <c r="AC83">
        <v>0.2746992516813489</v>
      </c>
      <c r="AD83">
        <v>6.5244340053500355E-2</v>
      </c>
      <c r="AE83">
        <v>0</v>
      </c>
      <c r="AF83">
        <v>0</v>
      </c>
      <c r="AG83">
        <v>0</v>
      </c>
      <c r="AH83">
        <v>4.0611885745228102E-2</v>
      </c>
      <c r="AI83">
        <v>0</v>
      </c>
      <c r="AJ83">
        <v>5.4259359739555077E-2</v>
      </c>
      <c r="AK83">
        <v>0.25119890385932864</v>
      </c>
      <c r="AL83">
        <v>0.21126760563380279</v>
      </c>
      <c r="AM83">
        <v>0.27733987271559524</v>
      </c>
      <c r="AN83">
        <v>0.1441471997286641</v>
      </c>
      <c r="AO83">
        <v>0.40066109079981971</v>
      </c>
      <c r="AP83">
        <v>0.58819768556997631</v>
      </c>
      <c r="AQ83">
        <v>0.2449779519843214</v>
      </c>
      <c r="AR83">
        <v>0.4329004329004329</v>
      </c>
      <c r="AS83">
        <v>0.73102977727959462</v>
      </c>
      <c r="AT83">
        <v>0.41740247230695132</v>
      </c>
      <c r="AU83">
        <v>0.40067482075073813</v>
      </c>
      <c r="AV83">
        <v>0.68666425731839531</v>
      </c>
      <c r="AW83">
        <v>0.87368037859483083</v>
      </c>
      <c r="AX83">
        <v>0.62532569046378317</v>
      </c>
      <c r="AY83">
        <v>0.1269265639165911</v>
      </c>
      <c r="AZ83">
        <v>0.24349331746117633</v>
      </c>
      <c r="BA83">
        <v>0.14881804132562532</v>
      </c>
      <c r="BB83">
        <v>0.35291438979963574</v>
      </c>
      <c r="BC83">
        <v>0.40619446560040623</v>
      </c>
      <c r="BD83">
        <v>0.22461717889462429</v>
      </c>
      <c r="BE83">
        <v>0.2048131080389145</v>
      </c>
      <c r="BF83">
        <v>0.31308703819661865</v>
      </c>
      <c r="BG83">
        <v>0.25203854707190509</v>
      </c>
      <c r="BH83">
        <v>0.20091848450057406</v>
      </c>
      <c r="BI83">
        <v>0.22764638927532566</v>
      </c>
      <c r="BJ83">
        <v>0.20250935505172793</v>
      </c>
      <c r="BK83">
        <v>0.10463899546564352</v>
      </c>
      <c r="BL83">
        <v>0.13602357742008614</v>
      </c>
      <c r="BM83">
        <v>0.16545755377370497</v>
      </c>
      <c r="BO83">
        <f t="shared" si="1"/>
        <v>53</v>
      </c>
      <c r="BP83" s="2"/>
    </row>
    <row r="84" spans="1:68" x14ac:dyDescent="0.25">
      <c r="A84" t="s">
        <v>414</v>
      </c>
      <c r="B84" t="s">
        <v>458</v>
      </c>
      <c r="C84" t="s">
        <v>459</v>
      </c>
      <c r="D84">
        <v>0</v>
      </c>
      <c r="E84">
        <v>0</v>
      </c>
      <c r="F84">
        <v>0</v>
      </c>
      <c r="G84">
        <v>11.815316466479258</v>
      </c>
      <c r="H84">
        <v>0.58672533920058667</v>
      </c>
      <c r="I84">
        <v>4.8008630765081364</v>
      </c>
      <c r="J84">
        <v>0.57197330791229739</v>
      </c>
      <c r="K84">
        <v>1.7719479921758141</v>
      </c>
      <c r="L84">
        <v>0.42589437819420783</v>
      </c>
      <c r="M84">
        <v>0.1324987435463974</v>
      </c>
      <c r="N84">
        <v>0</v>
      </c>
      <c r="O84">
        <v>5.4018366244523136E-2</v>
      </c>
      <c r="P84">
        <v>0</v>
      </c>
      <c r="Q84">
        <v>0</v>
      </c>
      <c r="R84">
        <v>0</v>
      </c>
      <c r="S84">
        <v>0.44364508393285368</v>
      </c>
      <c r="T84">
        <v>0</v>
      </c>
      <c r="U84">
        <v>9.5301629657867148E-2</v>
      </c>
      <c r="V84">
        <v>0.26262385102065178</v>
      </c>
      <c r="W84">
        <v>0</v>
      </c>
      <c r="X84">
        <v>9.8822720632465416E-2</v>
      </c>
      <c r="Y84">
        <v>0</v>
      </c>
      <c r="Z84">
        <v>0</v>
      </c>
      <c r="AA84">
        <v>0</v>
      </c>
      <c r="AB84">
        <v>3.150400100812803E-2</v>
      </c>
      <c r="AC84">
        <v>0</v>
      </c>
      <c r="AD84">
        <v>5.2195472042800291E-2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1.3564839934888769E-2</v>
      </c>
      <c r="AK84">
        <v>0</v>
      </c>
      <c r="AL84">
        <v>0</v>
      </c>
      <c r="AM84">
        <v>9.9258480761370935E-2</v>
      </c>
      <c r="AN84">
        <v>0.90727943358629748</v>
      </c>
      <c r="AO84">
        <v>0</v>
      </c>
      <c r="AP84">
        <v>1.5919698229013493</v>
      </c>
      <c r="AQ84">
        <v>2.1721378409276499</v>
      </c>
      <c r="AR84">
        <v>2.9122392758756397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0.33282130056323606</v>
      </c>
      <c r="BF84">
        <v>9.3926111458985592E-2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O84">
        <f t="shared" si="1"/>
        <v>22</v>
      </c>
      <c r="BP84" s="2"/>
    </row>
    <row r="85" spans="1:68" x14ac:dyDescent="0.25">
      <c r="A85" t="s">
        <v>414</v>
      </c>
      <c r="B85" t="s">
        <v>458</v>
      </c>
      <c r="C85" t="s">
        <v>581</v>
      </c>
      <c r="D85">
        <v>0</v>
      </c>
      <c r="E85">
        <v>0</v>
      </c>
      <c r="F85">
        <v>0</v>
      </c>
      <c r="G85">
        <v>0</v>
      </c>
      <c r="H85">
        <v>0</v>
      </c>
      <c r="I85">
        <v>4.9447091611975191E-2</v>
      </c>
      <c r="J85">
        <v>0.14299332697807435</v>
      </c>
      <c r="K85">
        <v>0</v>
      </c>
      <c r="L85">
        <v>0</v>
      </c>
      <c r="M85">
        <v>1.0828345593274546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3.196726552010741E-2</v>
      </c>
      <c r="AQ85">
        <v>0.1796504981218357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O85">
        <f t="shared" si="1"/>
        <v>5</v>
      </c>
      <c r="BP85" s="2"/>
    </row>
    <row r="86" spans="1:68" x14ac:dyDescent="0.25">
      <c r="A86" t="s">
        <v>395</v>
      </c>
      <c r="B86" t="s">
        <v>649</v>
      </c>
      <c r="C86" t="s">
        <v>651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2.4881811395869619E-2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2.965159377316531E-2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O86">
        <f t="shared" si="1"/>
        <v>2</v>
      </c>
      <c r="BP86" s="2"/>
    </row>
    <row r="87" spans="1:68" x14ac:dyDescent="0.25">
      <c r="A87" t="s">
        <v>395</v>
      </c>
      <c r="B87" t="s">
        <v>649</v>
      </c>
      <c r="C87" t="s">
        <v>650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8.7581012436503767E-3</v>
      </c>
      <c r="AN87">
        <v>0</v>
      </c>
      <c r="AO87">
        <v>5.5090899984975204E-2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O87">
        <f t="shared" si="1"/>
        <v>2</v>
      </c>
      <c r="BP87" s="2"/>
    </row>
    <row r="88" spans="1:68" x14ac:dyDescent="0.25">
      <c r="A88" t="s">
        <v>517</v>
      </c>
      <c r="B88" t="s">
        <v>518</v>
      </c>
      <c r="C88" t="s">
        <v>548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2.5988836204309465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3.8360718624128896E-2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O88">
        <f t="shared" si="1"/>
        <v>2</v>
      </c>
      <c r="BP88" s="2"/>
    </row>
    <row r="89" spans="1:68" x14ac:dyDescent="0.25">
      <c r="A89" t="s">
        <v>403</v>
      </c>
      <c r="B89" t="s">
        <v>406</v>
      </c>
      <c r="C89" t="s">
        <v>422</v>
      </c>
      <c r="D89">
        <v>0</v>
      </c>
      <c r="E89">
        <v>0</v>
      </c>
      <c r="F89">
        <v>0</v>
      </c>
      <c r="G89">
        <v>4.2593065848879806E-2</v>
      </c>
      <c r="H89">
        <v>0.89842317565089846</v>
      </c>
      <c r="I89">
        <v>4.045671131888879E-2</v>
      </c>
      <c r="J89">
        <v>0</v>
      </c>
      <c r="K89">
        <v>0</v>
      </c>
      <c r="L89">
        <v>5.1107325383304945E-2</v>
      </c>
      <c r="M89">
        <v>1.0143007264586283</v>
      </c>
      <c r="N89">
        <v>3.9477008590197067</v>
      </c>
      <c r="O89">
        <v>1.6205509873356942</v>
      </c>
      <c r="P89">
        <v>4.9333991119881605E-2</v>
      </c>
      <c r="Q89">
        <v>0</v>
      </c>
      <c r="R89">
        <v>0</v>
      </c>
      <c r="S89">
        <v>0</v>
      </c>
      <c r="T89">
        <v>0</v>
      </c>
      <c r="U89">
        <v>0</v>
      </c>
      <c r="V89">
        <v>1.6927300943058374</v>
      </c>
      <c r="W89">
        <v>0</v>
      </c>
      <c r="X89">
        <v>3.8669760247486466E-2</v>
      </c>
      <c r="Y89">
        <v>2.584628750504204</v>
      </c>
      <c r="Z89">
        <v>4.9396847759091314</v>
      </c>
      <c r="AA89">
        <v>5.3821313240043054</v>
      </c>
      <c r="AB89">
        <v>3.0999936991997981</v>
      </c>
      <c r="AC89">
        <v>0.7483186511319504</v>
      </c>
      <c r="AD89">
        <v>1.2918379330593071</v>
      </c>
      <c r="AE89">
        <v>1.645</v>
      </c>
      <c r="AF89">
        <v>1.8205192004644606</v>
      </c>
      <c r="AG89">
        <v>0.97292724196277502</v>
      </c>
      <c r="AH89">
        <v>4.5124317494697891E-2</v>
      </c>
      <c r="AI89">
        <v>0</v>
      </c>
      <c r="AJ89">
        <v>0</v>
      </c>
      <c r="AK89">
        <v>0</v>
      </c>
      <c r="AL89">
        <v>0</v>
      </c>
      <c r="AM89">
        <v>1.7516202487300753E-2</v>
      </c>
      <c r="AN89">
        <v>0</v>
      </c>
      <c r="AO89">
        <v>0</v>
      </c>
      <c r="AP89">
        <v>0</v>
      </c>
      <c r="AQ89">
        <v>0.70227012902172137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0.16697024893746207</v>
      </c>
      <c r="BC89">
        <v>8.6316323940086317</v>
      </c>
      <c r="BD89">
        <v>1.7278244530355716E-2</v>
      </c>
      <c r="BE89">
        <v>0</v>
      </c>
      <c r="BF89">
        <v>0</v>
      </c>
      <c r="BG89">
        <v>1.7642698295033357</v>
      </c>
      <c r="BH89">
        <v>0</v>
      </c>
      <c r="BI89">
        <v>0.69137051557691498</v>
      </c>
      <c r="BJ89">
        <v>0</v>
      </c>
      <c r="BK89">
        <v>0</v>
      </c>
      <c r="BL89">
        <v>0</v>
      </c>
      <c r="BM89">
        <v>0</v>
      </c>
      <c r="BO89">
        <f t="shared" si="1"/>
        <v>27</v>
      </c>
      <c r="BP89" s="2"/>
    </row>
    <row r="90" spans="1:68" x14ac:dyDescent="0.25">
      <c r="A90" t="s">
        <v>395</v>
      </c>
      <c r="B90" t="s">
        <v>634</v>
      </c>
      <c r="C90" t="s">
        <v>635</v>
      </c>
      <c r="D90">
        <v>0</v>
      </c>
      <c r="E90">
        <v>0</v>
      </c>
      <c r="F90">
        <v>0</v>
      </c>
      <c r="G90">
        <v>0</v>
      </c>
      <c r="H90">
        <v>0</v>
      </c>
      <c r="I90">
        <v>4.9447091611975191E-2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O90">
        <f t="shared" si="1"/>
        <v>1</v>
      </c>
      <c r="BP90" s="2"/>
    </row>
    <row r="91" spans="1:68" x14ac:dyDescent="0.25">
      <c r="A91" t="s">
        <v>389</v>
      </c>
      <c r="B91" t="s">
        <v>491</v>
      </c>
      <c r="C91" t="s">
        <v>492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2.0261255391107387</v>
      </c>
      <c r="Z91">
        <v>0</v>
      </c>
      <c r="AA91">
        <v>0</v>
      </c>
      <c r="AB91">
        <v>0.18902400604876821</v>
      </c>
      <c r="AC91">
        <v>0.36942313157146917</v>
      </c>
      <c r="AD91">
        <v>0.2544529262086514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7.03279841442363E-2</v>
      </c>
      <c r="AQ91">
        <v>0</v>
      </c>
      <c r="AR91">
        <v>0</v>
      </c>
      <c r="AS91">
        <v>1.4620595545591889E-2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0.49311208515967442</v>
      </c>
      <c r="BG91">
        <v>0.32616753150481836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O91">
        <f t="shared" si="1"/>
        <v>8</v>
      </c>
      <c r="BP91" s="2"/>
    </row>
    <row r="92" spans="1:68" x14ac:dyDescent="0.25">
      <c r="A92" t="s">
        <v>395</v>
      </c>
      <c r="B92" t="s">
        <v>586</v>
      </c>
      <c r="C92" t="s">
        <v>587</v>
      </c>
      <c r="D92">
        <v>0</v>
      </c>
      <c r="E92">
        <v>0</v>
      </c>
      <c r="F92">
        <v>0</v>
      </c>
      <c r="G92">
        <v>3.8333759263991823E-2</v>
      </c>
      <c r="H92">
        <v>0.12834616795012835</v>
      </c>
      <c r="I92">
        <v>0.12137013395666636</v>
      </c>
      <c r="J92">
        <v>0</v>
      </c>
      <c r="K92">
        <v>0</v>
      </c>
      <c r="L92">
        <v>0</v>
      </c>
      <c r="M92">
        <v>3.6551377530040667E-2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2.6262385102065175E-2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0.33245956140911709</v>
      </c>
      <c r="AQ92">
        <v>0</v>
      </c>
      <c r="AR92">
        <v>0.72805981896890992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O92">
        <f t="shared" si="1"/>
        <v>7</v>
      </c>
      <c r="BP92" s="2"/>
    </row>
    <row r="93" spans="1:68" x14ac:dyDescent="0.25">
      <c r="A93" t="s">
        <v>392</v>
      </c>
      <c r="B93" t="s">
        <v>476</v>
      </c>
      <c r="C93" t="s">
        <v>477</v>
      </c>
      <c r="D93">
        <v>0</v>
      </c>
      <c r="E93">
        <v>0</v>
      </c>
      <c r="F93">
        <v>0</v>
      </c>
      <c r="G93">
        <v>1.2777919754663941E-2</v>
      </c>
      <c r="H93">
        <v>0</v>
      </c>
      <c r="I93">
        <v>0.19778836644790077</v>
      </c>
      <c r="J93">
        <v>0</v>
      </c>
      <c r="K93">
        <v>0</v>
      </c>
      <c r="L93">
        <v>0</v>
      </c>
      <c r="M93">
        <v>9.1378443825101668E-3</v>
      </c>
      <c r="N93">
        <v>0</v>
      </c>
      <c r="O93">
        <v>0</v>
      </c>
      <c r="P93">
        <v>4.2286278102755655E-2</v>
      </c>
      <c r="Q93">
        <v>0</v>
      </c>
      <c r="R93">
        <v>0</v>
      </c>
      <c r="S93">
        <v>0</v>
      </c>
      <c r="T93">
        <v>1.1640540121061617E-2</v>
      </c>
      <c r="U93">
        <v>0</v>
      </c>
      <c r="V93">
        <v>4.8609287334367908</v>
      </c>
      <c r="W93">
        <v>0.23097495745198152</v>
      </c>
      <c r="X93">
        <v>1.611240010311936</v>
      </c>
      <c r="Y93">
        <v>2.1719569331968103E-2</v>
      </c>
      <c r="Z93">
        <v>0</v>
      </c>
      <c r="AA93">
        <v>5.0233225690706852E-2</v>
      </c>
      <c r="AB93">
        <v>0</v>
      </c>
      <c r="AC93">
        <v>0</v>
      </c>
      <c r="AD93">
        <v>0</v>
      </c>
      <c r="AE93">
        <v>2.5000000000000001E-2</v>
      </c>
      <c r="AF93">
        <v>2.073484282989135E-2</v>
      </c>
      <c r="AG93">
        <v>0</v>
      </c>
      <c r="AH93">
        <v>5.8661612743107265E-2</v>
      </c>
      <c r="AI93">
        <v>0</v>
      </c>
      <c r="AJ93">
        <v>1.8086453246518357E-2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1.1447541640432718E-2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O93">
        <f t="shared" si="1"/>
        <v>15</v>
      </c>
      <c r="BP93" s="2"/>
    </row>
    <row r="94" spans="1:68" x14ac:dyDescent="0.25">
      <c r="A94" t="s">
        <v>403</v>
      </c>
      <c r="B94" t="s">
        <v>439</v>
      </c>
      <c r="C94" t="s">
        <v>498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4.6024623173397769E-2</v>
      </c>
      <c r="L94">
        <v>2.2714366837024418E-2</v>
      </c>
      <c r="M94">
        <v>0.6853383286882625</v>
      </c>
      <c r="N94">
        <v>0</v>
      </c>
      <c r="O94">
        <v>0.18006122081507711</v>
      </c>
      <c r="P94">
        <v>0</v>
      </c>
      <c r="Q94">
        <v>3.840245775729647E-2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1.3234447925324468</v>
      </c>
      <c r="AQ94">
        <v>0</v>
      </c>
      <c r="AR94">
        <v>0.39354584809130266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4.319561132588929E-3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O94">
        <f t="shared" si="1"/>
        <v>8</v>
      </c>
      <c r="BP94" s="2"/>
    </row>
    <row r="95" spans="1:68" x14ac:dyDescent="0.25">
      <c r="A95" t="s">
        <v>395</v>
      </c>
      <c r="B95" t="s">
        <v>597</v>
      </c>
      <c r="C95" t="s">
        <v>656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O95">
        <f t="shared" si="1"/>
        <v>0</v>
      </c>
      <c r="BP95" s="2"/>
    </row>
    <row r="96" spans="1:68" x14ac:dyDescent="0.25">
      <c r="A96" t="s">
        <v>395</v>
      </c>
      <c r="B96" t="s">
        <v>597</v>
      </c>
      <c r="C96" t="s">
        <v>607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O96">
        <f t="shared" si="1"/>
        <v>0</v>
      </c>
      <c r="BP96" s="2"/>
    </row>
    <row r="97" spans="1:68" x14ac:dyDescent="0.25">
      <c r="A97" t="s">
        <v>414</v>
      </c>
      <c r="B97" t="s">
        <v>433</v>
      </c>
      <c r="C97" t="s">
        <v>493</v>
      </c>
      <c r="D97">
        <v>8.2481029363246448E-3</v>
      </c>
      <c r="E97">
        <v>0</v>
      </c>
      <c r="F97">
        <v>1.6587874263913081E-2</v>
      </c>
      <c r="G97">
        <v>0</v>
      </c>
      <c r="H97">
        <v>0</v>
      </c>
      <c r="I97">
        <v>2.2475950732715994E-2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0.37862111473100291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1.8269011189769355E-2</v>
      </c>
      <c r="AL97">
        <v>0</v>
      </c>
      <c r="AM97">
        <v>1.7516202487300753E-2</v>
      </c>
      <c r="AN97">
        <v>1.2718870564293891E-2</v>
      </c>
      <c r="AO97">
        <v>0</v>
      </c>
      <c r="AP97">
        <v>0</v>
      </c>
      <c r="AQ97">
        <v>0</v>
      </c>
      <c r="AR97">
        <v>0</v>
      </c>
      <c r="AS97">
        <v>3.4114722939714411E-2</v>
      </c>
      <c r="AT97">
        <v>0.16053941242575051</v>
      </c>
      <c r="AU97">
        <v>4.2176296921130327E-2</v>
      </c>
      <c r="AV97">
        <v>0</v>
      </c>
      <c r="AW97">
        <v>0</v>
      </c>
      <c r="AX97">
        <v>1.7717561229807191</v>
      </c>
      <c r="AY97">
        <v>0</v>
      </c>
      <c r="AZ97">
        <v>0</v>
      </c>
      <c r="BA97">
        <v>0</v>
      </c>
      <c r="BB97">
        <v>1.5179113539769279E-2</v>
      </c>
      <c r="BC97">
        <v>1.6924769400016925E-2</v>
      </c>
      <c r="BD97">
        <v>6.8659424202501027</v>
      </c>
      <c r="BE97">
        <v>0</v>
      </c>
      <c r="BF97">
        <v>0</v>
      </c>
      <c r="BG97">
        <v>0</v>
      </c>
      <c r="BH97">
        <v>1.9135093761959435E-2</v>
      </c>
      <c r="BI97">
        <v>0.1306858901395388</v>
      </c>
      <c r="BJ97">
        <v>0</v>
      </c>
      <c r="BK97">
        <v>2.9896855847326723E-2</v>
      </c>
      <c r="BL97">
        <v>0</v>
      </c>
      <c r="BM97">
        <v>0</v>
      </c>
      <c r="BO97">
        <f t="shared" si="1"/>
        <v>17</v>
      </c>
      <c r="BP97" s="2"/>
    </row>
    <row r="98" spans="1:68" x14ac:dyDescent="0.25">
      <c r="A98" t="s">
        <v>392</v>
      </c>
      <c r="B98" t="s">
        <v>393</v>
      </c>
      <c r="C98" t="s">
        <v>530</v>
      </c>
      <c r="D98">
        <v>0</v>
      </c>
      <c r="E98">
        <v>0</v>
      </c>
      <c r="F98">
        <v>0</v>
      </c>
      <c r="G98">
        <v>0</v>
      </c>
      <c r="H98">
        <v>0</v>
      </c>
      <c r="I98">
        <v>8.5408612784320784E-2</v>
      </c>
      <c r="J98">
        <v>0</v>
      </c>
      <c r="K98">
        <v>0</v>
      </c>
      <c r="L98">
        <v>1.3174332765474162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1.4324937328399187E-2</v>
      </c>
      <c r="W98">
        <v>0</v>
      </c>
      <c r="X98">
        <v>0</v>
      </c>
      <c r="Y98">
        <v>0.21719569331968103</v>
      </c>
      <c r="Z98">
        <v>0.73082680285286605</v>
      </c>
      <c r="AA98">
        <v>0</v>
      </c>
      <c r="AB98">
        <v>0.22682880725852184</v>
      </c>
      <c r="AC98">
        <v>0.17050298380221654</v>
      </c>
      <c r="AD98">
        <v>7.1768774058850404E-2</v>
      </c>
      <c r="AE98">
        <v>0.105</v>
      </c>
      <c r="AF98">
        <v>0.31931657958032678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0.15334442020690697</v>
      </c>
      <c r="BE98">
        <v>0</v>
      </c>
      <c r="BF98">
        <v>0</v>
      </c>
      <c r="BG98">
        <v>0</v>
      </c>
      <c r="BH98">
        <v>0</v>
      </c>
      <c r="BI98">
        <v>5.9019434256565917E-2</v>
      </c>
      <c r="BJ98">
        <v>0</v>
      </c>
      <c r="BK98">
        <v>0</v>
      </c>
      <c r="BL98">
        <v>0</v>
      </c>
      <c r="BM98">
        <v>0</v>
      </c>
      <c r="BO98">
        <f t="shared" si="1"/>
        <v>12</v>
      </c>
      <c r="BP98" s="2"/>
    </row>
    <row r="99" spans="1:68" x14ac:dyDescent="0.25">
      <c r="A99" t="s">
        <v>403</v>
      </c>
      <c r="B99" t="s">
        <v>404</v>
      </c>
      <c r="C99" t="s">
        <v>524</v>
      </c>
      <c r="D99">
        <v>0</v>
      </c>
      <c r="E99">
        <v>0</v>
      </c>
      <c r="F99">
        <v>0</v>
      </c>
      <c r="G99">
        <v>1.703722633955192E-2</v>
      </c>
      <c r="H99">
        <v>0</v>
      </c>
      <c r="I99">
        <v>2.2475950732715994E-2</v>
      </c>
      <c r="J99">
        <v>0</v>
      </c>
      <c r="K99">
        <v>0</v>
      </c>
      <c r="L99">
        <v>0</v>
      </c>
      <c r="M99">
        <v>0.28784209804907024</v>
      </c>
      <c r="N99">
        <v>0.70742799393633149</v>
      </c>
      <c r="O99">
        <v>0</v>
      </c>
      <c r="P99">
        <v>7.0477130171259427E-3</v>
      </c>
      <c r="Q99">
        <v>0</v>
      </c>
      <c r="R99">
        <v>2.6586905948820207E-2</v>
      </c>
      <c r="S99">
        <v>0</v>
      </c>
      <c r="T99">
        <v>1.1640540121061617E-2</v>
      </c>
      <c r="U99">
        <v>0</v>
      </c>
      <c r="V99">
        <v>0</v>
      </c>
      <c r="W99">
        <v>0</v>
      </c>
      <c r="X99">
        <v>1.2675088081120565</v>
      </c>
      <c r="Y99">
        <v>4.9644729901641371E-2</v>
      </c>
      <c r="Z99">
        <v>0</v>
      </c>
      <c r="AA99">
        <v>0</v>
      </c>
      <c r="AB99">
        <v>6.9308802217881674E-2</v>
      </c>
      <c r="AC99">
        <v>2.8417163967036089E-2</v>
      </c>
      <c r="AD99">
        <v>3.2622170026750177E-2</v>
      </c>
      <c r="AE99">
        <v>0</v>
      </c>
      <c r="AF99">
        <v>0</v>
      </c>
      <c r="AG99">
        <v>0</v>
      </c>
      <c r="AH99">
        <v>0</v>
      </c>
      <c r="AI99">
        <v>1.2449036755781021E-2</v>
      </c>
      <c r="AJ99">
        <v>0.59685295713510578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O99">
        <f t="shared" si="1"/>
        <v>14</v>
      </c>
      <c r="BP99" s="2"/>
    </row>
    <row r="100" spans="1:68" x14ac:dyDescent="0.25">
      <c r="A100" t="s">
        <v>403</v>
      </c>
      <c r="B100" t="s">
        <v>452</v>
      </c>
      <c r="C100" t="s">
        <v>599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O100">
        <f t="shared" si="1"/>
        <v>0</v>
      </c>
      <c r="BP100" s="2"/>
    </row>
    <row r="101" spans="1:68" x14ac:dyDescent="0.25">
      <c r="A101" t="s">
        <v>403</v>
      </c>
      <c r="B101" t="s">
        <v>514</v>
      </c>
      <c r="C101" t="s">
        <v>515</v>
      </c>
      <c r="D101">
        <v>0</v>
      </c>
      <c r="E101">
        <v>0</v>
      </c>
      <c r="F101">
        <v>0</v>
      </c>
      <c r="G101">
        <v>0</v>
      </c>
      <c r="H101">
        <v>1.4484781811514484</v>
      </c>
      <c r="I101">
        <v>0</v>
      </c>
      <c r="J101">
        <v>0</v>
      </c>
      <c r="K101">
        <v>0</v>
      </c>
      <c r="L101">
        <v>0</v>
      </c>
      <c r="M101">
        <v>0.33810024215287615</v>
      </c>
      <c r="N101">
        <v>0</v>
      </c>
      <c r="O101">
        <v>0.10803673248904627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0.47162493406559308</v>
      </c>
      <c r="Z101">
        <v>0.39623139913709604</v>
      </c>
      <c r="AA101">
        <v>0.44492285611768928</v>
      </c>
      <c r="AB101">
        <v>0.52296641673492539</v>
      </c>
      <c r="AC101">
        <v>5.6834327934072178E-2</v>
      </c>
      <c r="AD101">
        <v>0.48933255040125267</v>
      </c>
      <c r="AE101">
        <v>0</v>
      </c>
      <c r="AF101">
        <v>1.6587874263913081E-2</v>
      </c>
      <c r="AG101">
        <v>0</v>
      </c>
      <c r="AH101">
        <v>0</v>
      </c>
      <c r="AI101">
        <v>9.3367775668357651E-3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0.2048131080389145</v>
      </c>
      <c r="BF101">
        <v>0.13306199123356294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O101">
        <f t="shared" si="1"/>
        <v>13</v>
      </c>
      <c r="BP101" s="2"/>
    </row>
    <row r="102" spans="1:68" x14ac:dyDescent="0.25">
      <c r="A102" t="s">
        <v>403</v>
      </c>
      <c r="B102" t="s">
        <v>452</v>
      </c>
      <c r="C102" t="s">
        <v>497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O102">
        <f t="shared" si="1"/>
        <v>0</v>
      </c>
      <c r="BP102" s="2"/>
    </row>
    <row r="103" spans="1:68" x14ac:dyDescent="0.25">
      <c r="A103" t="s">
        <v>403</v>
      </c>
      <c r="B103" t="s">
        <v>452</v>
      </c>
      <c r="C103" t="s">
        <v>483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0.83611276099968024</v>
      </c>
      <c r="N103">
        <v>0</v>
      </c>
      <c r="O103">
        <v>0.46215713342536463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0.40325121290403881</v>
      </c>
      <c r="AC103">
        <v>1.2692999905276119</v>
      </c>
      <c r="AD103">
        <v>0.78293208064200426</v>
      </c>
      <c r="AE103">
        <v>1.4999999999999999E-2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0.63295185729812675</v>
      </c>
      <c r="AQ103">
        <v>0.89825249060917856</v>
      </c>
      <c r="AR103">
        <v>0.4329004329004329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0.46082949308755761</v>
      </c>
      <c r="BF103">
        <v>1.831559173450219</v>
      </c>
      <c r="BG103">
        <v>0.50407709414381019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O103">
        <f t="shared" si="1"/>
        <v>12</v>
      </c>
      <c r="BP103" s="2"/>
    </row>
    <row r="104" spans="1:68" x14ac:dyDescent="0.25">
      <c r="A104" t="s">
        <v>403</v>
      </c>
      <c r="B104" t="s">
        <v>452</v>
      </c>
      <c r="C104" t="s">
        <v>585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O104">
        <f t="shared" si="1"/>
        <v>0</v>
      </c>
      <c r="BP104" s="2"/>
    </row>
    <row r="105" spans="1:68" x14ac:dyDescent="0.25">
      <c r="A105" t="s">
        <v>403</v>
      </c>
      <c r="B105" t="s">
        <v>452</v>
      </c>
      <c r="C105" t="s">
        <v>453</v>
      </c>
      <c r="D105">
        <v>4.1652919828439456</v>
      </c>
      <c r="E105">
        <v>7.2653341171859687</v>
      </c>
      <c r="F105">
        <v>4.9348925935141414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6.1406314250468315</v>
      </c>
      <c r="N105">
        <v>0</v>
      </c>
      <c r="O105">
        <v>2.178740771862433</v>
      </c>
      <c r="P105">
        <v>2.4666995559940803E-2</v>
      </c>
      <c r="Q105">
        <v>0</v>
      </c>
      <c r="R105">
        <v>0</v>
      </c>
      <c r="S105">
        <v>0</v>
      </c>
      <c r="T105">
        <v>2.7161260282477107E-2</v>
      </c>
      <c r="U105">
        <v>0</v>
      </c>
      <c r="V105">
        <v>1.1149576220604034</v>
      </c>
      <c r="W105">
        <v>4.8626306831996112E-2</v>
      </c>
      <c r="X105">
        <v>1.3792214488270174</v>
      </c>
      <c r="Y105">
        <v>0.99910018927053279</v>
      </c>
      <c r="Z105">
        <v>1.8226644360306421</v>
      </c>
      <c r="AA105">
        <v>0</v>
      </c>
      <c r="AB105">
        <v>1.2601600403251212</v>
      </c>
      <c r="AC105">
        <v>0.8714596949891068</v>
      </c>
      <c r="AD105">
        <v>1.8986102955568605</v>
      </c>
      <c r="AE105">
        <v>0.19</v>
      </c>
      <c r="AF105">
        <v>2.4052417682673966</v>
      </c>
      <c r="AG105">
        <v>0.18330513254371122</v>
      </c>
      <c r="AH105">
        <v>3.1587022246288524E-2</v>
      </c>
      <c r="AI105">
        <v>0</v>
      </c>
      <c r="AJ105">
        <v>1.8086453246518357E-2</v>
      </c>
      <c r="AK105">
        <v>7.7643297556519747E-2</v>
      </c>
      <c r="AL105">
        <v>0</v>
      </c>
      <c r="AM105">
        <v>7.2984177030419803E-2</v>
      </c>
      <c r="AN105">
        <v>5.0875482257175565E-2</v>
      </c>
      <c r="AO105">
        <v>7.5123954524966188E-2</v>
      </c>
      <c r="AP105">
        <v>6.898535899239179</v>
      </c>
      <c r="AQ105">
        <v>4.4259349991834069</v>
      </c>
      <c r="AR105">
        <v>10.074773711137347</v>
      </c>
      <c r="AS105">
        <v>0</v>
      </c>
      <c r="AT105">
        <v>4.8161823727725157E-2</v>
      </c>
      <c r="AU105">
        <v>0</v>
      </c>
      <c r="AV105">
        <v>0</v>
      </c>
      <c r="AW105">
        <v>0</v>
      </c>
      <c r="AX105">
        <v>0</v>
      </c>
      <c r="AY105">
        <v>2.1804170444242974</v>
      </c>
      <c r="AZ105">
        <v>2.3050700719658028</v>
      </c>
      <c r="BA105">
        <v>1.3794287676721424</v>
      </c>
      <c r="BB105">
        <v>3.0358227079538558E-2</v>
      </c>
      <c r="BC105">
        <v>3.8080731150038079E-2</v>
      </c>
      <c r="BD105">
        <v>2.8077147361828036E-2</v>
      </c>
      <c r="BE105">
        <v>2.1761392729134665</v>
      </c>
      <c r="BF105">
        <v>1.7219787100814028</v>
      </c>
      <c r="BG105">
        <v>1.1267605633802817</v>
      </c>
      <c r="BH105">
        <v>5.7405281285878303E-2</v>
      </c>
      <c r="BI105">
        <v>2.1078369377344967E-2</v>
      </c>
      <c r="BJ105">
        <v>4.8426150121065374E-2</v>
      </c>
      <c r="BK105">
        <v>5.9793711694653445E-2</v>
      </c>
      <c r="BL105">
        <v>0</v>
      </c>
      <c r="BM105">
        <v>7.6365024818633068E-2</v>
      </c>
      <c r="BO105">
        <f t="shared" si="1"/>
        <v>42</v>
      </c>
      <c r="BP105" s="2"/>
    </row>
    <row r="106" spans="1:68" x14ac:dyDescent="0.25">
      <c r="A106" t="s">
        <v>392</v>
      </c>
      <c r="B106" t="s">
        <v>449</v>
      </c>
      <c r="C106" t="s">
        <v>489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7.6418232491234375E-2</v>
      </c>
      <c r="J106">
        <v>0</v>
      </c>
      <c r="K106">
        <v>0</v>
      </c>
      <c r="L106">
        <v>5.1107325383304945E-2</v>
      </c>
      <c r="M106">
        <v>0</v>
      </c>
      <c r="N106">
        <v>0</v>
      </c>
      <c r="O106">
        <v>0</v>
      </c>
      <c r="P106">
        <v>3.1714708577066743E-2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3.8350553849017963</v>
      </c>
      <c r="Z106">
        <v>0.2465439816853042</v>
      </c>
      <c r="AA106">
        <v>0.59562253318980984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0.34515973671536365</v>
      </c>
      <c r="AU106">
        <v>0.10544074230282581</v>
      </c>
      <c r="AV106">
        <v>0</v>
      </c>
      <c r="AW106">
        <v>0</v>
      </c>
      <c r="AX106">
        <v>0.46899426784783743</v>
      </c>
      <c r="AY106">
        <v>1.6273798730734361</v>
      </c>
      <c r="AZ106">
        <v>0.52486337319409127</v>
      </c>
      <c r="BA106">
        <v>4.4645412397687592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O106">
        <f t="shared" si="1"/>
        <v>12</v>
      </c>
      <c r="BP106" s="2"/>
    </row>
    <row r="107" spans="1:68" x14ac:dyDescent="0.25">
      <c r="A107" t="s">
        <v>389</v>
      </c>
      <c r="B107" t="s">
        <v>398</v>
      </c>
      <c r="C107" t="s">
        <v>527</v>
      </c>
      <c r="D107">
        <v>0</v>
      </c>
      <c r="E107">
        <v>0</v>
      </c>
      <c r="F107">
        <v>0</v>
      </c>
      <c r="G107">
        <v>0.11074197120708748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0.24230746774099374</v>
      </c>
      <c r="AN107">
        <v>7.6313223385763351E-2</v>
      </c>
      <c r="AO107">
        <v>0.2504131817498873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O107">
        <f t="shared" si="1"/>
        <v>4</v>
      </c>
      <c r="BP107" s="2"/>
    </row>
    <row r="108" spans="1:68" x14ac:dyDescent="0.25">
      <c r="A108" t="s">
        <v>389</v>
      </c>
      <c r="B108" t="s">
        <v>645</v>
      </c>
      <c r="C108" t="s">
        <v>667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2.3481527864746398E-2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O108">
        <f t="shared" si="1"/>
        <v>1</v>
      </c>
      <c r="BP108" s="2"/>
    </row>
    <row r="109" spans="1:68" x14ac:dyDescent="0.25">
      <c r="A109" t="s">
        <v>392</v>
      </c>
      <c r="B109" t="s">
        <v>429</v>
      </c>
      <c r="C109" t="s">
        <v>660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O109">
        <f t="shared" si="1"/>
        <v>0</v>
      </c>
      <c r="BP109" s="2"/>
    </row>
    <row r="110" spans="1:68" x14ac:dyDescent="0.25">
      <c r="A110" t="s">
        <v>395</v>
      </c>
      <c r="B110" t="s">
        <v>425</v>
      </c>
      <c r="C110" t="s">
        <v>426</v>
      </c>
      <c r="D110">
        <v>0</v>
      </c>
      <c r="E110">
        <v>2.9394473838918283E-2</v>
      </c>
      <c r="F110">
        <v>0</v>
      </c>
      <c r="G110">
        <v>0.26833631484794274</v>
      </c>
      <c r="H110">
        <v>0.34836817015034838</v>
      </c>
      <c r="I110">
        <v>0.28769216937876474</v>
      </c>
      <c r="J110">
        <v>0</v>
      </c>
      <c r="K110">
        <v>0</v>
      </c>
      <c r="L110">
        <v>0</v>
      </c>
      <c r="M110">
        <v>0.26042856490153976</v>
      </c>
      <c r="N110">
        <v>2.5265285497726126E-2</v>
      </c>
      <c r="O110">
        <v>0.10203469179521038</v>
      </c>
      <c r="P110">
        <v>3.1714708577066743E-2</v>
      </c>
      <c r="Q110">
        <v>0</v>
      </c>
      <c r="R110">
        <v>5.9820538384845461E-2</v>
      </c>
      <c r="S110">
        <v>5.3956834532374098E-2</v>
      </c>
      <c r="T110">
        <v>5.0442340524600345E-2</v>
      </c>
      <c r="U110">
        <v>6.1946059277613652E-2</v>
      </c>
      <c r="V110">
        <v>0.265011340575385</v>
      </c>
      <c r="W110">
        <v>1.3858497447118892</v>
      </c>
      <c r="X110">
        <v>2.148320013749248E-2</v>
      </c>
      <c r="Y110">
        <v>4.6541934282788792E-2</v>
      </c>
      <c r="Z110">
        <v>0.16729770185788501</v>
      </c>
      <c r="AA110">
        <v>0</v>
      </c>
      <c r="AB110">
        <v>7.5609602419507274E-2</v>
      </c>
      <c r="AC110">
        <v>9.4723879890120294E-2</v>
      </c>
      <c r="AD110">
        <v>4.5671038037450248E-2</v>
      </c>
      <c r="AE110">
        <v>0.125</v>
      </c>
      <c r="AF110">
        <v>7.4645434187608856E-2</v>
      </c>
      <c r="AG110">
        <v>0.29610829103214892</v>
      </c>
      <c r="AH110">
        <v>18.036189702630747</v>
      </c>
      <c r="AI110">
        <v>5.8728330895396965</v>
      </c>
      <c r="AJ110">
        <v>0.20347259902333154</v>
      </c>
      <c r="AK110">
        <v>0</v>
      </c>
      <c r="AL110">
        <v>0</v>
      </c>
      <c r="AM110">
        <v>2.6274303730951128E-2</v>
      </c>
      <c r="AN110">
        <v>0</v>
      </c>
      <c r="AO110">
        <v>0</v>
      </c>
      <c r="AP110">
        <v>2.0203311808707882</v>
      </c>
      <c r="AQ110">
        <v>0.1306549077249714</v>
      </c>
      <c r="AR110">
        <v>0.98386462022825649</v>
      </c>
      <c r="AS110">
        <v>0</v>
      </c>
      <c r="AT110">
        <v>4.0134853106437628E-2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0.17315080352794762</v>
      </c>
      <c r="BA110">
        <v>0.44645412397687595</v>
      </c>
      <c r="BB110">
        <v>0</v>
      </c>
      <c r="BC110">
        <v>0.79546416180079538</v>
      </c>
      <c r="BD110">
        <v>6.0473855856245005E-2</v>
      </c>
      <c r="BE110">
        <v>0</v>
      </c>
      <c r="BF110">
        <v>0</v>
      </c>
      <c r="BG110">
        <v>0.1334321719792439</v>
      </c>
      <c r="BH110">
        <v>3.8270187523918871E-2</v>
      </c>
      <c r="BI110">
        <v>0.80097803633910869</v>
      </c>
      <c r="BJ110">
        <v>0.46224961479198773</v>
      </c>
      <c r="BK110">
        <v>3.4730180875977874</v>
      </c>
      <c r="BL110">
        <v>0.18136476989344819</v>
      </c>
      <c r="BM110">
        <v>0</v>
      </c>
      <c r="BO110">
        <f t="shared" si="1"/>
        <v>41</v>
      </c>
      <c r="BP110" s="2"/>
    </row>
    <row r="111" spans="1:68" x14ac:dyDescent="0.25">
      <c r="A111" t="s">
        <v>392</v>
      </c>
      <c r="B111" t="s">
        <v>569</v>
      </c>
      <c r="C111" t="s">
        <v>681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O111">
        <f t="shared" si="1"/>
        <v>0</v>
      </c>
      <c r="BP111" s="2"/>
    </row>
    <row r="112" spans="1:68" x14ac:dyDescent="0.25">
      <c r="A112" t="s">
        <v>389</v>
      </c>
      <c r="B112" t="s">
        <v>642</v>
      </c>
      <c r="C112" t="s">
        <v>643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O112">
        <f t="shared" si="1"/>
        <v>0</v>
      </c>
      <c r="BP112" s="2"/>
    </row>
    <row r="113" spans="1:73" x14ac:dyDescent="0.25">
      <c r="A113" t="s">
        <v>517</v>
      </c>
      <c r="B113" t="s">
        <v>518</v>
      </c>
      <c r="C113" t="s">
        <v>519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2.526613971764061</v>
      </c>
      <c r="N113">
        <v>1.1748357756442647</v>
      </c>
      <c r="O113">
        <v>4.2014284856851325E-2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5.7541077936193334E-2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O113">
        <f t="shared" si="1"/>
        <v>4</v>
      </c>
      <c r="BP113" s="2"/>
    </row>
    <row r="114" spans="1:73" x14ac:dyDescent="0.25">
      <c r="A114" t="s">
        <v>395</v>
      </c>
      <c r="B114" t="s">
        <v>425</v>
      </c>
      <c r="C114" t="s">
        <v>641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O114">
        <f t="shared" si="1"/>
        <v>0</v>
      </c>
      <c r="BP114" s="2"/>
    </row>
    <row r="115" spans="1:73" x14ac:dyDescent="0.25">
      <c r="A115" t="s">
        <v>414</v>
      </c>
      <c r="B115" t="s">
        <v>415</v>
      </c>
      <c r="C115" t="s">
        <v>416</v>
      </c>
      <c r="D115">
        <v>0</v>
      </c>
      <c r="E115">
        <v>0</v>
      </c>
      <c r="F115">
        <v>0</v>
      </c>
      <c r="G115">
        <v>6.7850753897265523</v>
      </c>
      <c r="H115">
        <v>0.60506050605060502</v>
      </c>
      <c r="I115">
        <v>1.8565135305223412</v>
      </c>
      <c r="J115">
        <v>9.532888465204957E-2</v>
      </c>
      <c r="K115">
        <v>0.11506155793349442</v>
      </c>
      <c r="L115">
        <v>0.3350369108461102</v>
      </c>
      <c r="M115">
        <v>18.791976972632156</v>
      </c>
      <c r="N115">
        <v>21.203890853966652</v>
      </c>
      <c r="O115">
        <v>18.798391453094052</v>
      </c>
      <c r="P115">
        <v>5.2857847628444574E-2</v>
      </c>
      <c r="Q115">
        <v>0.38402457757296465</v>
      </c>
      <c r="R115">
        <v>5.9820538384845461E-2</v>
      </c>
      <c r="S115">
        <v>5.9952038369304551E-2</v>
      </c>
      <c r="T115">
        <v>6.5963060686015831E-2</v>
      </c>
      <c r="U115">
        <v>6.1946059277613652E-2</v>
      </c>
      <c r="V115">
        <v>5.4100513310254268</v>
      </c>
      <c r="W115">
        <v>0.51057622173595918</v>
      </c>
      <c r="X115">
        <v>2.1955830540517316</v>
      </c>
      <c r="Y115">
        <v>4.6759129976108476</v>
      </c>
      <c r="Z115">
        <v>10.742273487716826</v>
      </c>
      <c r="AA115">
        <v>0.24398995335486187</v>
      </c>
      <c r="AB115">
        <v>20.149959044798692</v>
      </c>
      <c r="AC115">
        <v>5.2571753339016762</v>
      </c>
      <c r="AD115">
        <v>12.298558100084819</v>
      </c>
      <c r="AE115">
        <v>7.2450000000000001</v>
      </c>
      <c r="AF115">
        <v>0.87086339885543673</v>
      </c>
      <c r="AG115">
        <v>2.4816694867456288</v>
      </c>
      <c r="AH115">
        <v>6.3174044492577047E-2</v>
      </c>
      <c r="AI115">
        <v>0.12137810836886496</v>
      </c>
      <c r="AJ115">
        <v>4.0694519804666304E-2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6.5468959785179965</v>
      </c>
      <c r="AQ115">
        <v>5.7488159398987424</v>
      </c>
      <c r="AR115">
        <v>5.9228650137741052</v>
      </c>
      <c r="AS115">
        <v>3.8988254788245046E-2</v>
      </c>
      <c r="AT115">
        <v>0.2167282067747632</v>
      </c>
      <c r="AU115">
        <v>0</v>
      </c>
      <c r="AV115">
        <v>0</v>
      </c>
      <c r="AW115">
        <v>0</v>
      </c>
      <c r="AX115">
        <v>1.0682647212089631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2.3041474654377883</v>
      </c>
      <c r="BF115">
        <v>2.684721352536005</v>
      </c>
      <c r="BG115">
        <v>2.2090437361008153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O115">
        <f t="shared" si="1"/>
        <v>39</v>
      </c>
      <c r="BP115" s="2"/>
    </row>
    <row r="116" spans="1:73" x14ac:dyDescent="0.25">
      <c r="A116" t="s">
        <v>414</v>
      </c>
      <c r="B116" t="s">
        <v>433</v>
      </c>
      <c r="C116" t="s">
        <v>621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3.413075180737845E-2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8.0269706212875255E-2</v>
      </c>
      <c r="AU116">
        <v>0</v>
      </c>
      <c r="AV116">
        <v>0</v>
      </c>
      <c r="AW116">
        <v>0</v>
      </c>
      <c r="AX116">
        <v>0.28660760812923397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O116">
        <f t="shared" si="1"/>
        <v>3</v>
      </c>
      <c r="BP116" s="2"/>
    </row>
    <row r="117" spans="1:73" x14ac:dyDescent="0.25">
      <c r="A117" t="s">
        <v>414</v>
      </c>
      <c r="B117" t="s">
        <v>433</v>
      </c>
      <c r="C117" t="s">
        <v>434</v>
      </c>
      <c r="D117">
        <v>2.8868360277136258E-2</v>
      </c>
      <c r="E117">
        <v>0</v>
      </c>
      <c r="F117">
        <v>2.073484282989135E-2</v>
      </c>
      <c r="G117">
        <v>0</v>
      </c>
      <c r="H117">
        <v>0.29336266960029334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2.3980815347721823E-2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1.7189487728443327</v>
      </c>
      <c r="Z117">
        <v>8.8051422030465801E-2</v>
      </c>
      <c r="AA117">
        <v>0</v>
      </c>
      <c r="AB117">
        <v>0</v>
      </c>
      <c r="AC117">
        <v>0</v>
      </c>
      <c r="AD117">
        <v>0</v>
      </c>
      <c r="AE117">
        <v>0.76</v>
      </c>
      <c r="AF117">
        <v>0</v>
      </c>
      <c r="AG117">
        <v>1.5369430344049635</v>
      </c>
      <c r="AH117">
        <v>0</v>
      </c>
      <c r="AI117">
        <v>0</v>
      </c>
      <c r="AJ117">
        <v>0</v>
      </c>
      <c r="AK117">
        <v>2.7403516784654032E-2</v>
      </c>
      <c r="AL117">
        <v>0</v>
      </c>
      <c r="AM117">
        <v>3.5032404974601507E-2</v>
      </c>
      <c r="AN117">
        <v>0</v>
      </c>
      <c r="AO117">
        <v>3.505784544498422E-2</v>
      </c>
      <c r="AP117">
        <v>0</v>
      </c>
      <c r="AQ117">
        <v>3.2663726931242851E-2</v>
      </c>
      <c r="AR117">
        <v>0</v>
      </c>
      <c r="AS117">
        <v>0.22905599688093961</v>
      </c>
      <c r="AT117">
        <v>0.64215764970300204</v>
      </c>
      <c r="AU117">
        <v>0.16870518768452131</v>
      </c>
      <c r="AV117">
        <v>0</v>
      </c>
      <c r="AW117">
        <v>0</v>
      </c>
      <c r="AX117">
        <v>3.7780093798853569</v>
      </c>
      <c r="AY117">
        <v>16.595648232094288</v>
      </c>
      <c r="AZ117">
        <v>3.5495914723229265</v>
      </c>
      <c r="BA117">
        <v>12.432030221509931</v>
      </c>
      <c r="BB117">
        <v>3.0358227079538558E-2</v>
      </c>
      <c r="BC117">
        <v>1.6924769400016925E-2</v>
      </c>
      <c r="BD117">
        <v>0.15766398133949591</v>
      </c>
      <c r="BE117">
        <v>0.10240655401945725</v>
      </c>
      <c r="BF117">
        <v>0.21916092673763304</v>
      </c>
      <c r="BG117">
        <v>0.17790956263899185</v>
      </c>
      <c r="BH117">
        <v>0</v>
      </c>
      <c r="BI117">
        <v>2.1078369377344967E-2</v>
      </c>
      <c r="BJ117">
        <v>6.1633281972265024E-2</v>
      </c>
      <c r="BK117">
        <v>1.3902037969006926</v>
      </c>
      <c r="BL117">
        <v>0.39673543414191798</v>
      </c>
      <c r="BM117">
        <v>2.9018709431080563</v>
      </c>
      <c r="BO117">
        <f t="shared" si="1"/>
        <v>30</v>
      </c>
      <c r="BP117" s="2"/>
    </row>
    <row r="118" spans="1:73" x14ac:dyDescent="0.25">
      <c r="A118" t="s">
        <v>414</v>
      </c>
      <c r="B118" t="s">
        <v>433</v>
      </c>
      <c r="C118" t="s">
        <v>564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0.44059523552407076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O118">
        <f t="shared" si="1"/>
        <v>1</v>
      </c>
      <c r="BP118" s="2"/>
    </row>
    <row r="119" spans="1:73" x14ac:dyDescent="0.25">
      <c r="A119" t="s">
        <v>414</v>
      </c>
      <c r="B119" t="s">
        <v>433</v>
      </c>
      <c r="C119" t="s">
        <v>454</v>
      </c>
      <c r="D119">
        <v>3.7116463213460904E-2</v>
      </c>
      <c r="E119">
        <v>0</v>
      </c>
      <c r="F119">
        <v>0</v>
      </c>
      <c r="G119">
        <v>0.64741460090297298</v>
      </c>
      <c r="H119">
        <v>0</v>
      </c>
      <c r="I119">
        <v>5.3942281758518382E-2</v>
      </c>
      <c r="J119">
        <v>0</v>
      </c>
      <c r="K119">
        <v>0</v>
      </c>
      <c r="L119">
        <v>0</v>
      </c>
      <c r="M119">
        <v>0</v>
      </c>
      <c r="N119">
        <v>1.2632642748863063E-2</v>
      </c>
      <c r="O119">
        <v>0</v>
      </c>
      <c r="P119">
        <v>0</v>
      </c>
      <c r="Q119">
        <v>0.1152073732718894</v>
      </c>
      <c r="R119">
        <v>0</v>
      </c>
      <c r="S119">
        <v>2.3980815347721823E-2</v>
      </c>
      <c r="T119">
        <v>0</v>
      </c>
      <c r="U119">
        <v>2.3825407414466787E-2</v>
      </c>
      <c r="V119">
        <v>7.1624686641995937E-3</v>
      </c>
      <c r="W119">
        <v>3.6469730123997082E-2</v>
      </c>
      <c r="X119">
        <v>2.148320013749248E-2</v>
      </c>
      <c r="Y119">
        <v>9.3083868565577588E-3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2.7449999999999997</v>
      </c>
      <c r="AF119">
        <v>4.802189599402837</v>
      </c>
      <c r="AG119">
        <v>8.8409475465313019</v>
      </c>
      <c r="AH119">
        <v>9.0248634989395782E-3</v>
      </c>
      <c r="AI119">
        <v>1.867355513367153E-2</v>
      </c>
      <c r="AJ119">
        <v>0</v>
      </c>
      <c r="AK119">
        <v>2.7403516784654032E-2</v>
      </c>
      <c r="AL119">
        <v>0</v>
      </c>
      <c r="AM119">
        <v>3.5032404974601507E-2</v>
      </c>
      <c r="AN119">
        <v>0</v>
      </c>
      <c r="AO119">
        <v>0</v>
      </c>
      <c r="AP119">
        <v>1.2786906208042962E-2</v>
      </c>
      <c r="AQ119">
        <v>0</v>
      </c>
      <c r="AR119">
        <v>0</v>
      </c>
      <c r="AS119">
        <v>7.7976509576490091E-2</v>
      </c>
      <c r="AT119">
        <v>0.37726761920051377</v>
      </c>
      <c r="AU119">
        <v>0.1159848165331084</v>
      </c>
      <c r="AV119">
        <v>0</v>
      </c>
      <c r="AW119">
        <v>0</v>
      </c>
      <c r="AX119">
        <v>0.80771235018238663</v>
      </c>
      <c r="AY119">
        <v>3.1731640979147775E-2</v>
      </c>
      <c r="AZ119">
        <v>0</v>
      </c>
      <c r="BA119">
        <v>0.11447541640432718</v>
      </c>
      <c r="BB119">
        <v>0</v>
      </c>
      <c r="BC119">
        <v>2.5387154100025389E-2</v>
      </c>
      <c r="BD119">
        <v>2.8077147361828036E-2</v>
      </c>
      <c r="BE119">
        <v>0</v>
      </c>
      <c r="BF119">
        <v>0</v>
      </c>
      <c r="BG119">
        <v>0</v>
      </c>
      <c r="BH119">
        <v>0.15308075009567548</v>
      </c>
      <c r="BI119">
        <v>1.2815648581425743</v>
      </c>
      <c r="BJ119">
        <v>0.10125467752586396</v>
      </c>
      <c r="BK119">
        <v>14.14121281578554</v>
      </c>
      <c r="BL119">
        <v>0.20403536613012924</v>
      </c>
      <c r="BM119">
        <v>0</v>
      </c>
      <c r="BO119">
        <f t="shared" si="1"/>
        <v>32</v>
      </c>
      <c r="BP119" s="2"/>
    </row>
    <row r="120" spans="1:73" x14ac:dyDescent="0.25">
      <c r="A120" t="s">
        <v>395</v>
      </c>
      <c r="B120" t="s">
        <v>600</v>
      </c>
      <c r="C120" t="s">
        <v>664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3.1122591889452551E-2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O120">
        <f t="shared" si="1"/>
        <v>1</v>
      </c>
      <c r="BP120" s="2"/>
    </row>
    <row r="121" spans="1:73" x14ac:dyDescent="0.25">
      <c r="A121" t="s">
        <v>389</v>
      </c>
      <c r="B121" t="s">
        <v>390</v>
      </c>
      <c r="C121" t="s">
        <v>443</v>
      </c>
      <c r="D121">
        <v>0</v>
      </c>
      <c r="E121">
        <v>0</v>
      </c>
      <c r="F121">
        <v>0</v>
      </c>
      <c r="G121">
        <v>0.26833631484794274</v>
      </c>
      <c r="H121">
        <v>1.9435276861019435</v>
      </c>
      <c r="I121">
        <v>0</v>
      </c>
      <c r="J121">
        <v>0</v>
      </c>
      <c r="K121">
        <v>0</v>
      </c>
      <c r="L121">
        <v>0</v>
      </c>
      <c r="M121">
        <v>0.31982455338785576</v>
      </c>
      <c r="N121">
        <v>0.11369378473976757</v>
      </c>
      <c r="O121">
        <v>0.5341816217513955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0.82368389638295336</v>
      </c>
      <c r="W121">
        <v>1.4587892049598834</v>
      </c>
      <c r="X121">
        <v>1.1772793675345881</v>
      </c>
      <c r="Y121">
        <v>0</v>
      </c>
      <c r="Z121">
        <v>1.9723518534824336</v>
      </c>
      <c r="AA121">
        <v>2.9350556153570144</v>
      </c>
      <c r="AB121">
        <v>1.0837376346796042</v>
      </c>
      <c r="AC121">
        <v>0</v>
      </c>
      <c r="AD121">
        <v>0</v>
      </c>
      <c r="AE121">
        <v>0.37</v>
      </c>
      <c r="AF121">
        <v>0.26125901965663101</v>
      </c>
      <c r="AG121">
        <v>0</v>
      </c>
      <c r="AH121">
        <v>0</v>
      </c>
      <c r="AI121">
        <v>0</v>
      </c>
      <c r="AJ121">
        <v>0.22608066558147946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0.24478694469628287</v>
      </c>
      <c r="AZ121">
        <v>0</v>
      </c>
      <c r="BA121">
        <v>0</v>
      </c>
      <c r="BB121">
        <v>0</v>
      </c>
      <c r="BC121">
        <v>0.19040365575019041</v>
      </c>
      <c r="BD121">
        <v>0</v>
      </c>
      <c r="BE121">
        <v>0.97286226318484392</v>
      </c>
      <c r="BF121">
        <v>0.65748278021289919</v>
      </c>
      <c r="BG121">
        <v>0</v>
      </c>
      <c r="BH121">
        <v>0</v>
      </c>
      <c r="BI121">
        <v>0</v>
      </c>
      <c r="BJ121">
        <v>0</v>
      </c>
      <c r="BK121">
        <v>0.62285116348597347</v>
      </c>
      <c r="BL121">
        <v>0</v>
      </c>
      <c r="BM121">
        <v>0.43273514063892071</v>
      </c>
      <c r="BO121">
        <f t="shared" si="1"/>
        <v>20</v>
      </c>
      <c r="BP121" s="2"/>
    </row>
    <row r="122" spans="1:73" x14ac:dyDescent="0.25">
      <c r="A122" t="s">
        <v>389</v>
      </c>
      <c r="B122" t="s">
        <v>390</v>
      </c>
      <c r="C122" t="s">
        <v>447</v>
      </c>
      <c r="D122">
        <v>1.649620587264929</v>
      </c>
      <c r="E122">
        <v>0.74466000391926324</v>
      </c>
      <c r="F122">
        <v>1.7500207348428301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0.19784172661870503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7.8792402753587135E-2</v>
      </c>
      <c r="AG122">
        <v>0</v>
      </c>
      <c r="AH122">
        <v>0.23464645097242906</v>
      </c>
      <c r="AI122">
        <v>0.16183747782515329</v>
      </c>
      <c r="AJ122">
        <v>0.64659070356303128</v>
      </c>
      <c r="AK122">
        <v>1.0093628682347568</v>
      </c>
      <c r="AL122">
        <v>0.55457746478873249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8.7723573273551347E-2</v>
      </c>
      <c r="AT122">
        <v>0.16053941242575051</v>
      </c>
      <c r="AU122">
        <v>0.25305778152678193</v>
      </c>
      <c r="AV122">
        <v>0</v>
      </c>
      <c r="AW122">
        <v>0</v>
      </c>
      <c r="AX122">
        <v>0</v>
      </c>
      <c r="AY122">
        <v>1.2692656391659112</v>
      </c>
      <c r="AZ122">
        <v>0.25431524268167305</v>
      </c>
      <c r="BA122">
        <v>0</v>
      </c>
      <c r="BB122">
        <v>0</v>
      </c>
      <c r="BC122">
        <v>0</v>
      </c>
      <c r="BD122">
        <v>0.14902485907431806</v>
      </c>
      <c r="BE122">
        <v>0</v>
      </c>
      <c r="BF122">
        <v>0</v>
      </c>
      <c r="BG122">
        <v>0</v>
      </c>
      <c r="BH122">
        <v>3.3103712208189822</v>
      </c>
      <c r="BI122">
        <v>4.637241263015893</v>
      </c>
      <c r="BJ122">
        <v>4.2967202289236184</v>
      </c>
      <c r="BK122">
        <v>2.526284319099108</v>
      </c>
      <c r="BL122">
        <v>3.3552482430287918</v>
      </c>
      <c r="BM122">
        <v>3.3473335878834156</v>
      </c>
      <c r="BO122">
        <f t="shared" si="1"/>
        <v>22</v>
      </c>
      <c r="BP122" s="2"/>
    </row>
    <row r="123" spans="1:73" x14ac:dyDescent="0.25">
      <c r="A123" t="s">
        <v>389</v>
      </c>
      <c r="B123" t="s">
        <v>390</v>
      </c>
      <c r="C123" t="s">
        <v>539</v>
      </c>
      <c r="D123">
        <v>0</v>
      </c>
      <c r="E123">
        <v>0</v>
      </c>
      <c r="F123">
        <v>0</v>
      </c>
      <c r="G123">
        <v>1.2863105886361701</v>
      </c>
      <c r="H123">
        <v>0</v>
      </c>
      <c r="I123">
        <v>0.10788456351703676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0.2465439816853042</v>
      </c>
      <c r="AA123">
        <v>0</v>
      </c>
      <c r="AB123">
        <v>0</v>
      </c>
      <c r="AC123">
        <v>0</v>
      </c>
      <c r="AD123">
        <v>0</v>
      </c>
      <c r="AE123">
        <v>0.155</v>
      </c>
      <c r="AF123">
        <v>0.28199386248652236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O123">
        <f t="shared" si="1"/>
        <v>5</v>
      </c>
      <c r="BP123" s="2"/>
    </row>
    <row r="124" spans="1:73" x14ac:dyDescent="0.25">
      <c r="A124" t="s">
        <v>389</v>
      </c>
      <c r="B124" t="s">
        <v>390</v>
      </c>
      <c r="C124" t="s">
        <v>487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9.8894183223950383E-2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6.207472842306315E-2</v>
      </c>
      <c r="W124">
        <v>0</v>
      </c>
      <c r="X124">
        <v>0</v>
      </c>
      <c r="Y124">
        <v>0.12411182475410344</v>
      </c>
      <c r="Z124">
        <v>0.44906225235537556</v>
      </c>
      <c r="AA124">
        <v>0.86831718693936122</v>
      </c>
      <c r="AB124">
        <v>0</v>
      </c>
      <c r="AC124">
        <v>0</v>
      </c>
      <c r="AD124">
        <v>0</v>
      </c>
      <c r="AE124">
        <v>0.17500000000000002</v>
      </c>
      <c r="AF124">
        <v>0.47690138508750102</v>
      </c>
      <c r="AG124">
        <v>0.4230118443316413</v>
      </c>
      <c r="AH124">
        <v>0.19854699697667072</v>
      </c>
      <c r="AI124">
        <v>0.30500140051663505</v>
      </c>
      <c r="AJ124">
        <v>0.93597395550732498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0.40278754555335339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1.1604714415231188</v>
      </c>
      <c r="AZ124">
        <v>0</v>
      </c>
      <c r="BA124">
        <v>0.86428939385267012</v>
      </c>
      <c r="BB124">
        <v>0</v>
      </c>
      <c r="BC124">
        <v>8.8855039350088857E-2</v>
      </c>
      <c r="BD124">
        <v>0</v>
      </c>
      <c r="BE124">
        <v>0</v>
      </c>
      <c r="BF124">
        <v>0.1643706950532248</v>
      </c>
      <c r="BG124">
        <v>0</v>
      </c>
      <c r="BH124">
        <v>0</v>
      </c>
      <c r="BI124">
        <v>0</v>
      </c>
      <c r="BJ124">
        <v>0</v>
      </c>
      <c r="BK124">
        <v>1.430066271363795</v>
      </c>
      <c r="BL124">
        <v>0</v>
      </c>
      <c r="BM124">
        <v>1.858215603920071</v>
      </c>
      <c r="BO124">
        <f t="shared" si="1"/>
        <v>18</v>
      </c>
      <c r="BP124" s="2"/>
    </row>
    <row r="125" spans="1:73" x14ac:dyDescent="0.25">
      <c r="A125" t="s">
        <v>389</v>
      </c>
      <c r="B125" t="s">
        <v>390</v>
      </c>
      <c r="C125" t="s">
        <v>606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0.22905599688093961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O125">
        <f t="shared" si="1"/>
        <v>1</v>
      </c>
      <c r="BP125" s="2"/>
    </row>
    <row r="126" spans="1:73" x14ac:dyDescent="0.25">
      <c r="A126" t="s">
        <v>389</v>
      </c>
      <c r="B126" t="s">
        <v>390</v>
      </c>
      <c r="C126" t="s">
        <v>402</v>
      </c>
      <c r="D126">
        <v>2.1692510722533815</v>
      </c>
      <c r="E126">
        <v>0.63198118753674315</v>
      </c>
      <c r="F126">
        <v>5.171269801774903</v>
      </c>
      <c r="G126">
        <v>3.296703296703297</v>
      </c>
      <c r="H126">
        <v>3.3186651998533185</v>
      </c>
      <c r="I126">
        <v>30.378495010338934</v>
      </c>
      <c r="J126">
        <v>2.5738798856053386</v>
      </c>
      <c r="K126">
        <v>1.7489356805891154</v>
      </c>
      <c r="L126">
        <v>5.9852356615559339</v>
      </c>
      <c r="M126">
        <v>0.24672179832777447</v>
      </c>
      <c r="N126">
        <v>3.8024254674077813</v>
      </c>
      <c r="O126">
        <v>0.83428365644319069</v>
      </c>
      <c r="P126">
        <v>56.120938755373885</v>
      </c>
      <c r="Q126">
        <v>6.2980030721966198</v>
      </c>
      <c r="R126">
        <v>5.1179793951478896</v>
      </c>
      <c r="S126">
        <v>33.705035971223026</v>
      </c>
      <c r="T126">
        <v>33.808008691603291</v>
      </c>
      <c r="U126">
        <v>37.215286381397121</v>
      </c>
      <c r="V126">
        <v>1.0266205085352751</v>
      </c>
      <c r="W126">
        <v>2.3948456114758083</v>
      </c>
      <c r="X126">
        <v>2.1740998539142393</v>
      </c>
      <c r="Y126">
        <v>3.2703465822706259</v>
      </c>
      <c r="Z126">
        <v>3.1258254820815359</v>
      </c>
      <c r="AA126">
        <v>4.119124506637962</v>
      </c>
      <c r="AB126">
        <v>0.85060802721945683</v>
      </c>
      <c r="AC126">
        <v>1.543999242208961</v>
      </c>
      <c r="AD126">
        <v>0.22835519018725126</v>
      </c>
      <c r="AE126">
        <v>2.605</v>
      </c>
      <c r="AF126">
        <v>3.8276519863979432</v>
      </c>
      <c r="AG126">
        <v>2.4675690919345743</v>
      </c>
      <c r="AH126">
        <v>7.5583231803618967</v>
      </c>
      <c r="AI126">
        <v>3.4297096262176718</v>
      </c>
      <c r="AJ126">
        <v>4.9828178694158076</v>
      </c>
      <c r="AK126">
        <v>0.27860242064398266</v>
      </c>
      <c r="AL126">
        <v>0.11443661971830986</v>
      </c>
      <c r="AM126">
        <v>0.30361417644654642</v>
      </c>
      <c r="AN126">
        <v>0.59354729300038156</v>
      </c>
      <c r="AO126">
        <v>0.44072719987980163</v>
      </c>
      <c r="AP126">
        <v>0</v>
      </c>
      <c r="AQ126">
        <v>2.7437530622243997</v>
      </c>
      <c r="AR126">
        <v>0</v>
      </c>
      <c r="AS126">
        <v>1.7593449973195574</v>
      </c>
      <c r="AT126">
        <v>3.451597367153636</v>
      </c>
      <c r="AU126">
        <v>1.4761703922395615</v>
      </c>
      <c r="AV126">
        <v>0</v>
      </c>
      <c r="AW126">
        <v>17.364397524572261</v>
      </c>
      <c r="AX126">
        <v>1.7717561229807191</v>
      </c>
      <c r="AY126">
        <v>1.0743427017225748</v>
      </c>
      <c r="AZ126">
        <v>7.2236350846815647</v>
      </c>
      <c r="BA126">
        <v>0.18888443706713984</v>
      </c>
      <c r="BB126">
        <v>3.494990892531876</v>
      </c>
      <c r="BC126">
        <v>3.0126089532030127</v>
      </c>
      <c r="BD126">
        <v>7.021446621023304</v>
      </c>
      <c r="BE126">
        <v>1.3824884792626728</v>
      </c>
      <c r="BF126">
        <v>1.4088916718847839</v>
      </c>
      <c r="BG126">
        <v>2.0014825796886582</v>
      </c>
      <c r="BH126">
        <v>3.9226942212016844</v>
      </c>
      <c r="BI126">
        <v>25.833649508873997</v>
      </c>
      <c r="BJ126">
        <v>1.1093990755007703</v>
      </c>
      <c r="BK126">
        <v>2.6707857890278541</v>
      </c>
      <c r="BL126">
        <v>2.5617773747449557</v>
      </c>
      <c r="BM126">
        <v>2.7745959017436683</v>
      </c>
      <c r="BO126">
        <f t="shared" si="1"/>
        <v>59</v>
      </c>
      <c r="BP126" s="5"/>
      <c r="BQ126" s="4"/>
      <c r="BR126" s="4"/>
      <c r="BS126" s="4"/>
      <c r="BT126" s="4"/>
      <c r="BU126" s="4"/>
    </row>
    <row r="127" spans="1:73" x14ac:dyDescent="0.25">
      <c r="A127" t="s">
        <v>389</v>
      </c>
      <c r="B127" t="s">
        <v>619</v>
      </c>
      <c r="C127" t="s">
        <v>620</v>
      </c>
      <c r="D127">
        <v>0</v>
      </c>
      <c r="E127">
        <v>0</v>
      </c>
      <c r="F127">
        <v>0</v>
      </c>
      <c r="G127">
        <v>2.5555839509327882E-2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0.30817997710663031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O127">
        <f t="shared" si="1"/>
        <v>2</v>
      </c>
      <c r="BP127" s="2"/>
    </row>
    <row r="128" spans="1:73" x14ac:dyDescent="0.25">
      <c r="A128" t="s">
        <v>389</v>
      </c>
      <c r="B128" t="s">
        <v>494</v>
      </c>
      <c r="C128" t="s">
        <v>495</v>
      </c>
      <c r="D128">
        <v>0</v>
      </c>
      <c r="E128">
        <v>0</v>
      </c>
      <c r="F128">
        <v>0</v>
      </c>
      <c r="G128">
        <v>1.0222335803731153</v>
      </c>
      <c r="H128">
        <v>0.22002200220022</v>
      </c>
      <c r="I128">
        <v>0.27420659893913513</v>
      </c>
      <c r="J128">
        <v>0</v>
      </c>
      <c r="K128">
        <v>0</v>
      </c>
      <c r="L128">
        <v>2.2714366837024418E-2</v>
      </c>
      <c r="M128">
        <v>0</v>
      </c>
      <c r="N128">
        <v>0</v>
      </c>
      <c r="O128">
        <v>2.4008162775343615E-2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0.32708606899844817</v>
      </c>
      <c r="W128">
        <v>7.2939460247994164E-2</v>
      </c>
      <c r="X128">
        <v>1.2889920082495489E-2</v>
      </c>
      <c r="Y128">
        <v>0</v>
      </c>
      <c r="Z128">
        <v>0</v>
      </c>
      <c r="AA128">
        <v>0</v>
      </c>
      <c r="AB128">
        <v>1.8902400604876819E-2</v>
      </c>
      <c r="AC128">
        <v>5.6834327934072178E-2</v>
      </c>
      <c r="AD128">
        <v>4.5671038037450248E-2</v>
      </c>
      <c r="AE128">
        <v>0</v>
      </c>
      <c r="AF128">
        <v>0</v>
      </c>
      <c r="AG128">
        <v>0</v>
      </c>
      <c r="AH128">
        <v>0.90699878164342762</v>
      </c>
      <c r="AI128">
        <v>0.40459369456288319</v>
      </c>
      <c r="AJ128">
        <v>1.0490142882980649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0.34524646761716005</v>
      </c>
      <c r="AQ128">
        <v>0.32663726931242854</v>
      </c>
      <c r="AR128">
        <v>0.4329004329004329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0.40962621607782901</v>
      </c>
      <c r="BF128">
        <v>0.10958046336881652</v>
      </c>
      <c r="BG128">
        <v>0.16308376575240918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O128">
        <f t="shared" si="1"/>
        <v>20</v>
      </c>
      <c r="BP128" s="2"/>
    </row>
    <row r="129" spans="1:68" x14ac:dyDescent="0.25">
      <c r="A129" t="s">
        <v>403</v>
      </c>
      <c r="B129" t="s">
        <v>406</v>
      </c>
      <c r="C129" t="s">
        <v>563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8.4999999999999992E-2</v>
      </c>
      <c r="AF129">
        <v>0.77548312183793644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O129">
        <f t="shared" si="1"/>
        <v>2</v>
      </c>
      <c r="BP129" s="2"/>
    </row>
    <row r="130" spans="1:68" x14ac:dyDescent="0.25">
      <c r="A130" t="s">
        <v>403</v>
      </c>
      <c r="B130" t="s">
        <v>406</v>
      </c>
      <c r="C130" t="s">
        <v>640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O130">
        <f t="shared" si="1"/>
        <v>0</v>
      </c>
      <c r="BP130" s="2"/>
    </row>
    <row r="131" spans="1:68" x14ac:dyDescent="0.25">
      <c r="A131" t="s">
        <v>403</v>
      </c>
      <c r="B131" t="s">
        <v>549</v>
      </c>
      <c r="C131" t="s">
        <v>550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0.12792982135514233</v>
      </c>
      <c r="N131">
        <v>0</v>
      </c>
      <c r="O131">
        <v>8.402856971370265E-2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O131">
        <f t="shared" ref="BO131:BO194" si="2">COUNTIF($D131:$BM131,"&gt;0")</f>
        <v>2</v>
      </c>
      <c r="BP131" s="2"/>
    </row>
    <row r="132" spans="1:68" x14ac:dyDescent="0.25">
      <c r="A132" t="s">
        <v>395</v>
      </c>
      <c r="B132" t="s">
        <v>396</v>
      </c>
      <c r="C132" t="s">
        <v>668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3.6172906493036713E-2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O132">
        <f t="shared" si="2"/>
        <v>1</v>
      </c>
      <c r="BP132" s="2"/>
    </row>
    <row r="133" spans="1:68" x14ac:dyDescent="0.25">
      <c r="A133" t="s">
        <v>414</v>
      </c>
      <c r="B133" t="s">
        <v>467</v>
      </c>
      <c r="C133" t="s">
        <v>468</v>
      </c>
      <c r="D133">
        <v>0</v>
      </c>
      <c r="E133">
        <v>0</v>
      </c>
      <c r="F133">
        <v>0</v>
      </c>
      <c r="G133">
        <v>1.6866854076156401</v>
      </c>
      <c r="H133">
        <v>0.99009900990099009</v>
      </c>
      <c r="I133">
        <v>2.5218016722107346</v>
      </c>
      <c r="J133">
        <v>0</v>
      </c>
      <c r="K133">
        <v>0</v>
      </c>
      <c r="L133">
        <v>2.2714366837024418E-2</v>
      </c>
      <c r="M133">
        <v>1.3706766573765249E-2</v>
      </c>
      <c r="N133">
        <v>0</v>
      </c>
      <c r="O133">
        <v>9.6032651101374461E-2</v>
      </c>
      <c r="P133">
        <v>0</v>
      </c>
      <c r="Q133">
        <v>0</v>
      </c>
      <c r="R133">
        <v>0</v>
      </c>
      <c r="S133">
        <v>4.7961630695443645E-2</v>
      </c>
      <c r="T133">
        <v>0</v>
      </c>
      <c r="U133">
        <v>0</v>
      </c>
      <c r="V133">
        <v>7.2149934344037243</v>
      </c>
      <c r="W133">
        <v>1.2764405543398978</v>
      </c>
      <c r="X133">
        <v>5.6414883561055253</v>
      </c>
      <c r="Y133">
        <v>1.9485556486394242</v>
      </c>
      <c r="Z133">
        <v>8.8051422030465801E-2</v>
      </c>
      <c r="AA133">
        <v>3.3584499461786868</v>
      </c>
      <c r="AB133">
        <v>1.8902400604876819E-2</v>
      </c>
      <c r="AC133">
        <v>0</v>
      </c>
      <c r="AD133">
        <v>0</v>
      </c>
      <c r="AE133">
        <v>0.22</v>
      </c>
      <c r="AF133">
        <v>4.0889110060545741</v>
      </c>
      <c r="AG133">
        <v>1.6779469825155107</v>
      </c>
      <c r="AH133">
        <v>9.0248634989395782E-2</v>
      </c>
      <c r="AI133">
        <v>2.4898073511562042E-2</v>
      </c>
      <c r="AJ133">
        <v>0.39790197142340383</v>
      </c>
      <c r="AK133">
        <v>0</v>
      </c>
      <c r="AL133">
        <v>2.6408450704225348E-2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0.33871808233454925</v>
      </c>
      <c r="AY133">
        <v>0</v>
      </c>
      <c r="AZ133">
        <v>0</v>
      </c>
      <c r="BA133">
        <v>0</v>
      </c>
      <c r="BB133">
        <v>7.5895567698846395E-3</v>
      </c>
      <c r="BC133">
        <v>2.5387154100025389E-2</v>
      </c>
      <c r="BD133">
        <v>4.319561132588929E-3</v>
      </c>
      <c r="BE133">
        <v>0</v>
      </c>
      <c r="BF133">
        <v>0</v>
      </c>
      <c r="BG133">
        <v>0</v>
      </c>
      <c r="BH133">
        <v>0</v>
      </c>
      <c r="BI133">
        <v>8.8529151384848861E-2</v>
      </c>
      <c r="BJ133">
        <v>3.9621395553598941E-2</v>
      </c>
      <c r="BK133">
        <v>1.7489660670686131</v>
      </c>
      <c r="BL133">
        <v>0.23804126048515076</v>
      </c>
      <c r="BM133">
        <v>1.0309278350515463</v>
      </c>
      <c r="BO133">
        <f t="shared" si="2"/>
        <v>30</v>
      </c>
      <c r="BP133" s="2"/>
    </row>
    <row r="134" spans="1:68" x14ac:dyDescent="0.25">
      <c r="A134" t="s">
        <v>392</v>
      </c>
      <c r="B134" t="s">
        <v>393</v>
      </c>
      <c r="C134" t="s">
        <v>546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0.93704427689348091</v>
      </c>
      <c r="Z134">
        <v>7.9598485515541082</v>
      </c>
      <c r="AA134">
        <v>0.2798708288482239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O134">
        <f t="shared" si="2"/>
        <v>3</v>
      </c>
      <c r="BP134" s="2"/>
    </row>
    <row r="135" spans="1:68" x14ac:dyDescent="0.25">
      <c r="A135" t="s">
        <v>444</v>
      </c>
      <c r="B135" t="s">
        <v>445</v>
      </c>
      <c r="C135" t="s">
        <v>446</v>
      </c>
      <c r="D135">
        <v>0</v>
      </c>
      <c r="E135">
        <v>0</v>
      </c>
      <c r="F135">
        <v>0</v>
      </c>
      <c r="G135">
        <v>0.55370985603543743</v>
      </c>
      <c r="H135">
        <v>0</v>
      </c>
      <c r="I135">
        <v>0</v>
      </c>
      <c r="J135">
        <v>0</v>
      </c>
      <c r="K135">
        <v>0</v>
      </c>
      <c r="L135">
        <v>2.2714366837024418E-2</v>
      </c>
      <c r="M135">
        <v>5.8025311828939552</v>
      </c>
      <c r="N135">
        <v>36.243052046488131</v>
      </c>
      <c r="O135">
        <v>5.7559570253886321</v>
      </c>
      <c r="P135">
        <v>0</v>
      </c>
      <c r="Q135">
        <v>0</v>
      </c>
      <c r="R135">
        <v>0</v>
      </c>
      <c r="S135">
        <v>3.5971223021582732E-2</v>
      </c>
      <c r="T135">
        <v>1.940090020176936E-2</v>
      </c>
      <c r="U135">
        <v>1.9060325931573429E-2</v>
      </c>
      <c r="V135">
        <v>0</v>
      </c>
      <c r="W135">
        <v>0</v>
      </c>
      <c r="X135">
        <v>2.148320013749248E-2</v>
      </c>
      <c r="Y135">
        <v>2.7925160569673275E-2</v>
      </c>
      <c r="Z135">
        <v>3.5220568812186319E-2</v>
      </c>
      <c r="AA135">
        <v>0</v>
      </c>
      <c r="AB135">
        <v>0</v>
      </c>
      <c r="AC135">
        <v>0</v>
      </c>
      <c r="AD135">
        <v>1.9573302016050106E-2</v>
      </c>
      <c r="AE135">
        <v>3.4999999999999996E-2</v>
      </c>
      <c r="AF135">
        <v>0</v>
      </c>
      <c r="AG135">
        <v>8.4602368866328256E-2</v>
      </c>
      <c r="AH135">
        <v>2.2562158747348945E-2</v>
      </c>
      <c r="AI135">
        <v>0</v>
      </c>
      <c r="AJ135">
        <v>1.8086453246518357E-2</v>
      </c>
      <c r="AK135">
        <v>0</v>
      </c>
      <c r="AL135">
        <v>0</v>
      </c>
      <c r="AM135">
        <v>0</v>
      </c>
      <c r="AN135">
        <v>1.2718870564293891E-2</v>
      </c>
      <c r="AO135">
        <v>0</v>
      </c>
      <c r="AP135">
        <v>5.8755834025957414</v>
      </c>
      <c r="AQ135">
        <v>2.3681202025151071</v>
      </c>
      <c r="AR135">
        <v>2.0661157024793391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1.3599274705349048E-2</v>
      </c>
      <c r="AZ135">
        <v>0</v>
      </c>
      <c r="BA135">
        <v>0</v>
      </c>
      <c r="BB135">
        <v>0</v>
      </c>
      <c r="BC135">
        <v>0</v>
      </c>
      <c r="BD135">
        <v>1.0798902831472322E-2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O135">
        <f t="shared" si="2"/>
        <v>22</v>
      </c>
      <c r="BP135" s="2"/>
    </row>
    <row r="136" spans="1:68" x14ac:dyDescent="0.25">
      <c r="A136" t="s">
        <v>389</v>
      </c>
      <c r="B136" t="s">
        <v>521</v>
      </c>
      <c r="C136" t="s">
        <v>522</v>
      </c>
      <c r="D136">
        <v>0</v>
      </c>
      <c r="E136">
        <v>0</v>
      </c>
      <c r="F136">
        <v>0</v>
      </c>
      <c r="G136">
        <v>5.1111679018655765E-2</v>
      </c>
      <c r="H136">
        <v>0.23835716905023838</v>
      </c>
      <c r="I136">
        <v>3.1466331025802395E-2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1.1955757304520171</v>
      </c>
      <c r="AQ136">
        <v>0.88192062714355712</v>
      </c>
      <c r="AR136">
        <v>0.88547815820543097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3.1308703819661866E-2</v>
      </c>
      <c r="BG136">
        <v>7.412898443291327E-2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O136">
        <f t="shared" si="2"/>
        <v>8</v>
      </c>
      <c r="BP136" s="2"/>
    </row>
    <row r="137" spans="1:68" x14ac:dyDescent="0.25">
      <c r="A137" t="s">
        <v>392</v>
      </c>
      <c r="B137" t="s">
        <v>435</v>
      </c>
      <c r="C137" t="s">
        <v>503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O137">
        <f t="shared" si="2"/>
        <v>0</v>
      </c>
      <c r="BP137" s="2"/>
    </row>
    <row r="138" spans="1:68" x14ac:dyDescent="0.25">
      <c r="A138" t="s">
        <v>392</v>
      </c>
      <c r="B138" t="s">
        <v>435</v>
      </c>
      <c r="C138" t="s">
        <v>630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0.36477331943720687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O138">
        <f t="shared" si="2"/>
        <v>1</v>
      </c>
      <c r="BP138" s="2"/>
    </row>
    <row r="139" spans="1:68" x14ac:dyDescent="0.25">
      <c r="A139" t="s">
        <v>395</v>
      </c>
      <c r="B139" t="s">
        <v>600</v>
      </c>
      <c r="C139" t="s">
        <v>655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2.2475950732715994E-2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O139">
        <f t="shared" si="2"/>
        <v>1</v>
      </c>
      <c r="BP139" s="2"/>
    </row>
    <row r="140" spans="1:68" x14ac:dyDescent="0.25">
      <c r="A140" t="s">
        <v>395</v>
      </c>
      <c r="B140" t="s">
        <v>425</v>
      </c>
      <c r="C140" t="s">
        <v>657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0.10566170643655896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O140">
        <f t="shared" si="2"/>
        <v>1</v>
      </c>
      <c r="BP140" s="2"/>
    </row>
    <row r="141" spans="1:68" x14ac:dyDescent="0.25">
      <c r="A141" t="s">
        <v>395</v>
      </c>
      <c r="B141" t="s">
        <v>500</v>
      </c>
      <c r="C141" t="s">
        <v>584</v>
      </c>
      <c r="D141">
        <v>0</v>
      </c>
      <c r="E141">
        <v>0</v>
      </c>
      <c r="F141">
        <v>0</v>
      </c>
      <c r="G141">
        <v>5.537098560354374E-2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0.29843619434164975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O141">
        <f t="shared" si="2"/>
        <v>2</v>
      </c>
      <c r="BP141" s="2"/>
    </row>
    <row r="142" spans="1:68" x14ac:dyDescent="0.25">
      <c r="A142" t="s">
        <v>637</v>
      </c>
      <c r="B142" t="s">
        <v>638</v>
      </c>
      <c r="C142" t="s">
        <v>639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2.1719569331968103E-2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0.08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O142">
        <f t="shared" si="2"/>
        <v>2</v>
      </c>
      <c r="BP142" s="2"/>
    </row>
    <row r="143" spans="1:68" x14ac:dyDescent="0.25">
      <c r="A143" t="s">
        <v>392</v>
      </c>
      <c r="B143" t="s">
        <v>437</v>
      </c>
      <c r="C143" t="s">
        <v>529</v>
      </c>
      <c r="D143">
        <v>0</v>
      </c>
      <c r="E143">
        <v>0</v>
      </c>
      <c r="F143">
        <v>0</v>
      </c>
      <c r="G143">
        <v>0</v>
      </c>
      <c r="H143">
        <v>7.3340667400073334E-2</v>
      </c>
      <c r="I143">
        <v>1.6497347837813541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0.21487405992598785</v>
      </c>
      <c r="W143">
        <v>0.19450522732798445</v>
      </c>
      <c r="X143">
        <v>0.49411360316232705</v>
      </c>
      <c r="Y143">
        <v>0</v>
      </c>
      <c r="Z143">
        <v>4.40257110152329E-2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O143">
        <f t="shared" si="2"/>
        <v>6</v>
      </c>
      <c r="BP143" s="2"/>
    </row>
    <row r="144" spans="1:68" x14ac:dyDescent="0.25">
      <c r="A144" t="s">
        <v>392</v>
      </c>
      <c r="B144" t="s">
        <v>623</v>
      </c>
      <c r="C144" t="s">
        <v>624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9.3083868565577588E-3</v>
      </c>
      <c r="Z144">
        <v>0.1232719908426521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4.6372412630158927E-2</v>
      </c>
      <c r="BJ144">
        <v>0</v>
      </c>
      <c r="BK144">
        <v>0</v>
      </c>
      <c r="BL144">
        <v>0</v>
      </c>
      <c r="BM144">
        <v>0</v>
      </c>
      <c r="BO144">
        <f t="shared" si="2"/>
        <v>3</v>
      </c>
      <c r="BP144" s="2"/>
    </row>
    <row r="145" spans="1:68" x14ac:dyDescent="0.25">
      <c r="A145" t="s">
        <v>389</v>
      </c>
      <c r="B145" t="s">
        <v>469</v>
      </c>
      <c r="C145" t="s">
        <v>580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O145">
        <f t="shared" si="2"/>
        <v>0</v>
      </c>
      <c r="BP145" s="2"/>
    </row>
    <row r="146" spans="1:68" x14ac:dyDescent="0.25">
      <c r="A146" t="s">
        <v>392</v>
      </c>
      <c r="B146" t="s">
        <v>423</v>
      </c>
      <c r="C146" t="s">
        <v>424</v>
      </c>
      <c r="D146">
        <v>0</v>
      </c>
      <c r="E146">
        <v>0</v>
      </c>
      <c r="F146">
        <v>0</v>
      </c>
      <c r="G146">
        <v>0.13629781071641536</v>
      </c>
      <c r="H146">
        <v>1.9618628529519617</v>
      </c>
      <c r="I146">
        <v>2.8769216937876472</v>
      </c>
      <c r="J146">
        <v>0</v>
      </c>
      <c r="K146">
        <v>1.7834541479691637</v>
      </c>
      <c r="L146">
        <v>2.2544009085746737</v>
      </c>
      <c r="M146">
        <v>0.85438844976470052</v>
      </c>
      <c r="N146">
        <v>0.13895907023749368</v>
      </c>
      <c r="O146">
        <v>1.0143448772582677</v>
      </c>
      <c r="P146">
        <v>8.4572556205511309E-2</v>
      </c>
      <c r="Q146">
        <v>0.19201228878648233</v>
      </c>
      <c r="R146">
        <v>0.17281488866733136</v>
      </c>
      <c r="S146">
        <v>0.12589928057553956</v>
      </c>
      <c r="T146">
        <v>0.11252522117026231</v>
      </c>
      <c r="U146">
        <v>8.5771466692080439E-2</v>
      </c>
      <c r="V146">
        <v>0.4751104213919064</v>
      </c>
      <c r="W146">
        <v>0.76586433260393871</v>
      </c>
      <c r="X146">
        <v>0.27928160178740224</v>
      </c>
      <c r="Y146">
        <v>7.4467094852462071E-2</v>
      </c>
      <c r="Z146">
        <v>0.10566170643655896</v>
      </c>
      <c r="AA146">
        <v>7.8937926085396487E-2</v>
      </c>
      <c r="AB146">
        <v>0.24573120786339867</v>
      </c>
      <c r="AC146">
        <v>0.29364402765937297</v>
      </c>
      <c r="AD146">
        <v>1.0112872708292555</v>
      </c>
      <c r="AE146">
        <v>0.16500000000000001</v>
      </c>
      <c r="AF146">
        <v>0.12026208841336983</v>
      </c>
      <c r="AG146">
        <v>0.16920473773265651</v>
      </c>
      <c r="AH146">
        <v>1.9132710617751907</v>
      </c>
      <c r="AI146">
        <v>21.415455479132302</v>
      </c>
      <c r="AJ146">
        <v>44.234943027672273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0.47950898280161114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8.8954781319495926E-2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O146">
        <f t="shared" si="2"/>
        <v>31</v>
      </c>
      <c r="BP146" s="2"/>
    </row>
    <row r="147" spans="1:68" x14ac:dyDescent="0.25">
      <c r="A147" t="s">
        <v>403</v>
      </c>
      <c r="B147" t="s">
        <v>686</v>
      </c>
      <c r="C147" t="s">
        <v>687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9.3367775668357651E-3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O147">
        <f t="shared" si="2"/>
        <v>1</v>
      </c>
      <c r="BP147" s="2"/>
    </row>
    <row r="148" spans="1:68" x14ac:dyDescent="0.25">
      <c r="A148" t="s">
        <v>403</v>
      </c>
      <c r="B148" t="s">
        <v>677</v>
      </c>
      <c r="C148" t="s">
        <v>678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O148">
        <f t="shared" si="2"/>
        <v>0</v>
      </c>
      <c r="BP148" s="2"/>
    </row>
    <row r="149" spans="1:68" x14ac:dyDescent="0.25">
      <c r="A149" t="s">
        <v>414</v>
      </c>
      <c r="B149" t="s">
        <v>665</v>
      </c>
      <c r="C149" t="s">
        <v>666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1.8269011189769355E-2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O149">
        <f t="shared" si="2"/>
        <v>1</v>
      </c>
      <c r="BP149" s="2"/>
    </row>
    <row r="150" spans="1:68" x14ac:dyDescent="0.25">
      <c r="A150" t="s">
        <v>392</v>
      </c>
      <c r="B150" t="s">
        <v>429</v>
      </c>
      <c r="C150" t="s">
        <v>588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O150">
        <f t="shared" si="2"/>
        <v>0</v>
      </c>
      <c r="BP150" s="2"/>
    </row>
    <row r="151" spans="1:68" x14ac:dyDescent="0.25">
      <c r="A151" t="s">
        <v>392</v>
      </c>
      <c r="B151" t="s">
        <v>525</v>
      </c>
      <c r="C151" t="s">
        <v>583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0.17996214589345</v>
      </c>
      <c r="Z151">
        <v>0.14088227524874528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O151">
        <f t="shared" si="2"/>
        <v>2</v>
      </c>
      <c r="BP151" s="2"/>
    </row>
    <row r="152" spans="1:68" x14ac:dyDescent="0.25">
      <c r="A152" t="s">
        <v>392</v>
      </c>
      <c r="B152" t="s">
        <v>393</v>
      </c>
      <c r="C152" t="s">
        <v>579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0.70716228467815045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O152">
        <f t="shared" si="2"/>
        <v>1</v>
      </c>
      <c r="BP152" s="2"/>
    </row>
    <row r="153" spans="1:68" x14ac:dyDescent="0.25">
      <c r="A153" t="s">
        <v>392</v>
      </c>
      <c r="B153" t="s">
        <v>393</v>
      </c>
      <c r="C153" t="s">
        <v>412</v>
      </c>
      <c r="D153">
        <v>8.6605080831408776E-2</v>
      </c>
      <c r="E153">
        <v>0.1371742112482853</v>
      </c>
      <c r="F153">
        <v>9.5380277017500209E-2</v>
      </c>
      <c r="G153">
        <v>0.56648777579010146</v>
      </c>
      <c r="H153">
        <v>1.906857352401907</v>
      </c>
      <c r="I153">
        <v>1.5103838892385149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6.6467264872050513E-2</v>
      </c>
      <c r="S153">
        <v>3.4052757793764989</v>
      </c>
      <c r="T153">
        <v>0</v>
      </c>
      <c r="U153">
        <v>5.4560182979128946</v>
      </c>
      <c r="V153">
        <v>0.1217619672913931</v>
      </c>
      <c r="W153">
        <v>0</v>
      </c>
      <c r="X153">
        <v>0</v>
      </c>
      <c r="Y153">
        <v>2.5039560644140373</v>
      </c>
      <c r="Z153">
        <v>3.0465792022541165</v>
      </c>
      <c r="AA153">
        <v>2.6121277359167561</v>
      </c>
      <c r="AB153">
        <v>0</v>
      </c>
      <c r="AC153">
        <v>0</v>
      </c>
      <c r="AD153">
        <v>0.18268415214980099</v>
      </c>
      <c r="AE153">
        <v>0.22499999999999998</v>
      </c>
      <c r="AF153">
        <v>0.71327859334826249</v>
      </c>
      <c r="AG153">
        <v>0.25380710659898476</v>
      </c>
      <c r="AH153">
        <v>0</v>
      </c>
      <c r="AI153">
        <v>5.6020665401014601E-2</v>
      </c>
      <c r="AJ153">
        <v>8.5910652920962199E-2</v>
      </c>
      <c r="AK153">
        <v>0.26033340945421329</v>
      </c>
      <c r="AL153">
        <v>1.0211267605633803</v>
      </c>
      <c r="AM153">
        <v>7.2984177030419803E-2</v>
      </c>
      <c r="AN153">
        <v>0.10599058803578243</v>
      </c>
      <c r="AO153">
        <v>0.16527269995492563</v>
      </c>
      <c r="AP153">
        <v>0.12786906208042964</v>
      </c>
      <c r="AQ153">
        <v>0</v>
      </c>
      <c r="AR153">
        <v>0</v>
      </c>
      <c r="AS153">
        <v>0.26804425166918466</v>
      </c>
      <c r="AT153">
        <v>4.157970781826938</v>
      </c>
      <c r="AU153">
        <v>0.74862927035006332</v>
      </c>
      <c r="AV153">
        <v>0.39754246476328153</v>
      </c>
      <c r="AW153">
        <v>0.30942846741900254</v>
      </c>
      <c r="AX153">
        <v>24.648254299114122</v>
      </c>
      <c r="AY153">
        <v>6.346328195829555E-2</v>
      </c>
      <c r="AZ153">
        <v>0.36253449488664036</v>
      </c>
      <c r="BA153">
        <v>0.65250987350466483</v>
      </c>
      <c r="BB153">
        <v>11.733454766241652</v>
      </c>
      <c r="BC153">
        <v>18.278750952018282</v>
      </c>
      <c r="BD153">
        <v>7.1747910412302112</v>
      </c>
      <c r="BE153">
        <v>0.38402457757296465</v>
      </c>
      <c r="BF153">
        <v>0.38353162179085787</v>
      </c>
      <c r="BG153">
        <v>0.35581912527798371</v>
      </c>
      <c r="BH153">
        <v>1.4159969383849982</v>
      </c>
      <c r="BI153">
        <v>3.0690105813414275</v>
      </c>
      <c r="BJ153">
        <v>1.1754347347567686</v>
      </c>
      <c r="BK153">
        <v>5.6604713737605259</v>
      </c>
      <c r="BL153">
        <v>3.5252777148038996</v>
      </c>
      <c r="BM153">
        <v>11.289296169021256</v>
      </c>
      <c r="BO153">
        <f t="shared" si="2"/>
        <v>46</v>
      </c>
      <c r="BP153" s="2"/>
    </row>
    <row r="154" spans="1:68" x14ac:dyDescent="0.25">
      <c r="A154" t="s">
        <v>389</v>
      </c>
      <c r="B154" t="s">
        <v>419</v>
      </c>
      <c r="C154" t="s">
        <v>482</v>
      </c>
      <c r="D154">
        <v>0</v>
      </c>
      <c r="E154">
        <v>0</v>
      </c>
      <c r="F154">
        <v>9.9527245583478474E-2</v>
      </c>
      <c r="G154">
        <v>0</v>
      </c>
      <c r="H154">
        <v>0</v>
      </c>
      <c r="I154">
        <v>0.66079295154185025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5.2816901408450696E-2</v>
      </c>
      <c r="AM154">
        <v>0</v>
      </c>
      <c r="AN154">
        <v>0</v>
      </c>
      <c r="AO154">
        <v>6.0099163619972959E-2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10.199456029011786</v>
      </c>
      <c r="AZ154">
        <v>0.24349331746117633</v>
      </c>
      <c r="BA154">
        <v>0.5781008528418522</v>
      </c>
      <c r="BB154">
        <v>3.4153005464480878E-2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5.0910016545755374E-2</v>
      </c>
      <c r="BO154">
        <f t="shared" si="2"/>
        <v>9</v>
      </c>
      <c r="BP154" s="2"/>
    </row>
    <row r="155" spans="1:68" x14ac:dyDescent="0.25">
      <c r="A155" t="s">
        <v>403</v>
      </c>
      <c r="B155" t="s">
        <v>406</v>
      </c>
      <c r="C155" t="s">
        <v>466</v>
      </c>
      <c r="D155">
        <v>0</v>
      </c>
      <c r="E155">
        <v>0</v>
      </c>
      <c r="F155">
        <v>0</v>
      </c>
      <c r="G155">
        <v>3.4074452679103841E-2</v>
      </c>
      <c r="H155">
        <v>0</v>
      </c>
      <c r="I155">
        <v>2.2475950732715994E-2</v>
      </c>
      <c r="J155">
        <v>0</v>
      </c>
      <c r="K155">
        <v>0</v>
      </c>
      <c r="L155">
        <v>0</v>
      </c>
      <c r="M155">
        <v>2.1017042079773383</v>
      </c>
      <c r="N155">
        <v>0</v>
      </c>
      <c r="O155">
        <v>2.0406938359042073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9.5499582189327911E-3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5.6707201814630459E-2</v>
      </c>
      <c r="AC155">
        <v>1.1461589466704556</v>
      </c>
      <c r="AD155">
        <v>0.54805245644940304</v>
      </c>
      <c r="AE155">
        <v>0</v>
      </c>
      <c r="AF155">
        <v>0</v>
      </c>
      <c r="AG155">
        <v>0</v>
      </c>
      <c r="AH155">
        <v>0</v>
      </c>
      <c r="AI155">
        <v>1.2449036755781021E-2</v>
      </c>
      <c r="AJ155">
        <v>0</v>
      </c>
      <c r="AK155">
        <v>0</v>
      </c>
      <c r="AL155">
        <v>0</v>
      </c>
      <c r="AM155">
        <v>1.1677468324867169E-2</v>
      </c>
      <c r="AN155">
        <v>0</v>
      </c>
      <c r="AO155">
        <v>0</v>
      </c>
      <c r="AP155">
        <v>5.1147624832171852</v>
      </c>
      <c r="AQ155">
        <v>2.4497795198432142</v>
      </c>
      <c r="AR155">
        <v>0.66902794175521452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3.384953880003385E-2</v>
      </c>
      <c r="BD155">
        <v>1.5118463964061251E-2</v>
      </c>
      <c r="BE155">
        <v>0</v>
      </c>
      <c r="BF155">
        <v>2.1524733876017534</v>
      </c>
      <c r="BG155">
        <v>0.54855448480355817</v>
      </c>
      <c r="BH155">
        <v>0</v>
      </c>
      <c r="BI155">
        <v>1.264702162640698E-2</v>
      </c>
      <c r="BJ155">
        <v>2.2011886418666079E-2</v>
      </c>
      <c r="BK155">
        <v>0</v>
      </c>
      <c r="BL155">
        <v>0</v>
      </c>
      <c r="BM155">
        <v>0</v>
      </c>
      <c r="BO155">
        <f t="shared" si="2"/>
        <v>19</v>
      </c>
      <c r="BP155" s="2"/>
    </row>
    <row r="156" spans="1:68" x14ac:dyDescent="0.25">
      <c r="A156" t="s">
        <v>403</v>
      </c>
      <c r="B156" t="s">
        <v>406</v>
      </c>
      <c r="C156" t="s">
        <v>528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0.16905012107643808</v>
      </c>
      <c r="N156">
        <v>0</v>
      </c>
      <c r="O156">
        <v>4.2014284856851325E-2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0.45365761451704367</v>
      </c>
      <c r="AC156">
        <v>0.49256417542862557</v>
      </c>
      <c r="AD156">
        <v>0.46975924838520255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0.11508215587238667</v>
      </c>
      <c r="AQ156">
        <v>0.16331863465621427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0.59486537257357541</v>
      </c>
      <c r="BG156">
        <v>0.34099332839140101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O156">
        <f t="shared" si="2"/>
        <v>9</v>
      </c>
      <c r="BP156" s="2"/>
    </row>
    <row r="157" spans="1:68" x14ac:dyDescent="0.25">
      <c r="A157" t="s">
        <v>403</v>
      </c>
      <c r="B157" t="s">
        <v>406</v>
      </c>
      <c r="C157" t="s">
        <v>407</v>
      </c>
      <c r="D157">
        <v>2.0620257340811615E-2</v>
      </c>
      <c r="E157">
        <v>4.8990789731530468E-2</v>
      </c>
      <c r="F157">
        <v>3.3175748527826163E-2</v>
      </c>
      <c r="G157">
        <v>7.2408211943095671E-2</v>
      </c>
      <c r="H157">
        <v>2.4752475247524752</v>
      </c>
      <c r="I157">
        <v>6.7427852198147981E-2</v>
      </c>
      <c r="J157">
        <v>0.23832221163012393</v>
      </c>
      <c r="K157">
        <v>0.12656771372684386</v>
      </c>
      <c r="L157">
        <v>9.6536059057353768E-2</v>
      </c>
      <c r="M157">
        <v>20.916525791565771</v>
      </c>
      <c r="N157">
        <v>0.67584638706417388</v>
      </c>
      <c r="O157">
        <v>19.878758777984515</v>
      </c>
      <c r="P157">
        <v>0.11981112129114102</v>
      </c>
      <c r="Q157">
        <v>0</v>
      </c>
      <c r="R157">
        <v>0</v>
      </c>
      <c r="S157">
        <v>0</v>
      </c>
      <c r="T157">
        <v>0.10476486108955455</v>
      </c>
      <c r="U157">
        <v>6.6711140760506993E-2</v>
      </c>
      <c r="V157">
        <v>0.57299749313596759</v>
      </c>
      <c r="W157">
        <v>8.5096036955993187E-2</v>
      </c>
      <c r="X157">
        <v>0.7175388845922489</v>
      </c>
      <c r="Y157">
        <v>0.49644729901641377</v>
      </c>
      <c r="Z157">
        <v>0.5635291009949811</v>
      </c>
      <c r="AA157">
        <v>0.62432723358449949</v>
      </c>
      <c r="AB157">
        <v>9.6780291096969311</v>
      </c>
      <c r="AC157">
        <v>11.717343942407881</v>
      </c>
      <c r="AD157">
        <v>21.67416976577282</v>
      </c>
      <c r="AE157">
        <v>0.1</v>
      </c>
      <c r="AF157">
        <v>0.70083768765032761</v>
      </c>
      <c r="AG157">
        <v>0</v>
      </c>
      <c r="AH157">
        <v>7.6711339740986415E-2</v>
      </c>
      <c r="AI157">
        <v>7.7806479723631389E-2</v>
      </c>
      <c r="AJ157">
        <v>6.3302586362814245E-2</v>
      </c>
      <c r="AK157">
        <v>6.3941539164192734E-2</v>
      </c>
      <c r="AL157">
        <v>0</v>
      </c>
      <c r="AM157">
        <v>3.7951772055818303E-2</v>
      </c>
      <c r="AN157">
        <v>3.8156611692881676E-2</v>
      </c>
      <c r="AO157">
        <v>2.5041318174988732E-2</v>
      </c>
      <c r="AP157">
        <v>17.665110926411355</v>
      </c>
      <c r="AQ157">
        <v>22.521639719091947</v>
      </c>
      <c r="AR157">
        <v>14.207005116096024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7.1930269950071929E-2</v>
      </c>
      <c r="BD157">
        <v>0</v>
      </c>
      <c r="BE157">
        <v>13.645673323092677</v>
      </c>
      <c r="BF157">
        <v>10.057921102066375</v>
      </c>
      <c r="BG157">
        <v>13.550778354336545</v>
      </c>
      <c r="BH157">
        <v>0</v>
      </c>
      <c r="BI157">
        <v>0</v>
      </c>
      <c r="BJ157">
        <v>5.7230904688531814E-2</v>
      </c>
      <c r="BK157">
        <v>0</v>
      </c>
      <c r="BL157">
        <v>6.801178871004307E-2</v>
      </c>
      <c r="BM157">
        <v>0</v>
      </c>
      <c r="BO157">
        <f t="shared" si="2"/>
        <v>42</v>
      </c>
      <c r="BP157" s="2"/>
    </row>
    <row r="158" spans="1:68" x14ac:dyDescent="0.25">
      <c r="A158" t="s">
        <v>389</v>
      </c>
      <c r="B158" t="s">
        <v>398</v>
      </c>
      <c r="C158" t="s">
        <v>471</v>
      </c>
      <c r="D158">
        <v>2.0620257340811615E-2</v>
      </c>
      <c r="E158">
        <v>1.4697236919459141E-2</v>
      </c>
      <c r="F158">
        <v>4.9763622791739237E-2</v>
      </c>
      <c r="G158">
        <v>0.15759434364085528</v>
      </c>
      <c r="H158">
        <v>0</v>
      </c>
      <c r="I158">
        <v>0.13485570439629596</v>
      </c>
      <c r="J158">
        <v>0</v>
      </c>
      <c r="K158">
        <v>0.35669082959383269</v>
      </c>
      <c r="L158">
        <v>5.6785917092561047E-2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0.42264682574623585</v>
      </c>
      <c r="AA158">
        <v>0</v>
      </c>
      <c r="AB158">
        <v>0</v>
      </c>
      <c r="AC158">
        <v>0</v>
      </c>
      <c r="AD158">
        <v>0</v>
      </c>
      <c r="AE158">
        <v>0.1</v>
      </c>
      <c r="AF158">
        <v>3.3175748527826163E-2</v>
      </c>
      <c r="AG158">
        <v>0</v>
      </c>
      <c r="AH158">
        <v>0</v>
      </c>
      <c r="AI158">
        <v>0</v>
      </c>
      <c r="AJ158">
        <v>0</v>
      </c>
      <c r="AK158">
        <v>3.6538022379538709E-2</v>
      </c>
      <c r="AL158">
        <v>0</v>
      </c>
      <c r="AM158">
        <v>1.8654755648975303</v>
      </c>
      <c r="AN158">
        <v>2.0604570314156101</v>
      </c>
      <c r="AO158">
        <v>6.2853708619221713</v>
      </c>
      <c r="AP158">
        <v>0</v>
      </c>
      <c r="AQ158">
        <v>8.1659317328107134E-2</v>
      </c>
      <c r="AR158">
        <v>0</v>
      </c>
      <c r="AS158">
        <v>2.9241191091183779E-2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1.2420670897552131</v>
      </c>
      <c r="AZ158">
        <v>3.0409609869595804</v>
      </c>
      <c r="BA158">
        <v>1.7743689542670711</v>
      </c>
      <c r="BB158">
        <v>3.794778384942319E-2</v>
      </c>
      <c r="BC158">
        <v>0</v>
      </c>
      <c r="BD158">
        <v>1.7278244530355716E-2</v>
      </c>
      <c r="BE158">
        <v>0</v>
      </c>
      <c r="BF158">
        <v>0.37570444583594237</v>
      </c>
      <c r="BG158">
        <v>0.10378057820607858</v>
      </c>
      <c r="BH158">
        <v>0</v>
      </c>
      <c r="BI158">
        <v>5.0588086505627919E-2</v>
      </c>
      <c r="BJ158">
        <v>3.0816640986132512E-2</v>
      </c>
      <c r="BK158">
        <v>4.4845283770990084E-2</v>
      </c>
      <c r="BL158">
        <v>0</v>
      </c>
      <c r="BM158">
        <v>0</v>
      </c>
      <c r="BO158">
        <f t="shared" si="2"/>
        <v>26</v>
      </c>
      <c r="BP158" s="2"/>
    </row>
    <row r="159" spans="1:68" x14ac:dyDescent="0.25">
      <c r="A159" t="s">
        <v>389</v>
      </c>
      <c r="B159" t="s">
        <v>398</v>
      </c>
      <c r="C159" t="s">
        <v>399</v>
      </c>
      <c r="D159">
        <v>35.677169251072257</v>
      </c>
      <c r="E159">
        <v>6.8293160885753474</v>
      </c>
      <c r="F159">
        <v>32.396118437422246</v>
      </c>
      <c r="G159">
        <v>1.5887213561632165</v>
      </c>
      <c r="H159">
        <v>0</v>
      </c>
      <c r="I159">
        <v>0.13485570439629596</v>
      </c>
      <c r="J159">
        <v>0</v>
      </c>
      <c r="K159">
        <v>0</v>
      </c>
      <c r="L159">
        <v>7.382169222032936E-2</v>
      </c>
      <c r="M159">
        <v>0</v>
      </c>
      <c r="N159">
        <v>0</v>
      </c>
      <c r="O159">
        <v>0</v>
      </c>
      <c r="P159">
        <v>0.23609838607371908</v>
      </c>
      <c r="Q159">
        <v>0.24961597542242703</v>
      </c>
      <c r="R159">
        <v>0.41874376869391822</v>
      </c>
      <c r="S159">
        <v>5.9412470023980815</v>
      </c>
      <c r="T159">
        <v>3.7637746391432558</v>
      </c>
      <c r="U159">
        <v>3.6595825788620986</v>
      </c>
      <c r="V159">
        <v>0</v>
      </c>
      <c r="W159">
        <v>7.2939460247994164E-2</v>
      </c>
      <c r="X159">
        <v>3.8669760247486466E-2</v>
      </c>
      <c r="Y159">
        <v>4.0336343045083621E-2</v>
      </c>
      <c r="Z159">
        <v>0.11446684863960553</v>
      </c>
      <c r="AA159">
        <v>4.3057050592034449E-2</v>
      </c>
      <c r="AB159">
        <v>0</v>
      </c>
      <c r="AC159">
        <v>0</v>
      </c>
      <c r="AD159">
        <v>0</v>
      </c>
      <c r="AE159">
        <v>0.91999999999999993</v>
      </c>
      <c r="AF159">
        <v>0.52666500787924031</v>
      </c>
      <c r="AG159">
        <v>0.56401579244218836</v>
      </c>
      <c r="AH159">
        <v>0.12634808898515409</v>
      </c>
      <c r="AI159">
        <v>9.959229404624817E-2</v>
      </c>
      <c r="AJ159">
        <v>6.7824199674443836E-2</v>
      </c>
      <c r="AK159">
        <v>67.271066453528206</v>
      </c>
      <c r="AL159">
        <v>76.267605633802816</v>
      </c>
      <c r="AM159">
        <v>1.8917498686284815</v>
      </c>
      <c r="AN159">
        <v>2.5904099715945224</v>
      </c>
      <c r="AO159">
        <v>3.4657184354184403</v>
      </c>
      <c r="AP159">
        <v>0.38360718624128892</v>
      </c>
      <c r="AQ159">
        <v>0.53895149436550716</v>
      </c>
      <c r="AR159">
        <v>0.39354584809130266</v>
      </c>
      <c r="AS159">
        <v>11.925532433354451</v>
      </c>
      <c r="AT159">
        <v>25.878953283030988</v>
      </c>
      <c r="AU159">
        <v>20.170814002530577</v>
      </c>
      <c r="AV159">
        <v>13.552584026020961</v>
      </c>
      <c r="AW159">
        <v>14.961776483436475</v>
      </c>
      <c r="AX159">
        <v>32.152162584679523</v>
      </c>
      <c r="AY159">
        <v>0.5077062556663644</v>
      </c>
      <c r="AZ159">
        <v>1.81808343704345</v>
      </c>
      <c r="BA159">
        <v>0.40066395741514504</v>
      </c>
      <c r="BB159">
        <v>12.716302367941712</v>
      </c>
      <c r="BC159">
        <v>5.5724803249555723</v>
      </c>
      <c r="BD159">
        <v>8.6348027040452688</v>
      </c>
      <c r="BE159">
        <v>0.35842293906810035</v>
      </c>
      <c r="BF159">
        <v>0.68096430807764552</v>
      </c>
      <c r="BG159">
        <v>0</v>
      </c>
      <c r="BH159">
        <v>30.290853425181787</v>
      </c>
      <c r="BI159">
        <v>18.156907381644956</v>
      </c>
      <c r="BJ159">
        <v>24.23068456966762</v>
      </c>
      <c r="BK159">
        <v>10.060291992625443</v>
      </c>
      <c r="BL159">
        <v>19.360689186125597</v>
      </c>
      <c r="BM159">
        <v>20.185821560392007</v>
      </c>
      <c r="BO159">
        <f t="shared" si="2"/>
        <v>51</v>
      </c>
      <c r="BP159" s="2"/>
    </row>
    <row r="160" spans="1:68" x14ac:dyDescent="0.25">
      <c r="A160" t="s">
        <v>389</v>
      </c>
      <c r="B160" t="s">
        <v>398</v>
      </c>
      <c r="C160" t="s">
        <v>481</v>
      </c>
      <c r="D160">
        <v>0</v>
      </c>
      <c r="E160">
        <v>0</v>
      </c>
      <c r="F160">
        <v>0</v>
      </c>
      <c r="G160">
        <v>8.5186131697759602E-3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O160">
        <f t="shared" si="2"/>
        <v>1</v>
      </c>
      <c r="BP160" s="2"/>
    </row>
    <row r="161" spans="1:68" x14ac:dyDescent="0.25">
      <c r="A161" t="s">
        <v>389</v>
      </c>
      <c r="B161" t="s">
        <v>557</v>
      </c>
      <c r="C161" t="s">
        <v>670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O161">
        <f t="shared" si="2"/>
        <v>0</v>
      </c>
      <c r="BP161" s="2"/>
    </row>
    <row r="162" spans="1:68" x14ac:dyDescent="0.25">
      <c r="A162" t="s">
        <v>389</v>
      </c>
      <c r="B162" t="s">
        <v>557</v>
      </c>
      <c r="C162" t="s">
        <v>589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4.0871139137035092E-2</v>
      </c>
      <c r="AN162">
        <v>0</v>
      </c>
      <c r="AO162">
        <v>1.502479090499324E-2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O162">
        <f t="shared" si="2"/>
        <v>2</v>
      </c>
      <c r="BP162" s="2"/>
    </row>
    <row r="163" spans="1:68" x14ac:dyDescent="0.25">
      <c r="A163" t="s">
        <v>389</v>
      </c>
      <c r="B163" t="s">
        <v>557</v>
      </c>
      <c r="C163" t="s">
        <v>558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1.1990407673860911E-2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8.4661645355286974E-2</v>
      </c>
      <c r="AN163">
        <v>1.2718870564293891E-2</v>
      </c>
      <c r="AO163">
        <v>0</v>
      </c>
      <c r="AP163">
        <v>3.196726552010741E-2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O163">
        <f t="shared" si="2"/>
        <v>4</v>
      </c>
      <c r="BP163" s="2"/>
    </row>
    <row r="164" spans="1:68" x14ac:dyDescent="0.25">
      <c r="A164" t="s">
        <v>392</v>
      </c>
      <c r="B164" t="s">
        <v>449</v>
      </c>
      <c r="C164" t="s">
        <v>632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3.9135879774577331E-2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O164">
        <f t="shared" si="2"/>
        <v>1</v>
      </c>
      <c r="BP164" s="2"/>
    </row>
    <row r="165" spans="1:68" x14ac:dyDescent="0.25">
      <c r="A165" t="s">
        <v>389</v>
      </c>
      <c r="B165" t="s">
        <v>398</v>
      </c>
      <c r="C165" t="s">
        <v>432</v>
      </c>
      <c r="D165">
        <v>7.010887495875949E-2</v>
      </c>
      <c r="E165">
        <v>4.8990789731530468E-2</v>
      </c>
      <c r="F165">
        <v>3.3175748527826163E-2</v>
      </c>
      <c r="G165">
        <v>2.6024363233665562</v>
      </c>
      <c r="H165">
        <v>0.22002200220022</v>
      </c>
      <c r="I165">
        <v>0.92600917018789886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5.2857847628444574E-2</v>
      </c>
      <c r="Q165">
        <v>0</v>
      </c>
      <c r="R165">
        <v>1.3293452974410104E-2</v>
      </c>
      <c r="S165">
        <v>4.7961630695443645E-2</v>
      </c>
      <c r="T165">
        <v>2.7161260282477107E-2</v>
      </c>
      <c r="U165">
        <v>0</v>
      </c>
      <c r="V165">
        <v>0</v>
      </c>
      <c r="W165">
        <v>0</v>
      </c>
      <c r="X165">
        <v>1.2889920082495489E-2</v>
      </c>
      <c r="Y165">
        <v>2.4822364950820686E-2</v>
      </c>
      <c r="Z165">
        <v>0.36981597252795634</v>
      </c>
      <c r="AA165">
        <v>2.8704700394689631E-2</v>
      </c>
      <c r="AB165">
        <v>0</v>
      </c>
      <c r="AC165">
        <v>0</v>
      </c>
      <c r="AD165">
        <v>0</v>
      </c>
      <c r="AE165">
        <v>1.925</v>
      </c>
      <c r="AF165">
        <v>1.3643526582068508</v>
      </c>
      <c r="AG165">
        <v>2.143260011280316</v>
      </c>
      <c r="AH165">
        <v>0</v>
      </c>
      <c r="AI165">
        <v>1.2449036755781021E-2</v>
      </c>
      <c r="AJ165">
        <v>0</v>
      </c>
      <c r="AK165">
        <v>0.10047956154373146</v>
      </c>
      <c r="AL165">
        <v>0.69542253521126762</v>
      </c>
      <c r="AM165">
        <v>0.11969405032988849</v>
      </c>
      <c r="AN165">
        <v>0</v>
      </c>
      <c r="AO165">
        <v>0.19532228176491209</v>
      </c>
      <c r="AP165">
        <v>0</v>
      </c>
      <c r="AQ165">
        <v>0</v>
      </c>
      <c r="AR165">
        <v>0</v>
      </c>
      <c r="AS165">
        <v>0</v>
      </c>
      <c r="AT165">
        <v>7.2242735591587739E-2</v>
      </c>
      <c r="AU165">
        <v>0</v>
      </c>
      <c r="AV165">
        <v>0</v>
      </c>
      <c r="AW165">
        <v>0</v>
      </c>
      <c r="AX165">
        <v>0.44293903074517976</v>
      </c>
      <c r="AY165">
        <v>1.654578422484134</v>
      </c>
      <c r="AZ165">
        <v>0.43287700881986907</v>
      </c>
      <c r="BA165">
        <v>1.339362371930628</v>
      </c>
      <c r="BB165">
        <v>6.0716454159077116E-2</v>
      </c>
      <c r="BC165">
        <v>4.6543115850046543E-2</v>
      </c>
      <c r="BD165">
        <v>1.2958683397766789E-2</v>
      </c>
      <c r="BE165">
        <v>0</v>
      </c>
      <c r="BF165">
        <v>0</v>
      </c>
      <c r="BG165">
        <v>0</v>
      </c>
      <c r="BH165">
        <v>0.11481056257175661</v>
      </c>
      <c r="BI165">
        <v>0.18127397664516673</v>
      </c>
      <c r="BJ165">
        <v>0.55469953775038516</v>
      </c>
      <c r="BK165">
        <v>0</v>
      </c>
      <c r="BL165">
        <v>0</v>
      </c>
      <c r="BM165">
        <v>0</v>
      </c>
      <c r="BO165">
        <f t="shared" si="2"/>
        <v>33</v>
      </c>
      <c r="BP165" s="2"/>
    </row>
    <row r="166" spans="1:68" x14ac:dyDescent="0.25">
      <c r="A166" t="s">
        <v>389</v>
      </c>
      <c r="B166" t="s">
        <v>398</v>
      </c>
      <c r="C166" t="s">
        <v>547</v>
      </c>
      <c r="D166">
        <v>0</v>
      </c>
      <c r="E166">
        <v>0</v>
      </c>
      <c r="F166">
        <v>0</v>
      </c>
      <c r="G166">
        <v>0.13629781071641536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1.3399894902785077</v>
      </c>
      <c r="AN166">
        <v>0</v>
      </c>
      <c r="AO166">
        <v>1.7178344268042272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O166">
        <f t="shared" si="2"/>
        <v>3</v>
      </c>
      <c r="BP166" s="2"/>
    </row>
    <row r="167" spans="1:68" x14ac:dyDescent="0.25">
      <c r="A167" t="s">
        <v>389</v>
      </c>
      <c r="B167" t="s">
        <v>469</v>
      </c>
      <c r="C167" t="s">
        <v>470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0.10508521039886691</v>
      </c>
      <c r="N167">
        <v>0</v>
      </c>
      <c r="O167">
        <v>4.2014284856851325E-2</v>
      </c>
      <c r="P167">
        <v>1.7619282542814856E-2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3.5167721141220007</v>
      </c>
      <c r="W167">
        <v>0.42548018477996596</v>
      </c>
      <c r="X167">
        <v>2.8744521783964938</v>
      </c>
      <c r="Y167">
        <v>1.8616773713115518E-2</v>
      </c>
      <c r="Z167">
        <v>3.5220568812186319E-2</v>
      </c>
      <c r="AA167">
        <v>0</v>
      </c>
      <c r="AB167">
        <v>0</v>
      </c>
      <c r="AC167">
        <v>4.7361939945060147E-2</v>
      </c>
      <c r="AD167">
        <v>0</v>
      </c>
      <c r="AE167">
        <v>0</v>
      </c>
      <c r="AF167">
        <v>0</v>
      </c>
      <c r="AG167">
        <v>0</v>
      </c>
      <c r="AH167">
        <v>0.20305942872614052</v>
      </c>
      <c r="AI167">
        <v>7.1581961345740866E-2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0.1022952496643437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O167">
        <f t="shared" si="2"/>
        <v>12</v>
      </c>
      <c r="BP167" s="2"/>
    </row>
    <row r="168" spans="1:68" x14ac:dyDescent="0.25">
      <c r="A168" t="s">
        <v>392</v>
      </c>
      <c r="B168" t="s">
        <v>393</v>
      </c>
      <c r="C168" t="s">
        <v>601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O168">
        <f t="shared" si="2"/>
        <v>0</v>
      </c>
      <c r="BP168" s="2"/>
    </row>
    <row r="169" spans="1:68" x14ac:dyDescent="0.25">
      <c r="A169" t="s">
        <v>389</v>
      </c>
      <c r="B169" t="s">
        <v>398</v>
      </c>
      <c r="C169" t="s">
        <v>488</v>
      </c>
      <c r="D169">
        <v>4.5364566149785547E-2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2.9106089799731416</v>
      </c>
      <c r="AN169">
        <v>2.4208250307372703</v>
      </c>
      <c r="AO169">
        <v>5.9648419892823155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3.0358227079538558E-2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O169">
        <f t="shared" si="2"/>
        <v>5</v>
      </c>
      <c r="BP169" s="2"/>
    </row>
    <row r="170" spans="1:68" x14ac:dyDescent="0.25">
      <c r="A170" t="s">
        <v>395</v>
      </c>
      <c r="B170" t="s">
        <v>500</v>
      </c>
      <c r="C170" t="s">
        <v>501</v>
      </c>
      <c r="D170">
        <v>0</v>
      </c>
      <c r="E170">
        <v>0</v>
      </c>
      <c r="F170">
        <v>0</v>
      </c>
      <c r="G170">
        <v>0.26833631484794274</v>
      </c>
      <c r="H170">
        <v>0.27502750275027504</v>
      </c>
      <c r="I170">
        <v>0.24274026791333272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2.3946520233973976</v>
      </c>
      <c r="W170">
        <v>0.14587892049598833</v>
      </c>
      <c r="X170">
        <v>0.51559680329981961</v>
      </c>
      <c r="Y170">
        <v>0.33820472245493188</v>
      </c>
      <c r="Z170">
        <v>0.10566170643655896</v>
      </c>
      <c r="AA170">
        <v>7.1761750986724077E-2</v>
      </c>
      <c r="AB170">
        <v>0</v>
      </c>
      <c r="AC170">
        <v>0</v>
      </c>
      <c r="AD170">
        <v>0</v>
      </c>
      <c r="AE170">
        <v>3.4999999999999996E-2</v>
      </c>
      <c r="AF170">
        <v>0.51007713361532725</v>
      </c>
      <c r="AG170">
        <v>0</v>
      </c>
      <c r="AH170">
        <v>0.21208429222508007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2.7198549410698096E-2</v>
      </c>
      <c r="AZ170">
        <v>0</v>
      </c>
      <c r="BA170">
        <v>0</v>
      </c>
      <c r="BB170">
        <v>0</v>
      </c>
      <c r="BC170">
        <v>0</v>
      </c>
      <c r="BD170">
        <v>1.0798902831472322E-2</v>
      </c>
      <c r="BE170">
        <v>0</v>
      </c>
      <c r="BF170">
        <v>0.13306199123356294</v>
      </c>
      <c r="BG170">
        <v>0</v>
      </c>
      <c r="BH170">
        <v>4.7837734404898587E-2</v>
      </c>
      <c r="BI170">
        <v>3.7941064879220943E-2</v>
      </c>
      <c r="BJ170">
        <v>0</v>
      </c>
      <c r="BK170">
        <v>0.1544670885445214</v>
      </c>
      <c r="BL170">
        <v>0</v>
      </c>
      <c r="BM170">
        <v>0</v>
      </c>
      <c r="BO170">
        <f t="shared" si="2"/>
        <v>18</v>
      </c>
      <c r="BP170" s="2"/>
    </row>
    <row r="171" spans="1:68" x14ac:dyDescent="0.25">
      <c r="A171" t="s">
        <v>389</v>
      </c>
      <c r="B171" t="s">
        <v>398</v>
      </c>
      <c r="C171" t="s">
        <v>460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0.06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0.38827582180183334</v>
      </c>
      <c r="AN171">
        <v>0</v>
      </c>
      <c r="AO171">
        <v>0.13522311814493915</v>
      </c>
      <c r="AP171">
        <v>7.03279841442363E-2</v>
      </c>
      <c r="AQ171">
        <v>0.1306549077249714</v>
      </c>
      <c r="AR171">
        <v>0</v>
      </c>
      <c r="AS171">
        <v>2.2905599688093963</v>
      </c>
      <c r="AT171">
        <v>2.8977363942847969</v>
      </c>
      <c r="AU171">
        <v>1.9190215099114296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7.0444583594239191E-2</v>
      </c>
      <c r="BG171">
        <v>8.8954781319495926E-2</v>
      </c>
      <c r="BH171">
        <v>4.7837734404898587E-2</v>
      </c>
      <c r="BI171">
        <v>5.0588086505627919E-2</v>
      </c>
      <c r="BJ171">
        <v>0</v>
      </c>
      <c r="BK171">
        <v>0</v>
      </c>
      <c r="BL171">
        <v>0</v>
      </c>
      <c r="BM171">
        <v>0</v>
      </c>
      <c r="BO171">
        <f t="shared" si="2"/>
        <v>12</v>
      </c>
      <c r="BP171" s="2"/>
    </row>
    <row r="172" spans="1:68" x14ac:dyDescent="0.25">
      <c r="A172" t="s">
        <v>389</v>
      </c>
      <c r="B172" t="s">
        <v>398</v>
      </c>
      <c r="C172" t="s">
        <v>401</v>
      </c>
      <c r="D172">
        <v>0.7629495216100296</v>
      </c>
      <c r="E172">
        <v>0.2988438173623359</v>
      </c>
      <c r="F172">
        <v>0.4437256365596749</v>
      </c>
      <c r="G172">
        <v>1.3927932532583696</v>
      </c>
      <c r="H172">
        <v>0.16501650165016502</v>
      </c>
      <c r="I172">
        <v>0.20677874674098715</v>
      </c>
      <c r="J172">
        <v>0</v>
      </c>
      <c r="K172">
        <v>8.0543090553446092E-2</v>
      </c>
      <c r="L172">
        <v>0</v>
      </c>
      <c r="M172">
        <v>0</v>
      </c>
      <c r="N172">
        <v>0</v>
      </c>
      <c r="O172">
        <v>3.0010203469179524E-2</v>
      </c>
      <c r="P172">
        <v>1.3249700472196773</v>
      </c>
      <c r="Q172">
        <v>1.1328725038402458</v>
      </c>
      <c r="R172">
        <v>0.28580923894981719</v>
      </c>
      <c r="S172">
        <v>1.6546762589928057</v>
      </c>
      <c r="T172">
        <v>1.4434269750116406</v>
      </c>
      <c r="U172">
        <v>1.2246259411035929</v>
      </c>
      <c r="V172">
        <v>1.9099916437865582E-2</v>
      </c>
      <c r="W172">
        <v>0</v>
      </c>
      <c r="X172">
        <v>5.5856320357480449E-2</v>
      </c>
      <c r="Y172">
        <v>3.7233547426231035E-2</v>
      </c>
      <c r="Z172">
        <v>0.1232719908426521</v>
      </c>
      <c r="AA172">
        <v>6.4585575888051666E-2</v>
      </c>
      <c r="AB172">
        <v>2.5203200806502426E-2</v>
      </c>
      <c r="AC172">
        <v>2.8417163967036089E-2</v>
      </c>
      <c r="AD172">
        <v>3.2622170026750177E-2</v>
      </c>
      <c r="AE172">
        <v>2.54</v>
      </c>
      <c r="AF172">
        <v>1.6546404578253298</v>
      </c>
      <c r="AG172">
        <v>3.5673998871968413</v>
      </c>
      <c r="AH172">
        <v>0.10829836198727495</v>
      </c>
      <c r="AI172">
        <v>6.5357442967850357E-2</v>
      </c>
      <c r="AJ172">
        <v>4.5216133116295895E-2</v>
      </c>
      <c r="AK172">
        <v>5.7273350079926928</v>
      </c>
      <c r="AL172">
        <v>6.64612676056338</v>
      </c>
      <c r="AM172">
        <v>2.0464763239329713</v>
      </c>
      <c r="AN172">
        <v>1.7212871497011066</v>
      </c>
      <c r="AO172">
        <v>4.1017679170631549</v>
      </c>
      <c r="AP172">
        <v>0</v>
      </c>
      <c r="AQ172">
        <v>0</v>
      </c>
      <c r="AR172">
        <v>0</v>
      </c>
      <c r="AS172">
        <v>0.44836493006481803</v>
      </c>
      <c r="AT172">
        <v>1.1639107400866913</v>
      </c>
      <c r="AU172">
        <v>0.95951075495571481</v>
      </c>
      <c r="AV172">
        <v>3.3971810625225878</v>
      </c>
      <c r="AW172">
        <v>1.7837641062977794</v>
      </c>
      <c r="AX172">
        <v>3.7780093798853569</v>
      </c>
      <c r="AY172">
        <v>0.26745240253853131</v>
      </c>
      <c r="AZ172">
        <v>1.3581516151723392</v>
      </c>
      <c r="BA172">
        <v>0.19460820788735619</v>
      </c>
      <c r="BB172">
        <v>6.6142987249544625</v>
      </c>
      <c r="BC172">
        <v>6.9899297622069891</v>
      </c>
      <c r="BD172">
        <v>1.2634716312822618</v>
      </c>
      <c r="BE172">
        <v>0</v>
      </c>
      <c r="BF172">
        <v>0</v>
      </c>
      <c r="BG172">
        <v>0</v>
      </c>
      <c r="BH172">
        <v>6.247608113279755</v>
      </c>
      <c r="BI172">
        <v>6.2391973356941106</v>
      </c>
      <c r="BJ172">
        <v>7.5456746643187325</v>
      </c>
      <c r="BK172">
        <v>1.0214759081169964</v>
      </c>
      <c r="BL172">
        <v>0.18136476989344819</v>
      </c>
      <c r="BM172">
        <v>0.3436426116838488</v>
      </c>
      <c r="BO172">
        <f t="shared" si="2"/>
        <v>51</v>
      </c>
      <c r="BP172" s="2"/>
    </row>
    <row r="173" spans="1:68" x14ac:dyDescent="0.25">
      <c r="A173" t="s">
        <v>389</v>
      </c>
      <c r="B173" t="s">
        <v>398</v>
      </c>
      <c r="C173" t="s">
        <v>413</v>
      </c>
      <c r="D173">
        <v>0.88667106565489939</v>
      </c>
      <c r="E173">
        <v>2.2584754066235546</v>
      </c>
      <c r="F173">
        <v>1.8246661690304387</v>
      </c>
      <c r="G173">
        <v>2.5300281114234604</v>
      </c>
      <c r="H173">
        <v>0</v>
      </c>
      <c r="I173">
        <v>0.32814888069765352</v>
      </c>
      <c r="J173">
        <v>0</v>
      </c>
      <c r="K173">
        <v>6.9036934760096647E-2</v>
      </c>
      <c r="L173">
        <v>4.5428733674048836E-2</v>
      </c>
      <c r="M173">
        <v>0</v>
      </c>
      <c r="N173">
        <v>0</v>
      </c>
      <c r="O173">
        <v>3.6012244163015426E-2</v>
      </c>
      <c r="P173">
        <v>4.581013461131863E-2</v>
      </c>
      <c r="Q173">
        <v>0</v>
      </c>
      <c r="R173">
        <v>2.6586905948820207E-2</v>
      </c>
      <c r="S173">
        <v>2.3980815347721823E-2</v>
      </c>
      <c r="T173">
        <v>2.7161260282477107E-2</v>
      </c>
      <c r="U173">
        <v>2.8590488897360145E-2</v>
      </c>
      <c r="V173">
        <v>7.1624686641995937E-3</v>
      </c>
      <c r="W173">
        <v>0</v>
      </c>
      <c r="X173">
        <v>3.4373120219987965E-2</v>
      </c>
      <c r="Y173">
        <v>0.23270967141394397</v>
      </c>
      <c r="Z173">
        <v>1.5408998855331515</v>
      </c>
      <c r="AA173">
        <v>0.79655543595263723</v>
      </c>
      <c r="AB173">
        <v>0</v>
      </c>
      <c r="AC173">
        <v>0</v>
      </c>
      <c r="AD173">
        <v>0</v>
      </c>
      <c r="AE173">
        <v>0.02</v>
      </c>
      <c r="AF173">
        <v>5.3910591357717509E-2</v>
      </c>
      <c r="AG173">
        <v>5.6401579244218847E-2</v>
      </c>
      <c r="AH173">
        <v>4.5124317494697891E-2</v>
      </c>
      <c r="AI173">
        <v>3.1122591889452551E-2</v>
      </c>
      <c r="AJ173">
        <v>2.2608066558147948E-2</v>
      </c>
      <c r="AK173">
        <v>0.40648549897236813</v>
      </c>
      <c r="AL173">
        <v>0.55457746478873249</v>
      </c>
      <c r="AM173">
        <v>0.36492088515209903</v>
      </c>
      <c r="AN173">
        <v>0.40276423453597321</v>
      </c>
      <c r="AO173">
        <v>0.38563629989482645</v>
      </c>
      <c r="AP173">
        <v>4.4754171728150376E-2</v>
      </c>
      <c r="AQ173">
        <v>0</v>
      </c>
      <c r="AR173">
        <v>0</v>
      </c>
      <c r="AS173">
        <v>4.3861786636775674E-2</v>
      </c>
      <c r="AT173">
        <v>0</v>
      </c>
      <c r="AU173">
        <v>8.4352593842260654E-2</v>
      </c>
      <c r="AV173">
        <v>0</v>
      </c>
      <c r="AW173">
        <v>9.1008372770294874E-2</v>
      </c>
      <c r="AX173">
        <v>0.15633142261594579</v>
      </c>
      <c r="AY173">
        <v>6.532184950135993</v>
      </c>
      <c r="AZ173">
        <v>3.7714409393431092</v>
      </c>
      <c r="BA173">
        <v>3.8234789079045277</v>
      </c>
      <c r="BB173">
        <v>6.048876745598057</v>
      </c>
      <c r="BC173">
        <v>4.3665905052043668</v>
      </c>
      <c r="BD173">
        <v>0.92438608237403086</v>
      </c>
      <c r="BE173">
        <v>0</v>
      </c>
      <c r="BF173">
        <v>0</v>
      </c>
      <c r="BG173">
        <v>0</v>
      </c>
      <c r="BH173">
        <v>0.33486414083429011</v>
      </c>
      <c r="BI173">
        <v>0.25715610640360864</v>
      </c>
      <c r="BJ173">
        <v>0.47985912392692054</v>
      </c>
      <c r="BK173">
        <v>8.9690567541980168E-2</v>
      </c>
      <c r="BL173">
        <v>4.5341192473362046E-2</v>
      </c>
      <c r="BM173">
        <v>0</v>
      </c>
      <c r="BO173">
        <f t="shared" si="2"/>
        <v>45</v>
      </c>
      <c r="BP173" s="2"/>
    </row>
    <row r="174" spans="1:68" x14ac:dyDescent="0.25">
      <c r="A174" t="s">
        <v>389</v>
      </c>
      <c r="B174" t="s">
        <v>398</v>
      </c>
      <c r="C174" t="s">
        <v>554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1.9060325931573429E-2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2.3354936649734339E-2</v>
      </c>
      <c r="AN174">
        <v>0</v>
      </c>
      <c r="AO174">
        <v>0.12019832723994592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0.10921004732435385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O174">
        <f t="shared" si="2"/>
        <v>4</v>
      </c>
      <c r="BP174" s="2"/>
    </row>
    <row r="175" spans="1:68" x14ac:dyDescent="0.25">
      <c r="A175" t="s">
        <v>389</v>
      </c>
      <c r="B175" t="s">
        <v>398</v>
      </c>
      <c r="C175" t="s">
        <v>540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3.211303789338471E-2</v>
      </c>
      <c r="AN175">
        <v>0</v>
      </c>
      <c r="AO175">
        <v>4.0066109079981975E-2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5.4397098821396192E-2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O175">
        <f t="shared" si="2"/>
        <v>3</v>
      </c>
      <c r="BP175" s="2"/>
    </row>
    <row r="176" spans="1:68" x14ac:dyDescent="0.25">
      <c r="A176" t="s">
        <v>389</v>
      </c>
      <c r="B176" t="s">
        <v>398</v>
      </c>
      <c r="C176" t="s">
        <v>486</v>
      </c>
      <c r="D176">
        <v>0.44539755856153085</v>
      </c>
      <c r="E176">
        <v>0.72016460905349799</v>
      </c>
      <c r="F176">
        <v>0.30272870531641372</v>
      </c>
      <c r="G176">
        <v>0.71130419967629266</v>
      </c>
      <c r="H176">
        <v>0</v>
      </c>
      <c r="I176">
        <v>3.1466331025802395E-2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0.19499999999999998</v>
      </c>
      <c r="AF176">
        <v>0.19490752260097868</v>
      </c>
      <c r="AG176">
        <v>0.43711223914269604</v>
      </c>
      <c r="AH176">
        <v>0</v>
      </c>
      <c r="AI176">
        <v>0</v>
      </c>
      <c r="AJ176">
        <v>0</v>
      </c>
      <c r="AK176">
        <v>7.3076044759077419E-2</v>
      </c>
      <c r="AL176">
        <v>0.18485915492957747</v>
      </c>
      <c r="AM176">
        <v>2.0639925264202721</v>
      </c>
      <c r="AN176">
        <v>1.2888455505151144</v>
      </c>
      <c r="AO176">
        <v>5.6242800621024696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0.15816111345423872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0.18594414086217365</v>
      </c>
      <c r="BC176">
        <v>0.3215706186003216</v>
      </c>
      <c r="BD176">
        <v>4.1035830759594827E-2</v>
      </c>
      <c r="BE176">
        <v>0</v>
      </c>
      <c r="BF176">
        <v>0</v>
      </c>
      <c r="BG176">
        <v>0</v>
      </c>
      <c r="BH176">
        <v>1.4446995790279371</v>
      </c>
      <c r="BI176">
        <v>0.49323384342987225</v>
      </c>
      <c r="BJ176">
        <v>1.6773057451023552</v>
      </c>
      <c r="BK176">
        <v>8.4707758234092392E-2</v>
      </c>
      <c r="BL176">
        <v>0</v>
      </c>
      <c r="BM176">
        <v>0</v>
      </c>
      <c r="BO176">
        <f t="shared" si="2"/>
        <v>21</v>
      </c>
      <c r="BP176" s="2"/>
    </row>
    <row r="177" spans="1:73" x14ac:dyDescent="0.25">
      <c r="A177" t="s">
        <v>389</v>
      </c>
      <c r="B177" t="s">
        <v>419</v>
      </c>
      <c r="C177" t="s">
        <v>420</v>
      </c>
      <c r="D177">
        <v>0</v>
      </c>
      <c r="E177">
        <v>0</v>
      </c>
      <c r="F177">
        <v>0</v>
      </c>
      <c r="G177">
        <v>0.20018740948973507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2.0651528304472975</v>
      </c>
      <c r="N177">
        <v>0</v>
      </c>
      <c r="O177">
        <v>1.4704999699897965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2.6262385102065175E-2</v>
      </c>
      <c r="W177">
        <v>0</v>
      </c>
      <c r="X177">
        <v>0.15467904098994587</v>
      </c>
      <c r="Y177">
        <v>0</v>
      </c>
      <c r="Z177">
        <v>0</v>
      </c>
      <c r="AA177">
        <v>2.8704700394689631E-2</v>
      </c>
      <c r="AB177">
        <v>1.2790624409299982</v>
      </c>
      <c r="AC177">
        <v>1.4682201382968647</v>
      </c>
      <c r="AD177">
        <v>4.5671038037450248E-2</v>
      </c>
      <c r="AE177">
        <v>0</v>
      </c>
      <c r="AF177">
        <v>0</v>
      </c>
      <c r="AG177">
        <v>0</v>
      </c>
      <c r="AH177">
        <v>2.1118180587518616</v>
      </c>
      <c r="AI177">
        <v>9.959229404624817E-2</v>
      </c>
      <c r="AJ177">
        <v>0.16277807921866522</v>
      </c>
      <c r="AK177">
        <v>2.7403516784654032E-2</v>
      </c>
      <c r="AL177">
        <v>0</v>
      </c>
      <c r="AM177">
        <v>0</v>
      </c>
      <c r="AN177">
        <v>0</v>
      </c>
      <c r="AO177">
        <v>0</v>
      </c>
      <c r="AP177">
        <v>9.1298510325426765</v>
      </c>
      <c r="AQ177">
        <v>4.3769394087865425</v>
      </c>
      <c r="AR177">
        <v>11.137347500983864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0.43517679057116954</v>
      </c>
      <c r="AZ177">
        <v>0</v>
      </c>
      <c r="BA177">
        <v>0.14881804132562532</v>
      </c>
      <c r="BB177">
        <v>0</v>
      </c>
      <c r="BC177">
        <v>0</v>
      </c>
      <c r="BD177">
        <v>1.2958683397766789E-2</v>
      </c>
      <c r="BE177">
        <v>5.6835637480798766</v>
      </c>
      <c r="BF177">
        <v>4.3832185347526611</v>
      </c>
      <c r="BG177">
        <v>1.0822831727205338</v>
      </c>
      <c r="BH177">
        <v>0</v>
      </c>
      <c r="BI177">
        <v>0</v>
      </c>
      <c r="BJ177">
        <v>3.0816640986132512E-2</v>
      </c>
      <c r="BK177">
        <v>2.9797199661168965</v>
      </c>
      <c r="BL177">
        <v>4.5341192473362046E-2</v>
      </c>
      <c r="BM177">
        <v>0.12727504136438844</v>
      </c>
      <c r="BO177">
        <f t="shared" si="2"/>
        <v>26</v>
      </c>
      <c r="BP177" s="2"/>
    </row>
    <row r="178" spans="1:73" x14ac:dyDescent="0.25">
      <c r="A178" t="s">
        <v>389</v>
      </c>
      <c r="B178" t="s">
        <v>541</v>
      </c>
      <c r="C178" t="s">
        <v>577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8.0132791483029014E-2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O178">
        <f t="shared" si="2"/>
        <v>1</v>
      </c>
      <c r="BP178" s="2"/>
    </row>
    <row r="179" spans="1:73" x14ac:dyDescent="0.25">
      <c r="A179" t="s">
        <v>389</v>
      </c>
      <c r="B179" t="s">
        <v>541</v>
      </c>
      <c r="C179" t="s">
        <v>628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2.7198549410698096E-2</v>
      </c>
      <c r="AZ179">
        <v>0.119041177425464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O179">
        <f t="shared" si="2"/>
        <v>2</v>
      </c>
      <c r="BP179" s="2"/>
    </row>
    <row r="180" spans="1:73" x14ac:dyDescent="0.25">
      <c r="A180" t="s">
        <v>572</v>
      </c>
      <c r="B180" t="s">
        <v>652</v>
      </c>
      <c r="C180" t="s">
        <v>653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3.102795618852586E-2</v>
      </c>
      <c r="Z180">
        <v>0</v>
      </c>
      <c r="AA180">
        <v>0</v>
      </c>
      <c r="AB180">
        <v>0</v>
      </c>
      <c r="AC180">
        <v>2.8417163967036089E-2</v>
      </c>
      <c r="AD180">
        <v>1.9573302016050106E-2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2.3481527864746398E-2</v>
      </c>
      <c r="BG180">
        <v>5.930318754633062E-2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O180">
        <f t="shared" si="2"/>
        <v>5</v>
      </c>
      <c r="BP180" s="2"/>
    </row>
    <row r="181" spans="1:73" x14ac:dyDescent="0.25">
      <c r="A181" t="s">
        <v>389</v>
      </c>
      <c r="B181" t="s">
        <v>419</v>
      </c>
      <c r="C181" t="s">
        <v>545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8.5408612784320784E-2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0.20666180403598344</v>
      </c>
      <c r="X181">
        <v>0.36091776230987371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8.0918738912576643E-2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O181">
        <f t="shared" si="2"/>
        <v>4</v>
      </c>
      <c r="BP181" s="2"/>
    </row>
    <row r="182" spans="1:73" x14ac:dyDescent="0.25">
      <c r="A182" t="s">
        <v>392</v>
      </c>
      <c r="B182" t="s">
        <v>675</v>
      </c>
      <c r="C182" t="s">
        <v>676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2.9241191091183779E-2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O182">
        <f t="shared" si="2"/>
        <v>1</v>
      </c>
      <c r="BP182" s="2"/>
    </row>
    <row r="183" spans="1:73" x14ac:dyDescent="0.25">
      <c r="A183" t="s">
        <v>392</v>
      </c>
      <c r="B183" t="s">
        <v>393</v>
      </c>
      <c r="C183" t="s">
        <v>400</v>
      </c>
      <c r="D183">
        <v>6.1860772022434847E-2</v>
      </c>
      <c r="E183">
        <v>6.3688026650989618E-2</v>
      </c>
      <c r="F183">
        <v>7.4645434187608856E-2</v>
      </c>
      <c r="G183">
        <v>1.3714967203339297</v>
      </c>
      <c r="H183">
        <v>20.883755042170886</v>
      </c>
      <c r="I183">
        <v>3.9917288501303605</v>
      </c>
      <c r="J183">
        <v>4.4327931363203055</v>
      </c>
      <c r="K183">
        <v>15.004027154527671</v>
      </c>
      <c r="L183">
        <v>5.7694491766042022</v>
      </c>
      <c r="M183">
        <v>0.63964910677571152</v>
      </c>
      <c r="N183">
        <v>0.44845881758463874</v>
      </c>
      <c r="O183">
        <v>1.3444571154192424</v>
      </c>
      <c r="P183">
        <v>10.074705757981535</v>
      </c>
      <c r="Q183">
        <v>9.8118279569892461</v>
      </c>
      <c r="R183">
        <v>5.3173811897640411</v>
      </c>
      <c r="S183">
        <v>0.19184652278177458</v>
      </c>
      <c r="T183">
        <v>0.16684774173521652</v>
      </c>
      <c r="U183">
        <v>0.15248260745258743</v>
      </c>
      <c r="V183">
        <v>0.63745971111376387</v>
      </c>
      <c r="W183">
        <v>7.8531485533673715</v>
      </c>
      <c r="X183">
        <v>3.8497894646386523</v>
      </c>
      <c r="Y183">
        <v>1.4955474882869464</v>
      </c>
      <c r="Z183">
        <v>1.7962490094215022</v>
      </c>
      <c r="AA183">
        <v>3.7100825260136348</v>
      </c>
      <c r="AB183">
        <v>0.64898242076743751</v>
      </c>
      <c r="AC183">
        <v>0.5209813393956616</v>
      </c>
      <c r="AD183">
        <v>1.1026293469041559</v>
      </c>
      <c r="AE183">
        <v>13.320000000000002</v>
      </c>
      <c r="AF183">
        <v>1.5468192751098948</v>
      </c>
      <c r="AG183">
        <v>0.56401579244218836</v>
      </c>
      <c r="AH183">
        <v>7.0664681196696906</v>
      </c>
      <c r="AI183">
        <v>7.0430425445831126</v>
      </c>
      <c r="AJ183">
        <v>6.2579128232953511</v>
      </c>
      <c r="AK183">
        <v>5.9374286366750399E-2</v>
      </c>
      <c r="AL183">
        <v>6.311619718309859</v>
      </c>
      <c r="AM183">
        <v>1.0538915163192619</v>
      </c>
      <c r="AN183">
        <v>4.7144613558316024</v>
      </c>
      <c r="AO183">
        <v>1.3922972905293736</v>
      </c>
      <c r="AP183">
        <v>0.20459049932868739</v>
      </c>
      <c r="AQ183">
        <v>0.4899559039686428</v>
      </c>
      <c r="AR183">
        <v>0.57064147973238888</v>
      </c>
      <c r="AS183">
        <v>0.91622398752375844</v>
      </c>
      <c r="AT183">
        <v>0.42542944292823887</v>
      </c>
      <c r="AU183">
        <v>0</v>
      </c>
      <c r="AV183">
        <v>0.21684134441633537</v>
      </c>
      <c r="AW183">
        <v>0.10921004732435385</v>
      </c>
      <c r="AX183">
        <v>0</v>
      </c>
      <c r="AY183">
        <v>2.502266545784225</v>
      </c>
      <c r="AZ183">
        <v>0.93609653157296691</v>
      </c>
      <c r="BA183">
        <v>0.46934920725774143</v>
      </c>
      <c r="BB183">
        <v>0.27322404371584702</v>
      </c>
      <c r="BC183">
        <v>1.6374714394516376</v>
      </c>
      <c r="BD183">
        <v>2.5226237014319346</v>
      </c>
      <c r="BE183">
        <v>0.2816180235535074</v>
      </c>
      <c r="BF183">
        <v>0.8609893550407014</v>
      </c>
      <c r="BG183">
        <v>1.8680504077094144</v>
      </c>
      <c r="BH183">
        <v>10.667814772292385</v>
      </c>
      <c r="BI183">
        <v>2.2596011972513805</v>
      </c>
      <c r="BJ183">
        <v>21.18864186660797</v>
      </c>
      <c r="BK183">
        <v>2.5412327470227711</v>
      </c>
      <c r="BL183">
        <v>19.678077533439129</v>
      </c>
      <c r="BM183">
        <v>0.11454753722794961</v>
      </c>
      <c r="BO183">
        <f t="shared" si="2"/>
        <v>60</v>
      </c>
      <c r="BP183" s="5"/>
      <c r="BQ183" s="4"/>
      <c r="BR183" s="4"/>
      <c r="BS183" s="4"/>
      <c r="BT183" s="4"/>
      <c r="BU183" s="4"/>
    </row>
    <row r="184" spans="1:73" x14ac:dyDescent="0.25">
      <c r="A184" t="s">
        <v>395</v>
      </c>
      <c r="B184" t="s">
        <v>679</v>
      </c>
      <c r="C184" t="s">
        <v>680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O184">
        <f t="shared" si="2"/>
        <v>0</v>
      </c>
      <c r="BP184" s="2"/>
    </row>
    <row r="185" spans="1:73" x14ac:dyDescent="0.25">
      <c r="A185" t="s">
        <v>392</v>
      </c>
      <c r="B185" t="s">
        <v>535</v>
      </c>
      <c r="C185" t="s">
        <v>536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1.7220515684631854</v>
      </c>
      <c r="Z185">
        <v>0.10566170643655896</v>
      </c>
      <c r="AA185">
        <v>0.30139935414424113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O185">
        <f t="shared" si="2"/>
        <v>3</v>
      </c>
      <c r="BP185" s="2"/>
    </row>
    <row r="186" spans="1:73" x14ac:dyDescent="0.25">
      <c r="A186" t="s">
        <v>389</v>
      </c>
      <c r="B186" t="s">
        <v>441</v>
      </c>
      <c r="C186" t="s">
        <v>669</v>
      </c>
      <c r="D186">
        <v>0</v>
      </c>
      <c r="E186">
        <v>1.4697236919459141E-2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O186">
        <f t="shared" si="2"/>
        <v>1</v>
      </c>
      <c r="BP186" s="2"/>
    </row>
    <row r="187" spans="1:73" x14ac:dyDescent="0.25">
      <c r="A187" t="s">
        <v>392</v>
      </c>
      <c r="B187" t="s">
        <v>450</v>
      </c>
      <c r="C187" t="s">
        <v>644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4.9644729901641371E-2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O187">
        <f t="shared" si="2"/>
        <v>1</v>
      </c>
      <c r="BP187" s="2"/>
    </row>
    <row r="188" spans="1:73" x14ac:dyDescent="0.25">
      <c r="A188" t="s">
        <v>392</v>
      </c>
      <c r="B188" t="s">
        <v>450</v>
      </c>
      <c r="C188" t="s">
        <v>648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O188">
        <f t="shared" si="2"/>
        <v>0</v>
      </c>
      <c r="BP188" s="2"/>
    </row>
    <row r="189" spans="1:73" x14ac:dyDescent="0.25">
      <c r="A189" t="s">
        <v>392</v>
      </c>
      <c r="B189" t="s">
        <v>450</v>
      </c>
      <c r="C189" t="s">
        <v>553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0.82534363461478788</v>
      </c>
      <c r="Z189">
        <v>0.2025182706700713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O189">
        <f t="shared" si="2"/>
        <v>2</v>
      </c>
      <c r="BP189" s="2"/>
    </row>
    <row r="190" spans="1:73" x14ac:dyDescent="0.25">
      <c r="A190" t="s">
        <v>392</v>
      </c>
      <c r="B190" t="s">
        <v>450</v>
      </c>
      <c r="C190" t="s">
        <v>633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O190">
        <f t="shared" si="2"/>
        <v>0</v>
      </c>
      <c r="BP190" s="2"/>
    </row>
    <row r="191" spans="1:73" x14ac:dyDescent="0.25">
      <c r="A191" t="s">
        <v>389</v>
      </c>
      <c r="B191" t="s">
        <v>441</v>
      </c>
      <c r="C191" t="s">
        <v>559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3.1037364211531575E-2</v>
      </c>
      <c r="W191">
        <v>0.19450522732798445</v>
      </c>
      <c r="X191">
        <v>0.33513792214488269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0.16244754298091241</v>
      </c>
      <c r="AI191">
        <v>3.1122591889452551E-2</v>
      </c>
      <c r="AJ191">
        <v>2.2608066558147948E-2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O191">
        <f t="shared" si="2"/>
        <v>6</v>
      </c>
      <c r="BP191" s="2"/>
    </row>
    <row r="192" spans="1:73" x14ac:dyDescent="0.25">
      <c r="A192" t="s">
        <v>389</v>
      </c>
      <c r="B192" t="s">
        <v>608</v>
      </c>
      <c r="C192" t="s">
        <v>609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0.13684996267728289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O192">
        <f t="shared" si="2"/>
        <v>1</v>
      </c>
      <c r="BP192" s="2"/>
    </row>
    <row r="193" spans="1:68" x14ac:dyDescent="0.25">
      <c r="A193" t="s">
        <v>392</v>
      </c>
      <c r="B193" t="s">
        <v>429</v>
      </c>
      <c r="C193" t="s">
        <v>461</v>
      </c>
      <c r="D193">
        <v>0</v>
      </c>
      <c r="E193">
        <v>0</v>
      </c>
      <c r="F193">
        <v>0</v>
      </c>
      <c r="G193">
        <v>1.703722633955192E-2</v>
      </c>
      <c r="H193">
        <v>0.20168683535020168</v>
      </c>
      <c r="I193">
        <v>0.10788456351703676</v>
      </c>
      <c r="J193">
        <v>0</v>
      </c>
      <c r="K193">
        <v>0</v>
      </c>
      <c r="L193">
        <v>1.7035775127768313E-2</v>
      </c>
      <c r="M193">
        <v>4.5689221912550829E-2</v>
      </c>
      <c r="N193">
        <v>3.1581606872157657E-2</v>
      </c>
      <c r="O193">
        <v>0.49816937758838004</v>
      </c>
      <c r="P193">
        <v>1.7619282542814856E-2</v>
      </c>
      <c r="Q193">
        <v>0</v>
      </c>
      <c r="R193">
        <v>0</v>
      </c>
      <c r="S193">
        <v>0</v>
      </c>
      <c r="T193">
        <v>1.940090020176936E-2</v>
      </c>
      <c r="U193">
        <v>0</v>
      </c>
      <c r="V193">
        <v>4.1828816998925626</v>
      </c>
      <c r="W193">
        <v>2.9662047167517627</v>
      </c>
      <c r="X193">
        <v>3.6607373034287192</v>
      </c>
      <c r="Y193">
        <v>0</v>
      </c>
      <c r="Z193">
        <v>0.19371312846702474</v>
      </c>
      <c r="AA193">
        <v>0</v>
      </c>
      <c r="AB193">
        <v>0</v>
      </c>
      <c r="AC193">
        <v>0</v>
      </c>
      <c r="AD193">
        <v>3.2622170026750177E-2</v>
      </c>
      <c r="AE193">
        <v>0</v>
      </c>
      <c r="AF193">
        <v>0</v>
      </c>
      <c r="AG193">
        <v>0</v>
      </c>
      <c r="AH193">
        <v>8.1223771490456204E-2</v>
      </c>
      <c r="AI193">
        <v>1.5561295944726276E-2</v>
      </c>
      <c r="AJ193">
        <v>6.3302586362814245E-2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3.8360718624128896E-2</v>
      </c>
      <c r="AQ193">
        <v>0.11432304425934998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O193">
        <f t="shared" si="2"/>
        <v>19</v>
      </c>
      <c r="BP193" s="2"/>
    </row>
    <row r="194" spans="1:68" x14ac:dyDescent="0.25">
      <c r="A194" t="s">
        <v>389</v>
      </c>
      <c r="B194" t="s">
        <v>417</v>
      </c>
      <c r="C194" t="s">
        <v>516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O194">
        <f t="shared" si="2"/>
        <v>0</v>
      </c>
      <c r="BP194" s="2"/>
    </row>
    <row r="195" spans="1:68" x14ac:dyDescent="0.25">
      <c r="A195" t="s">
        <v>389</v>
      </c>
      <c r="B195" t="s">
        <v>593</v>
      </c>
      <c r="C195" t="s">
        <v>631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7.7569890471314656E-2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O195">
        <f t="shared" ref="BO195:BO258" si="3">COUNTIF($D195:$BM195,"&gt;0")</f>
        <v>1</v>
      </c>
      <c r="BP195" s="2"/>
    </row>
    <row r="196" spans="1:68" x14ac:dyDescent="0.25">
      <c r="A196" t="s">
        <v>389</v>
      </c>
      <c r="B196" t="s">
        <v>417</v>
      </c>
      <c r="C196" t="s">
        <v>431</v>
      </c>
      <c r="D196">
        <v>0</v>
      </c>
      <c r="E196">
        <v>0</v>
      </c>
      <c r="F196">
        <v>0</v>
      </c>
      <c r="G196">
        <v>7.6667518527983647E-2</v>
      </c>
      <c r="H196">
        <v>0</v>
      </c>
      <c r="I196">
        <v>3.1466331025802395E-2</v>
      </c>
      <c r="J196">
        <v>0</v>
      </c>
      <c r="K196">
        <v>0</v>
      </c>
      <c r="L196">
        <v>0</v>
      </c>
      <c r="M196">
        <v>0.19646365422396855</v>
      </c>
      <c r="N196">
        <v>0</v>
      </c>
      <c r="O196">
        <v>0.13204489526438989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1.4492061597230512</v>
      </c>
      <c r="W196">
        <v>0</v>
      </c>
      <c r="X196">
        <v>0</v>
      </c>
      <c r="Y196">
        <v>0.24512085388935428</v>
      </c>
      <c r="Z196">
        <v>0</v>
      </c>
      <c r="AA196">
        <v>0</v>
      </c>
      <c r="AB196">
        <v>0.15752000504064015</v>
      </c>
      <c r="AC196">
        <v>0.28417163967036091</v>
      </c>
      <c r="AD196">
        <v>0.15006198212305083</v>
      </c>
      <c r="AE196">
        <v>0</v>
      </c>
      <c r="AF196">
        <v>0</v>
      </c>
      <c r="AG196">
        <v>0</v>
      </c>
      <c r="AH196">
        <v>5.8661612743107265E-2</v>
      </c>
      <c r="AI196">
        <v>0</v>
      </c>
      <c r="AJ196">
        <v>3.6172906493036713E-2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0.36442682692922446</v>
      </c>
      <c r="AQ196">
        <v>0.52261963089988561</v>
      </c>
      <c r="AR196">
        <v>0.60999606454151911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0.30721966205837176</v>
      </c>
      <c r="BF196">
        <v>0.43832185347526609</v>
      </c>
      <c r="BG196">
        <v>0.59303187546330616</v>
      </c>
      <c r="BH196">
        <v>0</v>
      </c>
      <c r="BI196">
        <v>0</v>
      </c>
      <c r="BJ196">
        <v>0</v>
      </c>
      <c r="BK196">
        <v>4.9828093078877866E-2</v>
      </c>
      <c r="BL196">
        <v>0</v>
      </c>
      <c r="BM196">
        <v>0</v>
      </c>
      <c r="BO196">
        <f t="shared" si="3"/>
        <v>18</v>
      </c>
      <c r="BP196" s="2"/>
    </row>
    <row r="197" spans="1:68" x14ac:dyDescent="0.25">
      <c r="A197" t="s">
        <v>389</v>
      </c>
      <c r="B197" t="s">
        <v>417</v>
      </c>
      <c r="C197" t="s">
        <v>625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O197">
        <f t="shared" si="3"/>
        <v>0</v>
      </c>
      <c r="BP197" s="2"/>
    </row>
    <row r="198" spans="1:68" x14ac:dyDescent="0.25">
      <c r="A198" t="s">
        <v>389</v>
      </c>
      <c r="B198" t="s">
        <v>417</v>
      </c>
      <c r="C198" t="s">
        <v>556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O198">
        <f t="shared" si="3"/>
        <v>0</v>
      </c>
      <c r="BP198" s="2"/>
    </row>
    <row r="199" spans="1:68" x14ac:dyDescent="0.25">
      <c r="A199" t="s">
        <v>389</v>
      </c>
      <c r="B199" t="s">
        <v>417</v>
      </c>
      <c r="C199" t="s">
        <v>505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1.3485570439629595E-2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1.7619282542814856E-2</v>
      </c>
      <c r="Q199">
        <v>0</v>
      </c>
      <c r="R199">
        <v>0</v>
      </c>
      <c r="S199">
        <v>0</v>
      </c>
      <c r="T199">
        <v>1.552072016141549E-2</v>
      </c>
      <c r="U199">
        <v>0</v>
      </c>
      <c r="V199">
        <v>1.4897934821535155</v>
      </c>
      <c r="W199">
        <v>0.21881838074398249</v>
      </c>
      <c r="X199">
        <v>1.6713929706969148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2.2562158747348945E-2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9.8386462022825666E-2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O199">
        <f t="shared" si="3"/>
        <v>8</v>
      </c>
      <c r="BP199" s="2"/>
    </row>
    <row r="200" spans="1:68" x14ac:dyDescent="0.25">
      <c r="A200" t="s">
        <v>389</v>
      </c>
      <c r="B200" t="s">
        <v>593</v>
      </c>
      <c r="C200" t="s">
        <v>661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3.413075180737845E-2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O200">
        <f t="shared" si="3"/>
        <v>1</v>
      </c>
      <c r="BP200" s="2"/>
    </row>
    <row r="201" spans="1:68" x14ac:dyDescent="0.25">
      <c r="A201" t="s">
        <v>389</v>
      </c>
      <c r="B201" t="s">
        <v>417</v>
      </c>
      <c r="C201" t="s">
        <v>418</v>
      </c>
      <c r="D201">
        <v>7.010887495875949E-2</v>
      </c>
      <c r="E201">
        <v>6.3688026650989618E-2</v>
      </c>
      <c r="F201">
        <v>7.8792402753587135E-2</v>
      </c>
      <c r="G201">
        <v>8.5186131697759612E-2</v>
      </c>
      <c r="H201">
        <v>9.1675834250091681E-2</v>
      </c>
      <c r="I201">
        <v>7.1923042344691185E-2</v>
      </c>
      <c r="J201">
        <v>0.14299332697807435</v>
      </c>
      <c r="K201">
        <v>0.11506155793349442</v>
      </c>
      <c r="L201">
        <v>5.6785917092561047E-2</v>
      </c>
      <c r="M201">
        <v>10.467400740165395</v>
      </c>
      <c r="N201">
        <v>5.0530570995452252E-2</v>
      </c>
      <c r="O201">
        <v>11.139787527759438</v>
      </c>
      <c r="P201">
        <v>0.17619282542814857</v>
      </c>
      <c r="Q201">
        <v>7.6804915514592939E-2</v>
      </c>
      <c r="R201">
        <v>0.1395812562313061</v>
      </c>
      <c r="S201">
        <v>4.1966426858513185E-2</v>
      </c>
      <c r="T201">
        <v>3.4921620363184851E-2</v>
      </c>
      <c r="U201">
        <v>9.0536548174973794E-2</v>
      </c>
      <c r="V201">
        <v>5.9687238868329953E-2</v>
      </c>
      <c r="W201">
        <v>0.15803549720398735</v>
      </c>
      <c r="X201">
        <v>0.11600928074245939</v>
      </c>
      <c r="Y201">
        <v>0.69812901424183182</v>
      </c>
      <c r="Z201">
        <v>8.8051422030465801E-2</v>
      </c>
      <c r="AA201">
        <v>8.6114101184068897E-2</v>
      </c>
      <c r="AB201">
        <v>20.572112658307606</v>
      </c>
      <c r="AC201">
        <v>19.588898361276875</v>
      </c>
      <c r="AD201">
        <v>8.716643831147648</v>
      </c>
      <c r="AE201">
        <v>4.4999999999999998E-2</v>
      </c>
      <c r="AF201">
        <v>0.10367421414945674</v>
      </c>
      <c r="AG201">
        <v>9.8702763677382982E-2</v>
      </c>
      <c r="AH201">
        <v>0.11281079373674473</v>
      </c>
      <c r="AI201">
        <v>0.1120413308020292</v>
      </c>
      <c r="AJ201">
        <v>6.3302586362814245E-2</v>
      </c>
      <c r="AK201">
        <v>5.0239780771865729E-2</v>
      </c>
      <c r="AL201">
        <v>0</v>
      </c>
      <c r="AM201">
        <v>6.1306708705552632E-2</v>
      </c>
      <c r="AN201">
        <v>5.5115105778606864E-2</v>
      </c>
      <c r="AO201">
        <v>4.5074372714979716E-2</v>
      </c>
      <c r="AP201">
        <v>15.721501182788824</v>
      </c>
      <c r="AQ201">
        <v>19.53290870488323</v>
      </c>
      <c r="AR201">
        <v>20.208579299488392</v>
      </c>
      <c r="AS201">
        <v>8.7723573273551347E-2</v>
      </c>
      <c r="AT201">
        <v>4.0134853106437628E-2</v>
      </c>
      <c r="AU201">
        <v>8.4352593842260654E-2</v>
      </c>
      <c r="AV201">
        <v>0</v>
      </c>
      <c r="AW201">
        <v>7.2806698216235893E-2</v>
      </c>
      <c r="AX201">
        <v>0</v>
      </c>
      <c r="AY201">
        <v>0</v>
      </c>
      <c r="AZ201">
        <v>4.869866349223527E-2</v>
      </c>
      <c r="BA201">
        <v>4.579016656173087E-2</v>
      </c>
      <c r="BB201">
        <v>7.5895567698846381E-2</v>
      </c>
      <c r="BC201">
        <v>6.3467885250063472E-2</v>
      </c>
      <c r="BD201">
        <v>7.1272758687717333E-2</v>
      </c>
      <c r="BE201">
        <v>22.990271377368153</v>
      </c>
      <c r="BF201">
        <v>18.42517219787101</v>
      </c>
      <c r="BG201">
        <v>25.678280207561155</v>
      </c>
      <c r="BH201">
        <v>7.6540375047837741E-2</v>
      </c>
      <c r="BI201">
        <v>8.4313477509379869E-2</v>
      </c>
      <c r="BJ201">
        <v>0.11886418666079684</v>
      </c>
      <c r="BK201">
        <v>0</v>
      </c>
      <c r="BL201">
        <v>7.9347086828383595E-2</v>
      </c>
      <c r="BM201">
        <v>0</v>
      </c>
      <c r="BO201">
        <f t="shared" si="3"/>
        <v>56</v>
      </c>
      <c r="BP201" s="2"/>
    </row>
    <row r="202" spans="1:68" x14ac:dyDescent="0.25">
      <c r="A202" t="s">
        <v>389</v>
      </c>
      <c r="B202" t="s">
        <v>593</v>
      </c>
      <c r="C202" t="s">
        <v>594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0.63607310186478017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O202">
        <f t="shared" si="3"/>
        <v>1</v>
      </c>
      <c r="BP202" s="2"/>
    </row>
    <row r="203" spans="1:68" x14ac:dyDescent="0.25">
      <c r="A203" t="s">
        <v>389</v>
      </c>
      <c r="B203" t="s">
        <v>417</v>
      </c>
      <c r="C203" t="s">
        <v>502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2.6342734804058456</v>
      </c>
      <c r="Z203">
        <v>9.6856564233512368E-2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O203">
        <f t="shared" si="3"/>
        <v>2</v>
      </c>
      <c r="BP203" s="2"/>
    </row>
    <row r="204" spans="1:68" x14ac:dyDescent="0.25">
      <c r="A204" t="s">
        <v>389</v>
      </c>
      <c r="B204" t="s">
        <v>593</v>
      </c>
      <c r="C204" t="s">
        <v>602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5.585032113934655E-2</v>
      </c>
      <c r="Z204">
        <v>0</v>
      </c>
      <c r="AA204">
        <v>0</v>
      </c>
      <c r="AB204">
        <v>0</v>
      </c>
      <c r="AC204">
        <v>0.12314104385715639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0.25046963055729493</v>
      </c>
      <c r="BG204">
        <v>0.1927353595255745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O204">
        <f t="shared" si="3"/>
        <v>4</v>
      </c>
      <c r="BP204" s="2"/>
    </row>
    <row r="205" spans="1:68" x14ac:dyDescent="0.25">
      <c r="A205" t="s">
        <v>392</v>
      </c>
      <c r="B205" t="s">
        <v>525</v>
      </c>
      <c r="C205" t="s">
        <v>636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O205">
        <f t="shared" si="3"/>
        <v>0</v>
      </c>
      <c r="BP205" s="2"/>
    </row>
    <row r="206" spans="1:68" x14ac:dyDescent="0.25">
      <c r="A206" t="s">
        <v>392</v>
      </c>
      <c r="B206" t="s">
        <v>525</v>
      </c>
      <c r="C206" t="s">
        <v>526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0.18616773713115517</v>
      </c>
      <c r="Z206">
        <v>0</v>
      </c>
      <c r="AA206">
        <v>7.1761750986724077E-2</v>
      </c>
      <c r="AB206">
        <v>0</v>
      </c>
      <c r="AC206">
        <v>0</v>
      </c>
      <c r="AD206">
        <v>0</v>
      </c>
      <c r="AE206">
        <v>1.0549999999999999</v>
      </c>
      <c r="AF206">
        <v>6.2204528489674053E-2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0.49311208515967442</v>
      </c>
      <c r="BG206">
        <v>0</v>
      </c>
      <c r="BH206">
        <v>0</v>
      </c>
      <c r="BI206">
        <v>8.0097803633910891E-2</v>
      </c>
      <c r="BJ206">
        <v>0</v>
      </c>
      <c r="BK206">
        <v>0</v>
      </c>
      <c r="BL206">
        <v>0</v>
      </c>
      <c r="BM206">
        <v>0</v>
      </c>
      <c r="BO206">
        <f t="shared" si="3"/>
        <v>6</v>
      </c>
      <c r="BP206" s="2"/>
    </row>
    <row r="207" spans="1:68" x14ac:dyDescent="0.25">
      <c r="A207" t="s">
        <v>389</v>
      </c>
      <c r="B207" t="s">
        <v>419</v>
      </c>
      <c r="C207" t="s">
        <v>499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1.2271696311328639</v>
      </c>
      <c r="W207">
        <v>0.77802090931193779</v>
      </c>
      <c r="X207">
        <v>1.288992008249549</v>
      </c>
      <c r="Y207">
        <v>1.2411182475410343E-2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0.54600424168584449</v>
      </c>
      <c r="AI207">
        <v>0.28321558619401821</v>
      </c>
      <c r="AJ207">
        <v>0.18086453246518358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O207">
        <f t="shared" si="3"/>
        <v>7</v>
      </c>
      <c r="BP207" s="2"/>
    </row>
    <row r="208" spans="1:68" x14ac:dyDescent="0.25">
      <c r="A208" t="s">
        <v>392</v>
      </c>
      <c r="B208" t="s">
        <v>450</v>
      </c>
      <c r="C208" t="s">
        <v>464</v>
      </c>
      <c r="D208">
        <v>0</v>
      </c>
      <c r="E208">
        <v>0</v>
      </c>
      <c r="F208">
        <v>0</v>
      </c>
      <c r="G208">
        <v>0.46000511116790183</v>
      </c>
      <c r="H208">
        <v>0.14668133480014667</v>
      </c>
      <c r="I208">
        <v>0.3641104018699991</v>
      </c>
      <c r="J208">
        <v>0</v>
      </c>
      <c r="K208">
        <v>4.6024623173397769E-2</v>
      </c>
      <c r="L208">
        <v>3.9750141964792735E-2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1.940090020176936E-2</v>
      </c>
      <c r="U208">
        <v>0</v>
      </c>
      <c r="V208">
        <v>4.9015160558672557</v>
      </c>
      <c r="W208">
        <v>0.42548018477996596</v>
      </c>
      <c r="X208">
        <v>0.63160608404227891</v>
      </c>
      <c r="Y208">
        <v>0.27614881007788017</v>
      </c>
      <c r="Z208">
        <v>0</v>
      </c>
      <c r="AA208">
        <v>1.0046645138141372</v>
      </c>
      <c r="AB208">
        <v>0</v>
      </c>
      <c r="AC208">
        <v>0</v>
      </c>
      <c r="AD208">
        <v>3.9146604032100213E-2</v>
      </c>
      <c r="AE208">
        <v>9.5000000000000001E-2</v>
      </c>
      <c r="AF208">
        <v>0.38981504520195737</v>
      </c>
      <c r="AG208">
        <v>0.53581500282007899</v>
      </c>
      <c r="AH208">
        <v>2.7074590496818738E-2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9.8386462022825666E-2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2.9509717128282958E-2</v>
      </c>
      <c r="BJ208">
        <v>3.0816640986132512E-2</v>
      </c>
      <c r="BK208">
        <v>0</v>
      </c>
      <c r="BL208">
        <v>0</v>
      </c>
      <c r="BM208">
        <v>0</v>
      </c>
      <c r="BO208">
        <f t="shared" si="3"/>
        <v>19</v>
      </c>
      <c r="BP208" s="2"/>
    </row>
    <row r="209" spans="1:68" x14ac:dyDescent="0.25">
      <c r="A209" t="s">
        <v>392</v>
      </c>
      <c r="B209" t="s">
        <v>569</v>
      </c>
      <c r="C209" t="s">
        <v>570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0.27925160569673274</v>
      </c>
      <c r="Z209">
        <v>0</v>
      </c>
      <c r="AA209">
        <v>0.34445640473627559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O209">
        <f t="shared" si="3"/>
        <v>2</v>
      </c>
      <c r="BP209" s="2"/>
    </row>
    <row r="210" spans="1:68" x14ac:dyDescent="0.25">
      <c r="A210" t="s">
        <v>392</v>
      </c>
      <c r="B210" t="s">
        <v>683</v>
      </c>
      <c r="C210" t="s">
        <v>684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1.2411182475410343E-2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O210">
        <f t="shared" si="3"/>
        <v>1</v>
      </c>
      <c r="BP210" s="2"/>
    </row>
    <row r="211" spans="1:68" x14ac:dyDescent="0.25">
      <c r="A211" t="s">
        <v>403</v>
      </c>
      <c r="B211" t="s">
        <v>404</v>
      </c>
      <c r="C211" t="s">
        <v>490</v>
      </c>
      <c r="D211">
        <v>0</v>
      </c>
      <c r="E211">
        <v>0</v>
      </c>
      <c r="F211">
        <v>1.6587874263913081E-2</v>
      </c>
      <c r="G211">
        <v>0</v>
      </c>
      <c r="H211">
        <v>0</v>
      </c>
      <c r="I211">
        <v>0</v>
      </c>
      <c r="J211">
        <v>9.532888465204957E-2</v>
      </c>
      <c r="K211">
        <v>1.5418248763088254</v>
      </c>
      <c r="L211">
        <v>1.2265758091993186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2.3281080242123234E-2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5.2830853218279482E-2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9.1345055948846773E-3</v>
      </c>
      <c r="AL211">
        <v>0</v>
      </c>
      <c r="AM211">
        <v>0</v>
      </c>
      <c r="AN211">
        <v>0</v>
      </c>
      <c r="AO211">
        <v>0.13522311814493915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1.6924769400016925E-2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O211">
        <f t="shared" si="3"/>
        <v>9</v>
      </c>
      <c r="BP211" s="2"/>
    </row>
    <row r="212" spans="1:68" x14ac:dyDescent="0.25">
      <c r="A212" t="s">
        <v>392</v>
      </c>
      <c r="B212" t="s">
        <v>525</v>
      </c>
      <c r="C212" t="s">
        <v>622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3.5961521172345592E-2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O212">
        <f t="shared" si="3"/>
        <v>1</v>
      </c>
      <c r="BP212" s="2"/>
    </row>
    <row r="213" spans="1:68" x14ac:dyDescent="0.25">
      <c r="A213" t="s">
        <v>389</v>
      </c>
      <c r="B213" t="s">
        <v>398</v>
      </c>
      <c r="C213" t="s">
        <v>508</v>
      </c>
      <c r="D213">
        <v>0</v>
      </c>
      <c r="E213">
        <v>0</v>
      </c>
      <c r="F213">
        <v>0</v>
      </c>
      <c r="G213">
        <v>3.8333759263991823E-2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0.86997139020260406</v>
      </c>
      <c r="AN213">
        <v>1.513545597150973</v>
      </c>
      <c r="AO213">
        <v>1.0066609906345469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O213">
        <f t="shared" si="3"/>
        <v>4</v>
      </c>
      <c r="BP213" s="2"/>
    </row>
    <row r="214" spans="1:68" x14ac:dyDescent="0.25">
      <c r="A214" t="s">
        <v>395</v>
      </c>
      <c r="B214" t="s">
        <v>396</v>
      </c>
      <c r="C214" t="s">
        <v>555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0.15758480550717427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0.21916092673763304</v>
      </c>
      <c r="BG214">
        <v>0.32616753150481836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O214">
        <f t="shared" si="3"/>
        <v>3</v>
      </c>
      <c r="BP214" s="2"/>
    </row>
    <row r="215" spans="1:68" x14ac:dyDescent="0.25">
      <c r="A215" t="s">
        <v>389</v>
      </c>
      <c r="B215" t="s">
        <v>398</v>
      </c>
      <c r="C215" t="s">
        <v>427</v>
      </c>
      <c r="D215">
        <v>24.047344110854503</v>
      </c>
      <c r="E215">
        <v>5.839702135998432</v>
      </c>
      <c r="F215">
        <v>6.0753089491581651</v>
      </c>
      <c r="G215">
        <v>0.28537354118749469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3.1714708577066743E-2</v>
      </c>
      <c r="Q215">
        <v>0</v>
      </c>
      <c r="R215">
        <v>0</v>
      </c>
      <c r="S215">
        <v>4.7961630695443645E-2</v>
      </c>
      <c r="T215">
        <v>2.7161260282477107E-2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2.4898073511562042E-2</v>
      </c>
      <c r="AJ215">
        <v>0</v>
      </c>
      <c r="AK215">
        <v>1.242292760904316</v>
      </c>
      <c r="AL215">
        <v>1.4612676056338028</v>
      </c>
      <c r="AM215">
        <v>0.16640392362935716</v>
      </c>
      <c r="AN215">
        <v>0.20350192902870226</v>
      </c>
      <c r="AO215">
        <v>0.35558671808483999</v>
      </c>
      <c r="AP215">
        <v>0</v>
      </c>
      <c r="AQ215">
        <v>0.11432304425934998</v>
      </c>
      <c r="AR215">
        <v>0</v>
      </c>
      <c r="AS215">
        <v>0.59944441736926757</v>
      </c>
      <c r="AT215">
        <v>0.97126344517579066</v>
      </c>
      <c r="AU215">
        <v>0.62210037958667219</v>
      </c>
      <c r="AV215">
        <v>0</v>
      </c>
      <c r="AW215">
        <v>0.20021842009464871</v>
      </c>
      <c r="AX215">
        <v>0.39082855653986454</v>
      </c>
      <c r="AY215">
        <v>0.46237533998186758</v>
      </c>
      <c r="AZ215">
        <v>0.93068556896271848</v>
      </c>
      <c r="BA215">
        <v>0.20033197870757252</v>
      </c>
      <c r="BB215">
        <v>0.24286581663630846</v>
      </c>
      <c r="BC215">
        <v>0.44850638910044849</v>
      </c>
      <c r="BD215">
        <v>0.36716269627005899</v>
      </c>
      <c r="BE215">
        <v>0</v>
      </c>
      <c r="BF215">
        <v>7.8271759549154662E-2</v>
      </c>
      <c r="BG215">
        <v>0</v>
      </c>
      <c r="BH215">
        <v>3.5399923459624949</v>
      </c>
      <c r="BI215">
        <v>1.0792125121200624</v>
      </c>
      <c r="BJ215">
        <v>2.5841954655513977</v>
      </c>
      <c r="BK215">
        <v>0.83212915441726043</v>
      </c>
      <c r="BL215">
        <v>0.77080027204715484</v>
      </c>
      <c r="BM215">
        <v>0.70001272750413646</v>
      </c>
      <c r="BO215">
        <f t="shared" si="3"/>
        <v>32</v>
      </c>
      <c r="BP215" s="2"/>
    </row>
    <row r="216" spans="1:68" x14ac:dyDescent="0.25">
      <c r="A216" t="s">
        <v>403</v>
      </c>
      <c r="B216" t="s">
        <v>410</v>
      </c>
      <c r="C216" t="s">
        <v>591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O216">
        <f t="shared" si="3"/>
        <v>0</v>
      </c>
      <c r="BP216" s="2"/>
    </row>
    <row r="217" spans="1:68" x14ac:dyDescent="0.25">
      <c r="A217" t="s">
        <v>403</v>
      </c>
      <c r="B217" t="s">
        <v>404</v>
      </c>
      <c r="C217" t="s">
        <v>405</v>
      </c>
      <c r="D217">
        <v>8.6605080831408776E-2</v>
      </c>
      <c r="E217">
        <v>9.7981579463060936E-2</v>
      </c>
      <c r="F217">
        <v>9.5380277017500209E-2</v>
      </c>
      <c r="G217">
        <v>0.34500383337592638</v>
      </c>
      <c r="H217">
        <v>7.3340667400073334E-2</v>
      </c>
      <c r="I217">
        <v>0.11237975366357998</v>
      </c>
      <c r="J217">
        <v>9.532888465204957E-2</v>
      </c>
      <c r="K217">
        <v>0.58681394546082155</v>
      </c>
      <c r="L217">
        <v>0.44293015332197616</v>
      </c>
      <c r="M217">
        <v>2.7413533147530499E-2</v>
      </c>
      <c r="N217">
        <v>0</v>
      </c>
      <c r="O217">
        <v>8.402856971370265E-2</v>
      </c>
      <c r="P217">
        <v>0</v>
      </c>
      <c r="Q217">
        <v>0</v>
      </c>
      <c r="R217">
        <v>0</v>
      </c>
      <c r="S217">
        <v>8.3932853717026371E-2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4.7361939945060147E-2</v>
      </c>
      <c r="AD217">
        <v>6.5244340053500355E-2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0.12788307832838547</v>
      </c>
      <c r="AL217">
        <v>7.0422535211267609E-2</v>
      </c>
      <c r="AM217">
        <v>21.483622350674374</v>
      </c>
      <c r="AN217">
        <v>33.039386102514094</v>
      </c>
      <c r="AO217">
        <v>31.602143536835779</v>
      </c>
      <c r="AP217">
        <v>1.6367239946294991</v>
      </c>
      <c r="AQ217">
        <v>1.2738853503184715</v>
      </c>
      <c r="AR217">
        <v>1.2396694214876034</v>
      </c>
      <c r="AS217">
        <v>0.16570008285004142</v>
      </c>
      <c r="AT217">
        <v>0.16856638304703803</v>
      </c>
      <c r="AU217">
        <v>0.13707296499367355</v>
      </c>
      <c r="AV217">
        <v>0.32526201662450305</v>
      </c>
      <c r="AW217">
        <v>0.20021842009464871</v>
      </c>
      <c r="AX217">
        <v>0.10422094841063052</v>
      </c>
      <c r="AY217">
        <v>0.12239347234814144</v>
      </c>
      <c r="AZ217">
        <v>0.14068502786645742</v>
      </c>
      <c r="BA217">
        <v>0.10875164558411081</v>
      </c>
      <c r="BB217">
        <v>0.13661202185792351</v>
      </c>
      <c r="BC217">
        <v>0.1353981552001354</v>
      </c>
      <c r="BD217">
        <v>9.0710783784367505E-2</v>
      </c>
      <c r="BE217">
        <v>0.58883768561187921</v>
      </c>
      <c r="BF217">
        <v>1.0644959298685035</v>
      </c>
      <c r="BG217">
        <v>0.60785767234988874</v>
      </c>
      <c r="BH217">
        <v>0.13394565633371602</v>
      </c>
      <c r="BI217">
        <v>0.11803886851313183</v>
      </c>
      <c r="BJ217">
        <v>0.10565705480959718</v>
      </c>
      <c r="BK217">
        <v>0.14450146992874582</v>
      </c>
      <c r="BL217">
        <v>0.21537066424846973</v>
      </c>
      <c r="BM217">
        <v>0.15273004963726614</v>
      </c>
      <c r="BO217">
        <f t="shared" si="3"/>
        <v>43</v>
      </c>
      <c r="BP217" s="2"/>
    </row>
    <row r="218" spans="1:68" x14ac:dyDescent="0.25">
      <c r="A218" t="s">
        <v>572</v>
      </c>
      <c r="B218" t="s">
        <v>573</v>
      </c>
      <c r="C218" t="s">
        <v>574</v>
      </c>
      <c r="D218">
        <v>0</v>
      </c>
      <c r="E218">
        <v>0</v>
      </c>
      <c r="F218">
        <v>0</v>
      </c>
      <c r="G218">
        <v>1.2777919754663941E-2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5.4827066295060997E-2</v>
      </c>
      <c r="N218">
        <v>0.46740778170793323</v>
      </c>
      <c r="O218">
        <v>0.32411019746713887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O218">
        <f t="shared" si="3"/>
        <v>4</v>
      </c>
      <c r="BP218" s="2"/>
    </row>
    <row r="219" spans="1:68" x14ac:dyDescent="0.25">
      <c r="A219" t="s">
        <v>392</v>
      </c>
      <c r="B219" t="s">
        <v>393</v>
      </c>
      <c r="C219" t="s">
        <v>582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0.17940437746681021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0.85856562303245376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0.12225454238860081</v>
      </c>
      <c r="BJ219">
        <v>0</v>
      </c>
      <c r="BK219">
        <v>0</v>
      </c>
      <c r="BL219">
        <v>0</v>
      </c>
      <c r="BM219">
        <v>0</v>
      </c>
      <c r="BO219">
        <f t="shared" si="3"/>
        <v>3</v>
      </c>
      <c r="BP219" s="2"/>
    </row>
    <row r="220" spans="1:68" x14ac:dyDescent="0.25">
      <c r="A220" t="s">
        <v>395</v>
      </c>
      <c r="B220" t="s">
        <v>597</v>
      </c>
      <c r="C220" t="s">
        <v>598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0.17980760586172795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O220">
        <f t="shared" si="3"/>
        <v>1</v>
      </c>
      <c r="BP220" s="2"/>
    </row>
    <row r="221" spans="1:68" x14ac:dyDescent="0.25">
      <c r="A221" t="s">
        <v>392</v>
      </c>
      <c r="B221" t="s">
        <v>393</v>
      </c>
      <c r="C221" t="s">
        <v>421</v>
      </c>
      <c r="D221">
        <v>0</v>
      </c>
      <c r="E221">
        <v>0</v>
      </c>
      <c r="F221">
        <v>4.5616654225760965E-2</v>
      </c>
      <c r="G221">
        <v>0.98815912769401137</v>
      </c>
      <c r="H221">
        <v>3.4836817015034836</v>
      </c>
      <c r="I221">
        <v>0.31915850040456711</v>
      </c>
      <c r="J221">
        <v>13.584366062917063</v>
      </c>
      <c r="K221">
        <v>1.9560464848694052</v>
      </c>
      <c r="L221">
        <v>2.0556501987507096</v>
      </c>
      <c r="M221">
        <v>0.36094485310915159</v>
      </c>
      <c r="N221">
        <v>0.41056088933804957</v>
      </c>
      <c r="O221">
        <v>0.13804693595822579</v>
      </c>
      <c r="P221">
        <v>2.720417224610614</v>
      </c>
      <c r="Q221">
        <v>1.3824884792626728</v>
      </c>
      <c r="R221">
        <v>9.0196078431372548</v>
      </c>
      <c r="S221">
        <v>7.7937649880095924E-2</v>
      </c>
      <c r="T221">
        <v>5.8202700605308084E-2</v>
      </c>
      <c r="U221">
        <v>8.7248641951777373</v>
      </c>
      <c r="V221">
        <v>0.97648322788587794</v>
      </c>
      <c r="W221">
        <v>0.53488937515195722</v>
      </c>
      <c r="X221">
        <v>0.91518432585717979</v>
      </c>
      <c r="Y221">
        <v>0.39095224797542583</v>
      </c>
      <c r="Z221">
        <v>0.1232719908426521</v>
      </c>
      <c r="AA221">
        <v>0.70326515966989589</v>
      </c>
      <c r="AB221">
        <v>0.2961376094764035</v>
      </c>
      <c r="AC221">
        <v>0.14208581983518045</v>
      </c>
      <c r="AD221">
        <v>0.18920858615515104</v>
      </c>
      <c r="AE221">
        <v>0.74</v>
      </c>
      <c r="AF221">
        <v>0.52251803931326202</v>
      </c>
      <c r="AG221">
        <v>0.16920473773265651</v>
      </c>
      <c r="AH221">
        <v>1.1732322548621452</v>
      </c>
      <c r="AI221">
        <v>2.3933273162989011</v>
      </c>
      <c r="AJ221">
        <v>1.4423946464098389</v>
      </c>
      <c r="AK221">
        <v>5.4807033569308064E-2</v>
      </c>
      <c r="AL221">
        <v>0</v>
      </c>
      <c r="AM221">
        <v>3.1821101185263032</v>
      </c>
      <c r="AN221">
        <v>7.860262008733625</v>
      </c>
      <c r="AO221">
        <v>2.3038012720989633</v>
      </c>
      <c r="AP221">
        <v>0.44754171728150371</v>
      </c>
      <c r="AQ221">
        <v>0</v>
      </c>
      <c r="AR221">
        <v>0.88547815820543097</v>
      </c>
      <c r="AS221">
        <v>8.2850041425020712E-2</v>
      </c>
      <c r="AT221">
        <v>0.80269706212875258</v>
      </c>
      <c r="AU221">
        <v>0</v>
      </c>
      <c r="AV221">
        <v>0</v>
      </c>
      <c r="AW221">
        <v>9.1008372770294874E-2</v>
      </c>
      <c r="AX221">
        <v>6.5398645127670658</v>
      </c>
      <c r="AY221">
        <v>0.27651858567543064</v>
      </c>
      <c r="AZ221">
        <v>8.1164439153725454E-2</v>
      </c>
      <c r="BA221">
        <v>0.46362543643752507</v>
      </c>
      <c r="BB221">
        <v>5.6921675774134796E-2</v>
      </c>
      <c r="BC221">
        <v>5.0774308200050779E-2</v>
      </c>
      <c r="BD221">
        <v>1.4146562709228743</v>
      </c>
      <c r="BE221">
        <v>6.477214541730671</v>
      </c>
      <c r="BF221">
        <v>0.44614902943018159</v>
      </c>
      <c r="BG221">
        <v>2.1942179392142327</v>
      </c>
      <c r="BH221">
        <v>8.8786835055491764</v>
      </c>
      <c r="BI221">
        <v>2.9509717128282958E-2</v>
      </c>
      <c r="BJ221">
        <v>5.9255998239049079</v>
      </c>
      <c r="BK221">
        <v>0.78230106133838262</v>
      </c>
      <c r="BL221">
        <v>2.5051008841532529</v>
      </c>
      <c r="BM221">
        <v>0</v>
      </c>
      <c r="BO221">
        <f t="shared" si="3"/>
        <v>55</v>
      </c>
      <c r="BP221" s="2"/>
    </row>
    <row r="222" spans="1:68" s="4" customFormat="1" x14ac:dyDescent="0.25">
      <c r="A222" s="4" t="s">
        <v>392</v>
      </c>
      <c r="B222" s="4" t="s">
        <v>393</v>
      </c>
      <c r="C222" s="4" t="s">
        <v>394</v>
      </c>
      <c r="D222" s="4">
        <v>6.1572088419663471</v>
      </c>
      <c r="E222" s="4">
        <v>24.250440917107582</v>
      </c>
      <c r="F222" s="4">
        <v>9.6292610102015423</v>
      </c>
      <c r="G222" s="4">
        <v>1.3416815742397137</v>
      </c>
      <c r="H222" s="4">
        <v>13.274660799413274</v>
      </c>
      <c r="I222" s="4">
        <v>2.0453115166771556</v>
      </c>
      <c r="J222" s="4">
        <v>22.449952335557676</v>
      </c>
      <c r="K222" s="4">
        <v>44.494304452882297</v>
      </c>
      <c r="L222" s="4">
        <v>42.498580352072686</v>
      </c>
      <c r="M222" s="4">
        <v>3.4541051765888424</v>
      </c>
      <c r="N222" s="4">
        <v>7.1058615462354728</v>
      </c>
      <c r="O222" s="4">
        <v>2.2987815857391514</v>
      </c>
      <c r="P222" s="4">
        <v>15.149059130312214</v>
      </c>
      <c r="Q222" s="4">
        <v>27.880184331797235</v>
      </c>
      <c r="R222" s="4">
        <v>27.863077434363575</v>
      </c>
      <c r="S222" s="4">
        <v>48.099520383693047</v>
      </c>
      <c r="T222" s="4">
        <v>45.650318174763314</v>
      </c>
      <c r="U222" s="4">
        <v>38.859239492995329</v>
      </c>
      <c r="V222" s="4">
        <v>4.0038199832875732</v>
      </c>
      <c r="W222" s="4">
        <v>27.109166058837829</v>
      </c>
      <c r="X222" s="4">
        <v>6.0754489988828739</v>
      </c>
      <c r="Y222" s="4">
        <v>1.9609668311148343</v>
      </c>
      <c r="Z222" s="4">
        <v>1.1710839130051951</v>
      </c>
      <c r="AA222" s="4">
        <v>1.0620739146035163</v>
      </c>
      <c r="AB222" s="4">
        <v>3.604057715329847</v>
      </c>
      <c r="AC222" s="4">
        <v>4.8025007104290998</v>
      </c>
      <c r="AD222" s="4">
        <v>3.3666079467606185</v>
      </c>
      <c r="AE222" s="4">
        <v>0.79</v>
      </c>
      <c r="AF222" s="4">
        <v>4.4870199883884885</v>
      </c>
      <c r="AG222" s="4">
        <v>0.67681895093062605</v>
      </c>
      <c r="AH222" s="4">
        <v>1.1100582103695682</v>
      </c>
      <c r="AI222" s="4">
        <v>6.9683483240484261</v>
      </c>
      <c r="AJ222" s="4">
        <v>2.400976668475312</v>
      </c>
      <c r="AK222" s="4">
        <v>16.830326558575017</v>
      </c>
      <c r="AL222" s="4">
        <v>1.4084507042253522</v>
      </c>
      <c r="AM222" s="4">
        <v>3.5966602440590876</v>
      </c>
      <c r="AN222" s="4">
        <v>14.61398227837368</v>
      </c>
      <c r="AO222" s="4">
        <v>2.6944458356287875</v>
      </c>
      <c r="AP222" s="4">
        <v>1.9436097436225306</v>
      </c>
      <c r="AQ222" s="4">
        <v>4.4749305895802713</v>
      </c>
      <c r="AR222" s="4">
        <v>0.72805981896890992</v>
      </c>
      <c r="AS222" s="4">
        <v>37.228909790925485</v>
      </c>
      <c r="AT222" s="4">
        <v>33.584845079467009</v>
      </c>
      <c r="AU222" s="4">
        <v>41.997047659215518</v>
      </c>
      <c r="AV222" s="4">
        <v>65.341525117455717</v>
      </c>
      <c r="AW222" s="4">
        <v>44.157262468147067</v>
      </c>
      <c r="AX222" s="4">
        <v>7.9729025534132356</v>
      </c>
      <c r="AY222" s="4">
        <v>11.813236627379874</v>
      </c>
      <c r="AZ222" s="4">
        <v>27.265840593041503</v>
      </c>
      <c r="BA222" s="4">
        <v>12.243145784442792</v>
      </c>
      <c r="BB222" s="4">
        <v>6.2462052216150576</v>
      </c>
      <c r="BC222" s="4">
        <v>10.286028602860286</v>
      </c>
      <c r="BD222" s="4">
        <v>6.3411157426405476</v>
      </c>
      <c r="BE222" s="4">
        <v>0.84485407066052232</v>
      </c>
      <c r="BF222" s="4">
        <v>2.6455854727614274</v>
      </c>
      <c r="BG222" s="4">
        <v>1.6160118606375093</v>
      </c>
      <c r="BH222" s="4">
        <v>5.0707998469192503</v>
      </c>
      <c r="BI222" s="4">
        <v>11.660553939547237</v>
      </c>
      <c r="BJ222" s="4">
        <v>8.4613691393352415</v>
      </c>
      <c r="BK222" s="4">
        <v>32.258707459265537</v>
      </c>
      <c r="BL222" s="4">
        <v>28.009521650419405</v>
      </c>
      <c r="BM222" s="4">
        <v>34.376988672521321</v>
      </c>
      <c r="BO222" s="4">
        <f t="shared" si="3"/>
        <v>62</v>
      </c>
      <c r="BP222" s="5"/>
    </row>
    <row r="223" spans="1:68" x14ac:dyDescent="0.25">
      <c r="A223" t="s">
        <v>392</v>
      </c>
      <c r="B223" t="s">
        <v>450</v>
      </c>
      <c r="C223" t="s">
        <v>451</v>
      </c>
      <c r="D223">
        <v>0</v>
      </c>
      <c r="E223">
        <v>0</v>
      </c>
      <c r="F223">
        <v>0</v>
      </c>
      <c r="G223">
        <v>0.49833887043189368</v>
      </c>
      <c r="H223">
        <v>0.29336266960029334</v>
      </c>
      <c r="I223">
        <v>6.293266205160479E-2</v>
      </c>
      <c r="J223">
        <v>0</v>
      </c>
      <c r="K223">
        <v>0</v>
      </c>
      <c r="L223">
        <v>0</v>
      </c>
      <c r="M223">
        <v>0</v>
      </c>
      <c r="N223">
        <v>3.1581606872157657E-2</v>
      </c>
      <c r="O223">
        <v>4.8016325550687231E-2</v>
      </c>
      <c r="P223">
        <v>4.581013461131863E-2</v>
      </c>
      <c r="Q223">
        <v>0</v>
      </c>
      <c r="R223">
        <v>4.6527085410435362E-2</v>
      </c>
      <c r="S223">
        <v>4.1966426858513185E-2</v>
      </c>
      <c r="T223">
        <v>2.7161260282477107E-2</v>
      </c>
      <c r="U223">
        <v>2.3825407414466787E-2</v>
      </c>
      <c r="V223">
        <v>7.1505312164259287</v>
      </c>
      <c r="W223">
        <v>0.46194991490396303</v>
      </c>
      <c r="X223">
        <v>1.297585288304546</v>
      </c>
      <c r="Y223">
        <v>1.9423500574017192</v>
      </c>
      <c r="Z223">
        <v>0.14088227524874528</v>
      </c>
      <c r="AA223">
        <v>1.6648726228919986</v>
      </c>
      <c r="AB223">
        <v>0</v>
      </c>
      <c r="AC223">
        <v>0</v>
      </c>
      <c r="AD223">
        <v>5.8719906048150319E-2</v>
      </c>
      <c r="AE223">
        <v>0.09</v>
      </c>
      <c r="AF223">
        <v>0.13270299411130465</v>
      </c>
      <c r="AG223">
        <v>0</v>
      </c>
      <c r="AH223">
        <v>5.4149180993637476E-2</v>
      </c>
      <c r="AI223">
        <v>3.1122591889452551E-2</v>
      </c>
      <c r="AJ223">
        <v>2.2608066558147948E-2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0.12786906208042964</v>
      </c>
      <c r="AQ223">
        <v>0</v>
      </c>
      <c r="AR223">
        <v>0</v>
      </c>
      <c r="AS223">
        <v>0</v>
      </c>
      <c r="AT223">
        <v>0.13645850056188794</v>
      </c>
      <c r="AU223">
        <v>0</v>
      </c>
      <c r="AV223">
        <v>0</v>
      </c>
      <c r="AW223">
        <v>0</v>
      </c>
      <c r="AX223">
        <v>0.20844189682126105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O223">
        <f t="shared" si="3"/>
        <v>25</v>
      </c>
      <c r="BP223" s="2"/>
    </row>
    <row r="224" spans="1:68" x14ac:dyDescent="0.25">
      <c r="A224" t="s">
        <v>395</v>
      </c>
      <c r="B224" t="s">
        <v>500</v>
      </c>
      <c r="C224" t="s">
        <v>523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1.6961101434851122</v>
      </c>
      <c r="AG224">
        <v>0.21150592216582065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0.10175328741390105</v>
      </c>
      <c r="BG224">
        <v>0</v>
      </c>
      <c r="BH224">
        <v>0</v>
      </c>
      <c r="BI224">
        <v>0.10960752076219382</v>
      </c>
      <c r="BJ224">
        <v>0</v>
      </c>
      <c r="BK224">
        <v>0</v>
      </c>
      <c r="BL224">
        <v>0</v>
      </c>
      <c r="BM224">
        <v>0</v>
      </c>
      <c r="BO224">
        <f t="shared" si="3"/>
        <v>4</v>
      </c>
      <c r="BP224" s="2"/>
    </row>
    <row r="225" spans="1:68" x14ac:dyDescent="0.25">
      <c r="A225" t="s">
        <v>389</v>
      </c>
      <c r="B225" t="s">
        <v>441</v>
      </c>
      <c r="C225" t="s">
        <v>590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6.3174044492577047E-2</v>
      </c>
      <c r="AI225">
        <v>0.16183747782515329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O225">
        <f t="shared" si="3"/>
        <v>2</v>
      </c>
      <c r="BP225" s="2"/>
    </row>
    <row r="226" spans="1:68" x14ac:dyDescent="0.25">
      <c r="A226" t="s">
        <v>392</v>
      </c>
      <c r="B226" t="s">
        <v>437</v>
      </c>
      <c r="C226" t="s">
        <v>604</v>
      </c>
      <c r="D226">
        <v>0</v>
      </c>
      <c r="E226">
        <v>0</v>
      </c>
      <c r="F226">
        <v>0</v>
      </c>
      <c r="G226">
        <v>0.14481642388619134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O226">
        <f t="shared" si="3"/>
        <v>1</v>
      </c>
      <c r="BP226" s="2"/>
    </row>
    <row r="227" spans="1:68" x14ac:dyDescent="0.25">
      <c r="A227" t="s">
        <v>392</v>
      </c>
      <c r="B227" t="s">
        <v>437</v>
      </c>
      <c r="C227" t="s">
        <v>438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0.61745632815166474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5.7796917497733453</v>
      </c>
      <c r="AZ227">
        <v>0.38958930793788216</v>
      </c>
      <c r="BA227">
        <v>0.16598935378627439</v>
      </c>
      <c r="BB227">
        <v>0.33394049787492414</v>
      </c>
      <c r="BC227">
        <v>9.3086231700093086E-2</v>
      </c>
      <c r="BD227">
        <v>1.5118463964061251E-2</v>
      </c>
      <c r="BE227">
        <v>0</v>
      </c>
      <c r="BF227">
        <v>0.26612398246712587</v>
      </c>
      <c r="BG227">
        <v>0</v>
      </c>
      <c r="BH227">
        <v>0</v>
      </c>
      <c r="BI227">
        <v>0.23607773702626367</v>
      </c>
      <c r="BJ227">
        <v>3.0816640986132512E-2</v>
      </c>
      <c r="BK227">
        <v>0</v>
      </c>
      <c r="BL227">
        <v>0</v>
      </c>
      <c r="BM227">
        <v>6.3637520682194221E-2</v>
      </c>
      <c r="BO227">
        <f t="shared" si="3"/>
        <v>11</v>
      </c>
      <c r="BP227" s="2"/>
    </row>
    <row r="228" spans="1:68" x14ac:dyDescent="0.25">
      <c r="A228" t="s">
        <v>392</v>
      </c>
      <c r="B228" t="s">
        <v>437</v>
      </c>
      <c r="C228" t="s">
        <v>674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1.8616773713115518E-2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O228">
        <f t="shared" si="3"/>
        <v>1</v>
      </c>
      <c r="BP228" s="2"/>
    </row>
    <row r="229" spans="1:68" x14ac:dyDescent="0.25">
      <c r="A229" t="s">
        <v>392</v>
      </c>
      <c r="B229" t="s">
        <v>437</v>
      </c>
      <c r="C229" t="s">
        <v>513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1.0363337366967638</v>
      </c>
      <c r="Z229">
        <v>4.40257110152329E-2</v>
      </c>
      <c r="AA229">
        <v>1.198421241478292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O229">
        <f t="shared" si="3"/>
        <v>3</v>
      </c>
      <c r="BP229" s="2"/>
    </row>
    <row r="230" spans="1:68" x14ac:dyDescent="0.25">
      <c r="A230" t="s">
        <v>392</v>
      </c>
      <c r="B230" t="s">
        <v>437</v>
      </c>
      <c r="C230" t="s">
        <v>596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O230">
        <f t="shared" si="3"/>
        <v>0</v>
      </c>
      <c r="BP230" s="2"/>
    </row>
    <row r="231" spans="1:68" x14ac:dyDescent="0.25">
      <c r="A231" t="s">
        <v>392</v>
      </c>
      <c r="B231" t="s">
        <v>472</v>
      </c>
      <c r="C231" t="s">
        <v>560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5.8482382182367558E-2</v>
      </c>
      <c r="AT231">
        <v>0.28897094236635096</v>
      </c>
      <c r="AU231">
        <v>5.2720371151412905E-2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O231">
        <f t="shared" si="3"/>
        <v>3</v>
      </c>
      <c r="BP231" s="2"/>
    </row>
    <row r="232" spans="1:68" x14ac:dyDescent="0.25">
      <c r="A232" t="s">
        <v>414</v>
      </c>
      <c r="B232" t="s">
        <v>565</v>
      </c>
      <c r="C232" t="s">
        <v>566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2.8000352205688124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O232">
        <f t="shared" si="3"/>
        <v>1</v>
      </c>
      <c r="BP232" s="2"/>
    </row>
    <row r="233" spans="1:68" x14ac:dyDescent="0.25">
      <c r="A233" t="s">
        <v>395</v>
      </c>
      <c r="B233" t="s">
        <v>597</v>
      </c>
      <c r="C233" t="s">
        <v>613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7.7569890471314656E-2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2.5000000000000001E-2</v>
      </c>
      <c r="AF233">
        <v>4.5616654225760965E-2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O233">
        <f t="shared" si="3"/>
        <v>3</v>
      </c>
      <c r="BP233" s="2"/>
    </row>
    <row r="234" spans="1:68" x14ac:dyDescent="0.25">
      <c r="A234" t="s">
        <v>395</v>
      </c>
      <c r="B234" t="s">
        <v>425</v>
      </c>
      <c r="C234" t="s">
        <v>647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8.4313477509379876E-3</v>
      </c>
      <c r="BJ234">
        <v>0</v>
      </c>
      <c r="BK234">
        <v>0</v>
      </c>
      <c r="BL234">
        <v>0</v>
      </c>
      <c r="BM234">
        <v>0</v>
      </c>
      <c r="BO234">
        <f t="shared" si="3"/>
        <v>1</v>
      </c>
      <c r="BP234" s="2"/>
    </row>
    <row r="235" spans="1:68" x14ac:dyDescent="0.25">
      <c r="A235" t="s">
        <v>403</v>
      </c>
      <c r="B235" t="s">
        <v>406</v>
      </c>
      <c r="C235" t="s">
        <v>568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0.69447617307077258</v>
      </c>
      <c r="N235">
        <v>0</v>
      </c>
      <c r="O235">
        <v>0.27609387191645157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O235">
        <f t="shared" si="3"/>
        <v>2</v>
      </c>
      <c r="BP235" s="2"/>
    </row>
    <row r="236" spans="1:68" x14ac:dyDescent="0.25">
      <c r="A236" t="s">
        <v>392</v>
      </c>
      <c r="B236" t="s">
        <v>393</v>
      </c>
      <c r="C236" t="s">
        <v>611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8.6098935504070134E-2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O236">
        <f t="shared" si="3"/>
        <v>1</v>
      </c>
      <c r="BP236" s="2"/>
    </row>
    <row r="237" spans="1:68" x14ac:dyDescent="0.25">
      <c r="A237" t="s">
        <v>389</v>
      </c>
      <c r="B237" t="s">
        <v>419</v>
      </c>
      <c r="C237" t="s">
        <v>567</v>
      </c>
      <c r="D237">
        <v>2.8868360277136258E-2</v>
      </c>
      <c r="E237">
        <v>3.4293552812071325E-2</v>
      </c>
      <c r="F237">
        <v>0</v>
      </c>
      <c r="G237">
        <v>0</v>
      </c>
      <c r="H237">
        <v>0</v>
      </c>
      <c r="I237">
        <v>3.1466331025802395E-2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4.2396235214312974E-2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5.4109626102483632E-3</v>
      </c>
      <c r="BA237">
        <v>8.0132791483029014E-2</v>
      </c>
      <c r="BB237">
        <v>0</v>
      </c>
      <c r="BC237">
        <v>0</v>
      </c>
      <c r="BD237">
        <v>2.1597805662944645E-2</v>
      </c>
      <c r="BE237">
        <v>0</v>
      </c>
      <c r="BF237">
        <v>0</v>
      </c>
      <c r="BG237">
        <v>0</v>
      </c>
      <c r="BH237">
        <v>0</v>
      </c>
      <c r="BI237">
        <v>2.1078369377344967E-2</v>
      </c>
      <c r="BJ237">
        <v>0</v>
      </c>
      <c r="BK237">
        <v>0</v>
      </c>
      <c r="BL237">
        <v>0</v>
      </c>
      <c r="BM237">
        <v>0</v>
      </c>
      <c r="BO237">
        <f t="shared" si="3"/>
        <v>8</v>
      </c>
      <c r="BP237" s="2"/>
    </row>
    <row r="238" spans="1:68" x14ac:dyDescent="0.25">
      <c r="A238" t="s">
        <v>389</v>
      </c>
      <c r="B238" t="s">
        <v>419</v>
      </c>
      <c r="C238" t="s">
        <v>576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0.54018366244523142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6.207472842306315E-2</v>
      </c>
      <c r="W238">
        <v>0.13372234378798931</v>
      </c>
      <c r="X238">
        <v>0.2019420812924293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O238">
        <f t="shared" si="3"/>
        <v>4</v>
      </c>
      <c r="BP238" s="2"/>
    </row>
    <row r="239" spans="1:68" x14ac:dyDescent="0.25">
      <c r="A239" t="s">
        <v>389</v>
      </c>
      <c r="B239" t="s">
        <v>398</v>
      </c>
      <c r="C239" t="s">
        <v>612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3.5032404974601507E-2</v>
      </c>
      <c r="AN239">
        <v>0</v>
      </c>
      <c r="AO239">
        <v>0.12019832723994592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O239">
        <f t="shared" si="3"/>
        <v>2</v>
      </c>
      <c r="BP239" s="2"/>
    </row>
    <row r="240" spans="1:68" x14ac:dyDescent="0.25">
      <c r="A240" t="s">
        <v>395</v>
      </c>
      <c r="B240" t="s">
        <v>396</v>
      </c>
      <c r="C240" t="s">
        <v>397</v>
      </c>
      <c r="D240">
        <v>1.2372154404486968E-2</v>
      </c>
      <c r="E240">
        <v>1.9596315892612189E-2</v>
      </c>
      <c r="F240">
        <v>0</v>
      </c>
      <c r="G240">
        <v>12.309396030326262</v>
      </c>
      <c r="H240">
        <v>12.137880454712139</v>
      </c>
      <c r="I240">
        <v>9.4354041175941745</v>
      </c>
      <c r="J240">
        <v>0.42897998093422307</v>
      </c>
      <c r="K240">
        <v>0.27614773904038659</v>
      </c>
      <c r="L240">
        <v>0.77228847245883014</v>
      </c>
      <c r="M240">
        <v>5.076072554484397</v>
      </c>
      <c r="N240">
        <v>12.013643254168773</v>
      </c>
      <c r="O240">
        <v>11.944060980733449</v>
      </c>
      <c r="P240">
        <v>0.76820071886672769</v>
      </c>
      <c r="Q240">
        <v>1.2096774193548387</v>
      </c>
      <c r="R240">
        <v>0.29245596543702229</v>
      </c>
      <c r="S240">
        <v>0.33573141486810548</v>
      </c>
      <c r="T240">
        <v>0.30653422318795592</v>
      </c>
      <c r="U240">
        <v>0.24778423711045461</v>
      </c>
      <c r="V240">
        <v>6.1668855198758505</v>
      </c>
      <c r="W240">
        <v>8.2300024313153415</v>
      </c>
      <c r="X240">
        <v>8.9842742974993559</v>
      </c>
      <c r="Y240">
        <v>9.6683111483446584</v>
      </c>
      <c r="Z240">
        <v>26.151272343048344</v>
      </c>
      <c r="AA240">
        <v>15.335486185862933</v>
      </c>
      <c r="AB240">
        <v>16.571104530275345</v>
      </c>
      <c r="AC240">
        <v>22.705314009661837</v>
      </c>
      <c r="AD240">
        <v>17.889998042669799</v>
      </c>
      <c r="AE240">
        <v>47.870000000000005</v>
      </c>
      <c r="AF240">
        <v>43.899809239445965</v>
      </c>
      <c r="AG240">
        <v>53.228990411731523</v>
      </c>
      <c r="AH240">
        <v>4.3138847524931183</v>
      </c>
      <c r="AI240">
        <v>2.7263390495160436</v>
      </c>
      <c r="AJ240">
        <v>0.3436426116838488</v>
      </c>
      <c r="AK240">
        <v>0</v>
      </c>
      <c r="AL240">
        <v>0</v>
      </c>
      <c r="AM240">
        <v>0</v>
      </c>
      <c r="AN240">
        <v>0</v>
      </c>
      <c r="AO240">
        <v>1.502479090499324E-2</v>
      </c>
      <c r="AP240">
        <v>0</v>
      </c>
      <c r="AQ240">
        <v>0.44096031357177856</v>
      </c>
      <c r="AR240">
        <v>5.9031877213695391E-2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5.9520588712731998E-2</v>
      </c>
      <c r="BA240">
        <v>0</v>
      </c>
      <c r="BB240">
        <v>0</v>
      </c>
      <c r="BC240">
        <v>0.99433020225099433</v>
      </c>
      <c r="BD240">
        <v>0.26349322908792466</v>
      </c>
      <c r="BE240">
        <v>0.74244751664106512</v>
      </c>
      <c r="BF240">
        <v>0.67313713212273019</v>
      </c>
      <c r="BG240">
        <v>0.31134173461823572</v>
      </c>
      <c r="BH240">
        <v>8.6107921928817444E-2</v>
      </c>
      <c r="BI240">
        <v>0.51431221280721728</v>
      </c>
      <c r="BJ240">
        <v>1.7609509134932862E-2</v>
      </c>
      <c r="BK240">
        <v>1.4948427923663361E-2</v>
      </c>
      <c r="BL240">
        <v>0</v>
      </c>
      <c r="BM240">
        <v>2.5455008272877687E-2</v>
      </c>
      <c r="BO240">
        <f t="shared" si="3"/>
        <v>46</v>
      </c>
      <c r="BP240" s="2"/>
    </row>
    <row r="241" spans="1:68" x14ac:dyDescent="0.25">
      <c r="A241" t="s">
        <v>389</v>
      </c>
      <c r="B241" t="s">
        <v>398</v>
      </c>
      <c r="C241" t="s">
        <v>496</v>
      </c>
      <c r="D241">
        <v>2.8868360277136258E-2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0.14958002531354272</v>
      </c>
      <c r="L241">
        <v>7.9500283929585469E-2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1.2582472120044375</v>
      </c>
      <c r="AN241">
        <v>0.82248696315767156</v>
      </c>
      <c r="AO241">
        <v>4.0066109079981969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O241">
        <f t="shared" si="3"/>
        <v>6</v>
      </c>
      <c r="BP241" s="2"/>
    </row>
    <row r="242" spans="1:68" x14ac:dyDescent="0.25">
      <c r="A242" t="s">
        <v>403</v>
      </c>
      <c r="B242" t="s">
        <v>474</v>
      </c>
      <c r="C242" t="s">
        <v>475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3.5971223021582732E-2</v>
      </c>
      <c r="T242">
        <v>2.3281080242123234E-2</v>
      </c>
      <c r="U242">
        <v>2.8590488897360145E-2</v>
      </c>
      <c r="V242">
        <v>3.108511400262624</v>
      </c>
      <c r="W242">
        <v>0</v>
      </c>
      <c r="X242">
        <v>0</v>
      </c>
      <c r="Y242">
        <v>1.7872102764590896</v>
      </c>
      <c r="Z242">
        <v>4.0855859822136127</v>
      </c>
      <c r="AA242">
        <v>7.3196986006458564</v>
      </c>
      <c r="AB242">
        <v>0</v>
      </c>
      <c r="AC242">
        <v>0</v>
      </c>
      <c r="AD242">
        <v>0.63287009851895348</v>
      </c>
      <c r="AE242">
        <v>0.03</v>
      </c>
      <c r="AF242">
        <v>0</v>
      </c>
      <c r="AG242">
        <v>2.8200789622109423E-2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5.0774308200050779E-2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O242">
        <f t="shared" si="3"/>
        <v>11</v>
      </c>
      <c r="BP242" s="2"/>
    </row>
    <row r="243" spans="1:68" x14ac:dyDescent="0.25">
      <c r="A243" t="s">
        <v>392</v>
      </c>
      <c r="B243" t="s">
        <v>393</v>
      </c>
      <c r="C243" t="s">
        <v>654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5.4803760381096911E-2</v>
      </c>
      <c r="BJ243">
        <v>0</v>
      </c>
      <c r="BK243">
        <v>0</v>
      </c>
      <c r="BL243">
        <v>0</v>
      </c>
      <c r="BM243">
        <v>0</v>
      </c>
      <c r="BO243">
        <f t="shared" si="3"/>
        <v>1</v>
      </c>
      <c r="BP243" s="2"/>
    </row>
    <row r="244" spans="1:68" x14ac:dyDescent="0.25">
      <c r="A244" t="s">
        <v>392</v>
      </c>
      <c r="B244" t="s">
        <v>393</v>
      </c>
      <c r="C244" t="s">
        <v>616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O244">
        <f t="shared" si="3"/>
        <v>0</v>
      </c>
      <c r="BP244" s="2"/>
    </row>
    <row r="245" spans="1:68" x14ac:dyDescent="0.25">
      <c r="A245" t="s">
        <v>392</v>
      </c>
      <c r="B245" t="s">
        <v>393</v>
      </c>
      <c r="C245" t="s">
        <v>592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6.2633636422539468E-2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0.30376403257759194</v>
      </c>
      <c r="BK245">
        <v>0</v>
      </c>
      <c r="BL245">
        <v>0.34005894355021538</v>
      </c>
      <c r="BM245">
        <v>0</v>
      </c>
      <c r="BO245">
        <f t="shared" si="3"/>
        <v>3</v>
      </c>
      <c r="BP245" s="2"/>
    </row>
    <row r="246" spans="1:68" x14ac:dyDescent="0.25">
      <c r="A246" t="s">
        <v>414</v>
      </c>
      <c r="B246" t="s">
        <v>462</v>
      </c>
      <c r="C246" t="s">
        <v>463</v>
      </c>
      <c r="D246">
        <v>0</v>
      </c>
      <c r="E246">
        <v>0</v>
      </c>
      <c r="F246">
        <v>8.2939371319565407E-3</v>
      </c>
      <c r="G246">
        <v>1.6355737285969845</v>
      </c>
      <c r="H246">
        <v>0.12834616795012835</v>
      </c>
      <c r="I246">
        <v>2.737570799244808</v>
      </c>
      <c r="J246">
        <v>0</v>
      </c>
      <c r="K246">
        <v>0</v>
      </c>
      <c r="L246">
        <v>3.9750141964792735E-2</v>
      </c>
      <c r="M246">
        <v>1.8275688765020334E-2</v>
      </c>
      <c r="N246">
        <v>0</v>
      </c>
      <c r="O246">
        <v>0</v>
      </c>
      <c r="P246">
        <v>1.7619282542814856E-2</v>
      </c>
      <c r="Q246">
        <v>0</v>
      </c>
      <c r="R246">
        <v>0</v>
      </c>
      <c r="S246">
        <v>8.9928057553956844E-2</v>
      </c>
      <c r="T246">
        <v>2.3281080242123234E-2</v>
      </c>
      <c r="U246">
        <v>1.4295244448680073E-2</v>
      </c>
      <c r="V246">
        <v>16.127491942222751</v>
      </c>
      <c r="W246">
        <v>0.66861171893994653</v>
      </c>
      <c r="X246">
        <v>11.553665033943457</v>
      </c>
      <c r="Y246">
        <v>6.4600204784510842</v>
      </c>
      <c r="Z246">
        <v>0.88051422030465798</v>
      </c>
      <c r="AA246">
        <v>10.513096519555077</v>
      </c>
      <c r="AB246">
        <v>0</v>
      </c>
      <c r="AC246">
        <v>0</v>
      </c>
      <c r="AD246">
        <v>0</v>
      </c>
      <c r="AE246">
        <v>1.87</v>
      </c>
      <c r="AF246">
        <v>4.5036078626524016</v>
      </c>
      <c r="AG246">
        <v>2.7636773829667232</v>
      </c>
      <c r="AH246">
        <v>0</v>
      </c>
      <c r="AI246">
        <v>5.2908406212069346E-2</v>
      </c>
      <c r="AJ246">
        <v>2.2608066558147948E-2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8.2850041425020712E-2</v>
      </c>
      <c r="AT246">
        <v>0.19264729491090063</v>
      </c>
      <c r="AU246">
        <v>0</v>
      </c>
      <c r="AV246">
        <v>0</v>
      </c>
      <c r="AW246">
        <v>0</v>
      </c>
      <c r="AX246">
        <v>2.3970818134445024</v>
      </c>
      <c r="AY246">
        <v>0.16319129646418859</v>
      </c>
      <c r="AZ246">
        <v>0</v>
      </c>
      <c r="BA246">
        <v>8.0132791483029014E-2</v>
      </c>
      <c r="BB246">
        <v>1.1384335154826957E-2</v>
      </c>
      <c r="BC246">
        <v>7.6161462300076158E-2</v>
      </c>
      <c r="BD246">
        <v>3.9567179974514586</v>
      </c>
      <c r="BE246">
        <v>0</v>
      </c>
      <c r="BF246">
        <v>0</v>
      </c>
      <c r="BG246">
        <v>5.930318754633062E-2</v>
      </c>
      <c r="BH246">
        <v>5.7405281285878303E-2</v>
      </c>
      <c r="BI246">
        <v>4.0217528771974198</v>
      </c>
      <c r="BJ246">
        <v>1.0433634162447722</v>
      </c>
      <c r="BK246">
        <v>0.10463899546564352</v>
      </c>
      <c r="BL246">
        <v>9.0682384946724093E-2</v>
      </c>
      <c r="BM246">
        <v>0</v>
      </c>
      <c r="BO246">
        <f t="shared" si="3"/>
        <v>35</v>
      </c>
      <c r="BP246" s="2"/>
    </row>
    <row r="247" spans="1:68" x14ac:dyDescent="0.25">
      <c r="A247" t="s">
        <v>392</v>
      </c>
      <c r="B247" t="s">
        <v>535</v>
      </c>
      <c r="C247" t="s">
        <v>629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0.16505202726946536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O247">
        <f t="shared" si="3"/>
        <v>1</v>
      </c>
      <c r="BP247" s="2"/>
    </row>
    <row r="248" spans="1:68" x14ac:dyDescent="0.25">
      <c r="A248" t="s">
        <v>389</v>
      </c>
      <c r="B248" t="s">
        <v>419</v>
      </c>
      <c r="C248" t="s">
        <v>571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0.45124317494697891</v>
      </c>
      <c r="AI248">
        <v>0.26454203106034668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O248">
        <f t="shared" si="3"/>
        <v>2</v>
      </c>
      <c r="BP248" s="2"/>
    </row>
    <row r="249" spans="1:68" x14ac:dyDescent="0.25">
      <c r="A249" t="s">
        <v>389</v>
      </c>
      <c r="B249" t="s">
        <v>541</v>
      </c>
      <c r="C249" t="s">
        <v>542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O249">
        <f t="shared" si="3"/>
        <v>0</v>
      </c>
      <c r="BP249" s="2"/>
    </row>
    <row r="250" spans="1:68" x14ac:dyDescent="0.25">
      <c r="A250" t="s">
        <v>392</v>
      </c>
      <c r="B250" t="s">
        <v>504</v>
      </c>
      <c r="C250" t="s">
        <v>512</v>
      </c>
      <c r="D250">
        <v>0</v>
      </c>
      <c r="E250">
        <v>0</v>
      </c>
      <c r="F250">
        <v>0</v>
      </c>
      <c r="G250">
        <v>0.11074197120708748</v>
      </c>
      <c r="H250">
        <v>5.5005500550055E-2</v>
      </c>
      <c r="I250">
        <v>0.11237975366357998</v>
      </c>
      <c r="J250">
        <v>0</v>
      </c>
      <c r="K250">
        <v>0</v>
      </c>
      <c r="L250">
        <v>0</v>
      </c>
      <c r="M250">
        <v>1.3706766573765249E-2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0.48093332092215091</v>
      </c>
      <c r="Z250">
        <v>0</v>
      </c>
      <c r="AA250">
        <v>1.6433440975959814</v>
      </c>
      <c r="AB250">
        <v>0</v>
      </c>
      <c r="AC250">
        <v>0</v>
      </c>
      <c r="AD250">
        <v>0</v>
      </c>
      <c r="AE250">
        <v>0.02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2.1088148460565163E-2</v>
      </c>
      <c r="AV250">
        <v>0</v>
      </c>
      <c r="AW250">
        <v>0</v>
      </c>
      <c r="AX250">
        <v>0</v>
      </c>
      <c r="AY250">
        <v>1.7497733454215774</v>
      </c>
      <c r="AZ250">
        <v>0.22184946702018291</v>
      </c>
      <c r="BA250">
        <v>0.52086314463968864</v>
      </c>
      <c r="BB250">
        <v>0</v>
      </c>
      <c r="BC250">
        <v>4.6543115850046543E-2</v>
      </c>
      <c r="BD250">
        <v>2.5917366795533577E-2</v>
      </c>
      <c r="BE250">
        <v>0</v>
      </c>
      <c r="BF250">
        <v>0.12523481527864747</v>
      </c>
      <c r="BG250">
        <v>0</v>
      </c>
      <c r="BH250">
        <v>0</v>
      </c>
      <c r="BI250">
        <v>0.16862695501875974</v>
      </c>
      <c r="BJ250">
        <v>3.9621395553598941E-2</v>
      </c>
      <c r="BK250">
        <v>6.9759330310429024E-2</v>
      </c>
      <c r="BL250">
        <v>0.19270006801178871</v>
      </c>
      <c r="BM250">
        <v>1.310932926053201</v>
      </c>
      <c r="BO250">
        <f t="shared" si="3"/>
        <v>19</v>
      </c>
      <c r="BP250" s="2"/>
    </row>
    <row r="251" spans="1:68" x14ac:dyDescent="0.25">
      <c r="A251" t="s">
        <v>389</v>
      </c>
      <c r="B251" t="s">
        <v>557</v>
      </c>
      <c r="C251" t="s">
        <v>685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O251">
        <f t="shared" si="3"/>
        <v>0</v>
      </c>
      <c r="BP251" s="2"/>
    </row>
    <row r="252" spans="1:68" x14ac:dyDescent="0.25">
      <c r="A252" t="s">
        <v>392</v>
      </c>
      <c r="B252" t="s">
        <v>614</v>
      </c>
      <c r="C252" t="s">
        <v>615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O252">
        <f t="shared" si="3"/>
        <v>0</v>
      </c>
      <c r="BP252" s="2"/>
    </row>
    <row r="253" spans="1:68" x14ac:dyDescent="0.25">
      <c r="A253" t="s">
        <v>389</v>
      </c>
      <c r="B253" t="s">
        <v>617</v>
      </c>
      <c r="C253" t="s">
        <v>618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5.9236692900059236E-2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O253">
        <f t="shared" si="3"/>
        <v>1</v>
      </c>
      <c r="BP253" s="2"/>
    </row>
    <row r="254" spans="1:68" x14ac:dyDescent="0.25">
      <c r="A254" t="s">
        <v>403</v>
      </c>
      <c r="B254" t="s">
        <v>439</v>
      </c>
      <c r="C254" t="s">
        <v>575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0.10051628820761183</v>
      </c>
      <c r="N254">
        <v>3.1581606872157657E-2</v>
      </c>
      <c r="O254">
        <v>6.6022447632194947E-2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O254">
        <f t="shared" si="3"/>
        <v>3</v>
      </c>
      <c r="BP254" s="2"/>
    </row>
    <row r="255" spans="1:68" x14ac:dyDescent="0.25">
      <c r="A255" t="s">
        <v>403</v>
      </c>
      <c r="B255" t="s">
        <v>439</v>
      </c>
      <c r="C255" t="s">
        <v>578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0.20560149860647872</v>
      </c>
      <c r="N255">
        <v>0</v>
      </c>
      <c r="O255">
        <v>6.0020406938359049E-2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O255">
        <f t="shared" si="3"/>
        <v>2</v>
      </c>
      <c r="BP255" s="2"/>
    </row>
    <row r="256" spans="1:68" x14ac:dyDescent="0.25">
      <c r="A256" t="s">
        <v>403</v>
      </c>
      <c r="B256" t="s">
        <v>439</v>
      </c>
      <c r="C256" t="s">
        <v>440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0.27870425366656004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0.53705006073780448</v>
      </c>
      <c r="AQ256">
        <v>9.7991180793728566E-2</v>
      </c>
      <c r="AR256">
        <v>1.5545060999606455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O256">
        <f t="shared" si="3"/>
        <v>4</v>
      </c>
      <c r="BP256" s="2"/>
    </row>
    <row r="257" spans="1:68" x14ac:dyDescent="0.25">
      <c r="A257" t="s">
        <v>389</v>
      </c>
      <c r="B257" t="s">
        <v>658</v>
      </c>
      <c r="C257" t="s">
        <v>659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4.5428733674048836E-2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O257">
        <f t="shared" si="3"/>
        <v>1</v>
      </c>
      <c r="BP257" s="2"/>
    </row>
    <row r="258" spans="1:68" x14ac:dyDescent="0.25">
      <c r="A258" t="s">
        <v>403</v>
      </c>
      <c r="B258" t="s">
        <v>406</v>
      </c>
      <c r="C258" t="s">
        <v>671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4.2014284856851325E-2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O258">
        <f t="shared" si="3"/>
        <v>1</v>
      </c>
      <c r="BP258" s="2"/>
    </row>
    <row r="259" spans="1:68" x14ac:dyDescent="0.25">
      <c r="A259" t="s">
        <v>403</v>
      </c>
      <c r="B259" t="s">
        <v>514</v>
      </c>
      <c r="C259" t="s">
        <v>537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9.6032651101374461E-2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4.2974811985197564E-2</v>
      </c>
      <c r="W259">
        <v>0</v>
      </c>
      <c r="X259">
        <v>0</v>
      </c>
      <c r="Y259">
        <v>5.8953116758199135E-2</v>
      </c>
      <c r="Z259">
        <v>0</v>
      </c>
      <c r="AA259">
        <v>0</v>
      </c>
      <c r="AB259">
        <v>0.82540482641295443</v>
      </c>
      <c r="AC259">
        <v>0</v>
      </c>
      <c r="AD259">
        <v>0.11091537809095062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O259">
        <f t="shared" ref="BO259:BO265" si="4">COUNTIF($D259:$BM259,"&gt;0")</f>
        <v>5</v>
      </c>
      <c r="BP259" s="2"/>
    </row>
    <row r="260" spans="1:68" x14ac:dyDescent="0.25">
      <c r="A260" t="s">
        <v>389</v>
      </c>
      <c r="B260" t="s">
        <v>456</v>
      </c>
      <c r="C260" t="s">
        <v>457</v>
      </c>
      <c r="D260">
        <v>0</v>
      </c>
      <c r="E260">
        <v>0</v>
      </c>
      <c r="F260">
        <v>0</v>
      </c>
      <c r="G260">
        <v>0.91575091575091583</v>
      </c>
      <c r="H260">
        <v>0.36670333700036672</v>
      </c>
      <c r="I260">
        <v>0.62483143036950461</v>
      </c>
      <c r="J260">
        <v>0</v>
      </c>
      <c r="K260">
        <v>0</v>
      </c>
      <c r="L260">
        <v>0</v>
      </c>
      <c r="M260">
        <v>0.4066340750217024</v>
      </c>
      <c r="N260">
        <v>0.26528549772612431</v>
      </c>
      <c r="O260">
        <v>2.0707040393733869</v>
      </c>
      <c r="P260">
        <v>3.1714708577066743E-2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1.1627074131550674</v>
      </c>
      <c r="W260">
        <v>0.12156576707999028</v>
      </c>
      <c r="X260">
        <v>0</v>
      </c>
      <c r="Y260">
        <v>0</v>
      </c>
      <c r="Z260">
        <v>0</v>
      </c>
      <c r="AA260">
        <v>0</v>
      </c>
      <c r="AB260">
        <v>0.55447041774305339</v>
      </c>
      <c r="AC260">
        <v>0.33153357961542107</v>
      </c>
      <c r="AD260">
        <v>0</v>
      </c>
      <c r="AE260">
        <v>0</v>
      </c>
      <c r="AF260">
        <v>0</v>
      </c>
      <c r="AG260">
        <v>0</v>
      </c>
      <c r="AH260">
        <v>0.42416858445016015</v>
      </c>
      <c r="AI260">
        <v>0.27387880862718245</v>
      </c>
      <c r="AJ260">
        <v>0.82293362271658521</v>
      </c>
      <c r="AK260">
        <v>0</v>
      </c>
      <c r="AL260">
        <v>0</v>
      </c>
      <c r="AM260">
        <v>2.6274303730951128E-2</v>
      </c>
      <c r="AN260">
        <v>0</v>
      </c>
      <c r="AO260">
        <v>0</v>
      </c>
      <c r="AP260">
        <v>0.90147688766702894</v>
      </c>
      <c r="AQ260">
        <v>1.7311775273558712</v>
      </c>
      <c r="AR260">
        <v>1.3183785911058639</v>
      </c>
      <c r="AS260">
        <v>0</v>
      </c>
      <c r="AT260">
        <v>4.0134853106437628E-2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0.74244751664106512</v>
      </c>
      <c r="BF260">
        <v>0.18002504696305574</v>
      </c>
      <c r="BG260">
        <v>0.45959970348406226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O260">
        <f t="shared" si="4"/>
        <v>22</v>
      </c>
      <c r="BP260" s="2"/>
    </row>
    <row r="261" spans="1:68" x14ac:dyDescent="0.25">
      <c r="A261" t="s">
        <v>389</v>
      </c>
      <c r="B261" t="s">
        <v>456</v>
      </c>
      <c r="C261" t="s">
        <v>520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0.36819698538718215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0.59263151748700882</v>
      </c>
      <c r="AN261">
        <v>0.48755670496459913</v>
      </c>
      <c r="AO261">
        <v>0.10517353633495267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O261">
        <f t="shared" si="4"/>
        <v>4</v>
      </c>
      <c r="BP261" s="2"/>
    </row>
    <row r="262" spans="1:68" x14ac:dyDescent="0.25">
      <c r="A262" t="s">
        <v>389</v>
      </c>
      <c r="B262" t="s">
        <v>398</v>
      </c>
      <c r="C262" t="s">
        <v>428</v>
      </c>
      <c r="D262">
        <v>6.5984823490597158E-2</v>
      </c>
      <c r="E262">
        <v>5.388986870468352E-2</v>
      </c>
      <c r="F262">
        <v>8.29393713195654E-2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1.2411182475410343E-2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0.39500000000000002</v>
      </c>
      <c r="AF262">
        <v>0</v>
      </c>
      <c r="AG262">
        <v>0.14100394811054709</v>
      </c>
      <c r="AH262">
        <v>0</v>
      </c>
      <c r="AI262">
        <v>0</v>
      </c>
      <c r="AJ262">
        <v>0</v>
      </c>
      <c r="AK262">
        <v>4.1105275176981045E-2</v>
      </c>
      <c r="AL262">
        <v>0</v>
      </c>
      <c r="AM262">
        <v>0.39411455596426692</v>
      </c>
      <c r="AN262">
        <v>8.055284690719465E-2</v>
      </c>
      <c r="AO262">
        <v>0.41067761806981523</v>
      </c>
      <c r="AP262">
        <v>0</v>
      </c>
      <c r="AQ262">
        <v>3.2663726931242851E-2</v>
      </c>
      <c r="AR262">
        <v>0</v>
      </c>
      <c r="AS262">
        <v>0</v>
      </c>
      <c r="AT262">
        <v>4.8161823727725157E-2</v>
      </c>
      <c r="AU262">
        <v>0</v>
      </c>
      <c r="AV262">
        <v>0.21684134441633537</v>
      </c>
      <c r="AW262">
        <v>0.23662176920276665</v>
      </c>
      <c r="AX262">
        <v>0</v>
      </c>
      <c r="AY262">
        <v>6.7225747960108801</v>
      </c>
      <c r="AZ262">
        <v>9.7289107732265574</v>
      </c>
      <c r="BA262">
        <v>6.6796405471924905</v>
      </c>
      <c r="BB262">
        <v>6.3069216757741353</v>
      </c>
      <c r="BC262">
        <v>0.13962934755013964</v>
      </c>
      <c r="BD262">
        <v>2.3757586229239111E-2</v>
      </c>
      <c r="BE262">
        <v>0</v>
      </c>
      <c r="BF262">
        <v>0.14088916718847838</v>
      </c>
      <c r="BG262">
        <v>0</v>
      </c>
      <c r="BH262">
        <v>8.6107921928817444E-2</v>
      </c>
      <c r="BI262">
        <v>0.17705830276969772</v>
      </c>
      <c r="BJ262">
        <v>4.4023772837332158E-2</v>
      </c>
      <c r="BK262">
        <v>0</v>
      </c>
      <c r="BL262">
        <v>0</v>
      </c>
      <c r="BM262">
        <v>2.5455008272877687E-2</v>
      </c>
      <c r="BO262">
        <f t="shared" si="4"/>
        <v>25</v>
      </c>
      <c r="BP262" s="2"/>
    </row>
    <row r="263" spans="1:68" x14ac:dyDescent="0.25">
      <c r="A263" t="s">
        <v>392</v>
      </c>
      <c r="B263" t="s">
        <v>423</v>
      </c>
      <c r="C263" t="s">
        <v>509</v>
      </c>
      <c r="D263">
        <v>0</v>
      </c>
      <c r="E263">
        <v>0</v>
      </c>
      <c r="F263">
        <v>0</v>
      </c>
      <c r="G263">
        <v>1.703722633955192E-2</v>
      </c>
      <c r="H263">
        <v>0.20168683535020168</v>
      </c>
      <c r="I263">
        <v>0</v>
      </c>
      <c r="J263">
        <v>0</v>
      </c>
      <c r="K263">
        <v>0.23012311586698883</v>
      </c>
      <c r="L263">
        <v>5.1107325383304945E-2</v>
      </c>
      <c r="M263">
        <v>0.42490976378672274</v>
      </c>
      <c r="N263">
        <v>0</v>
      </c>
      <c r="O263">
        <v>0.12604285457055397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9.5499582189327911E-3</v>
      </c>
      <c r="W263">
        <v>0</v>
      </c>
      <c r="X263">
        <v>1.7186560109993983E-2</v>
      </c>
      <c r="Y263">
        <v>0</v>
      </c>
      <c r="Z263">
        <v>0</v>
      </c>
      <c r="AA263">
        <v>0</v>
      </c>
      <c r="AB263">
        <v>0</v>
      </c>
      <c r="AC263">
        <v>0.14208581983518045</v>
      </c>
      <c r="AD263">
        <v>0.48933255040125267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0.61377149798606234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O263">
        <f t="shared" si="4"/>
        <v>11</v>
      </c>
      <c r="BP263" s="2"/>
    </row>
    <row r="264" spans="1:68" x14ac:dyDescent="0.25">
      <c r="A264" t="s">
        <v>392</v>
      </c>
      <c r="B264" t="s">
        <v>531</v>
      </c>
      <c r="C264" t="s">
        <v>538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1.2969685686803809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O264">
        <f t="shared" si="4"/>
        <v>1</v>
      </c>
      <c r="BP264" s="2"/>
    </row>
    <row r="265" spans="1:68" x14ac:dyDescent="0.25">
      <c r="A265" t="s">
        <v>392</v>
      </c>
      <c r="B265" t="s">
        <v>504</v>
      </c>
      <c r="C265" t="s">
        <v>610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0.10175328741390105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O265">
        <f t="shared" si="4"/>
        <v>1</v>
      </c>
      <c r="BP265" s="2"/>
    </row>
    <row r="266" spans="1:68" x14ac:dyDescent="0.25">
      <c r="D266">
        <f>SUM(D2:D265)</f>
        <v>100</v>
      </c>
      <c r="E266">
        <f t="shared" ref="E266:BM266" si="5">SUM(E2:E265)</f>
        <v>100.00000000000004</v>
      </c>
      <c r="F266">
        <f t="shared" si="5"/>
        <v>100.00000000000001</v>
      </c>
      <c r="G266">
        <f t="shared" si="5"/>
        <v>100.00000000000003</v>
      </c>
      <c r="H266">
        <f t="shared" si="5"/>
        <v>100.00000000000001</v>
      </c>
      <c r="I266">
        <f t="shared" si="5"/>
        <v>99.999999999999943</v>
      </c>
      <c r="J266">
        <f t="shared" si="5"/>
        <v>100</v>
      </c>
      <c r="K266">
        <f t="shared" si="5"/>
        <v>100</v>
      </c>
      <c r="L266">
        <f t="shared" si="5"/>
        <v>99.999999999999986</v>
      </c>
      <c r="M266">
        <f t="shared" si="5"/>
        <v>100</v>
      </c>
      <c r="N266">
        <f t="shared" si="5"/>
        <v>99.999999999999957</v>
      </c>
      <c r="O266">
        <f t="shared" si="5"/>
        <v>100.00000000000001</v>
      </c>
      <c r="P266">
        <f t="shared" si="5"/>
        <v>99.999999999999972</v>
      </c>
      <c r="Q266">
        <f t="shared" si="5"/>
        <v>99.999999999999986</v>
      </c>
      <c r="R266">
        <f t="shared" si="5"/>
        <v>99.999999999999986</v>
      </c>
      <c r="S266">
        <f t="shared" si="5"/>
        <v>100.00000000000001</v>
      </c>
      <c r="T266">
        <f t="shared" si="5"/>
        <v>100.00000000000001</v>
      </c>
      <c r="U266">
        <f t="shared" si="5"/>
        <v>100</v>
      </c>
      <c r="V266">
        <f t="shared" si="5"/>
        <v>99.999999999999972</v>
      </c>
      <c r="W266">
        <f t="shared" si="5"/>
        <v>100</v>
      </c>
      <c r="X266">
        <f t="shared" si="5"/>
        <v>100</v>
      </c>
      <c r="Y266">
        <f t="shared" si="5"/>
        <v>100</v>
      </c>
      <c r="Z266">
        <f t="shared" si="5"/>
        <v>100.00000000000003</v>
      </c>
      <c r="AA266">
        <f t="shared" si="5"/>
        <v>100.00000000000001</v>
      </c>
      <c r="AB266">
        <f t="shared" si="5"/>
        <v>100</v>
      </c>
      <c r="AC266">
        <f t="shared" si="5"/>
        <v>99.999999999999986</v>
      </c>
      <c r="AD266">
        <f t="shared" si="5"/>
        <v>100.00000000000001</v>
      </c>
      <c r="AE266">
        <f t="shared" si="5"/>
        <v>100.00000000000003</v>
      </c>
      <c r="AF266">
        <f t="shared" si="5"/>
        <v>100.00000000000001</v>
      </c>
      <c r="AG266">
        <f t="shared" si="5"/>
        <v>99.999999999999986</v>
      </c>
      <c r="AH266">
        <f t="shared" si="5"/>
        <v>100.00000000000004</v>
      </c>
      <c r="AI266">
        <f t="shared" si="5"/>
        <v>100.00000000000004</v>
      </c>
      <c r="AJ266">
        <f t="shared" si="5"/>
        <v>99.999999999999972</v>
      </c>
      <c r="AK266">
        <f t="shared" si="5"/>
        <v>99.999999999999986</v>
      </c>
      <c r="AL266">
        <f t="shared" si="5"/>
        <v>100</v>
      </c>
      <c r="AM266">
        <f t="shared" si="5"/>
        <v>100.00000000000003</v>
      </c>
      <c r="AN266">
        <f t="shared" si="5"/>
        <v>100</v>
      </c>
      <c r="AO266">
        <f t="shared" si="5"/>
        <v>100</v>
      </c>
      <c r="AP266">
        <f t="shared" si="5"/>
        <v>100.00000000000001</v>
      </c>
      <c r="AQ266">
        <f t="shared" si="5"/>
        <v>99.999999999999986</v>
      </c>
      <c r="AR266">
        <f t="shared" si="5"/>
        <v>100.00000000000001</v>
      </c>
      <c r="AS266">
        <f t="shared" si="5"/>
        <v>99.999999999999986</v>
      </c>
      <c r="AT266">
        <f t="shared" si="5"/>
        <v>100</v>
      </c>
      <c r="AU266">
        <f t="shared" si="5"/>
        <v>99.999999999999986</v>
      </c>
      <c r="AV266">
        <f t="shared" si="5"/>
        <v>100</v>
      </c>
      <c r="AW266">
        <f t="shared" si="5"/>
        <v>100</v>
      </c>
      <c r="AX266">
        <f t="shared" si="5"/>
        <v>100</v>
      </c>
      <c r="AY266">
        <f t="shared" si="5"/>
        <v>99.999999999999972</v>
      </c>
      <c r="AZ266">
        <f t="shared" si="5"/>
        <v>99.999999999999972</v>
      </c>
      <c r="BA266">
        <f t="shared" si="5"/>
        <v>100</v>
      </c>
      <c r="BB266">
        <f t="shared" si="5"/>
        <v>100</v>
      </c>
      <c r="BC266">
        <f t="shared" si="5"/>
        <v>99.999999999999986</v>
      </c>
      <c r="BD266">
        <f t="shared" si="5"/>
        <v>100.00000000000001</v>
      </c>
      <c r="BE266">
        <f t="shared" si="5"/>
        <v>99.999999999999986</v>
      </c>
      <c r="BF266">
        <f t="shared" si="5"/>
        <v>99.999999999999972</v>
      </c>
      <c r="BG266">
        <f t="shared" si="5"/>
        <v>100.00000000000003</v>
      </c>
      <c r="BH266">
        <f t="shared" si="5"/>
        <v>100.00000000000001</v>
      </c>
      <c r="BI266">
        <f t="shared" si="5"/>
        <v>100.00000000000001</v>
      </c>
      <c r="BJ266">
        <f t="shared" si="5"/>
        <v>100</v>
      </c>
      <c r="BK266">
        <f t="shared" si="5"/>
        <v>100.00000000000001</v>
      </c>
      <c r="BL266">
        <f t="shared" si="5"/>
        <v>99.999999999999972</v>
      </c>
      <c r="BM266">
        <f t="shared" si="5"/>
        <v>100</v>
      </c>
    </row>
  </sheetData>
  <sortState xmlns:xlrd2="http://schemas.microsoft.com/office/spreadsheetml/2017/richdata2" ref="A2:BM265">
    <sortCondition ref="C2:C265"/>
  </sortState>
  <conditionalFormatting sqref="BO1:BO1048576">
    <cfRule type="cellIs" dxfId="29" priority="1" operator="between">
      <formula>61.9</formula>
      <formula>62</formula>
    </cfRule>
    <cfRule type="cellIs" dxfId="28" priority="2" operator="between">
      <formula>62.94</formula>
      <formula>63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ABE90-C429-470D-B414-3A4CAE1495B6}">
  <dimension ref="A1:BX265"/>
  <sheetViews>
    <sheetView topLeftCell="AY245" workbookViewId="0">
      <selection sqref="A1:BN265"/>
    </sheetView>
  </sheetViews>
  <sheetFormatPr defaultRowHeight="15" x14ac:dyDescent="0.25"/>
  <cols>
    <col min="3" max="3" width="27.5703125" customWidth="1"/>
    <col min="68" max="68" width="18" customWidth="1"/>
  </cols>
  <sheetData>
    <row r="1" spans="1:76" x14ac:dyDescent="0.25">
      <c r="C1" t="s">
        <v>690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P1" s="1">
        <v>1</v>
      </c>
      <c r="BQ1" s="1">
        <v>0.5</v>
      </c>
      <c r="BR1" s="1">
        <v>0.6</v>
      </c>
      <c r="BS1" s="1">
        <v>0.7</v>
      </c>
      <c r="BT1" s="1">
        <v>0.8</v>
      </c>
      <c r="BU1" s="1">
        <v>0.9</v>
      </c>
      <c r="BV1" s="3">
        <v>0.999</v>
      </c>
    </row>
    <row r="2" spans="1:76" s="4" customFormat="1" x14ac:dyDescent="0.25">
      <c r="A2" s="4" t="s">
        <v>389</v>
      </c>
      <c r="B2" s="4" t="s">
        <v>390</v>
      </c>
      <c r="C2" s="4" t="s">
        <v>691</v>
      </c>
      <c r="D2" s="4">
        <v>13.234742761924597</v>
      </c>
      <c r="E2" s="4">
        <v>9.2969696969696969</v>
      </c>
      <c r="F2" s="4">
        <v>13.338902812587023</v>
      </c>
      <c r="G2" s="4">
        <v>17.346600331674956</v>
      </c>
      <c r="H2" s="4">
        <v>28.968492875777645</v>
      </c>
      <c r="I2" s="4">
        <v>10.561365871100383</v>
      </c>
      <c r="J2" s="4">
        <v>18.512873987326543</v>
      </c>
      <c r="K2" s="4">
        <v>3.7540057988707467</v>
      </c>
      <c r="L2" s="4">
        <v>13.204941589221065</v>
      </c>
      <c r="M2" s="4">
        <v>3.6602839650905299</v>
      </c>
      <c r="N2" s="4">
        <v>3.7214469207803926</v>
      </c>
      <c r="O2" s="4">
        <v>3.5994674257380286</v>
      </c>
      <c r="P2" s="4">
        <v>24.09884959522795</v>
      </c>
      <c r="Q2" s="4">
        <v>29.912318528101196</v>
      </c>
      <c r="R2" s="4">
        <v>12.19406941618889</v>
      </c>
      <c r="S2" s="4">
        <v>8.4085510688836109</v>
      </c>
      <c r="T2" s="4">
        <v>20.034368333728374</v>
      </c>
      <c r="U2" s="4">
        <v>8.0473679661163455</v>
      </c>
      <c r="V2" s="4">
        <v>21.57429540274612</v>
      </c>
      <c r="W2" s="4">
        <v>14.740896358543418</v>
      </c>
      <c r="X2" s="4">
        <v>29.403355654202091</v>
      </c>
      <c r="Y2" s="4">
        <v>14.082638362395755</v>
      </c>
      <c r="Z2" s="4">
        <v>15.807513945829694</v>
      </c>
      <c r="AA2" s="4">
        <v>5.3693596740717959</v>
      </c>
      <c r="AB2" s="4">
        <v>4.3688702076168644</v>
      </c>
      <c r="AC2" s="4">
        <v>2.9787484547006535</v>
      </c>
      <c r="AD2" s="4">
        <v>5.1103368176538915</v>
      </c>
      <c r="AE2" s="4">
        <v>11.420118343195266</v>
      </c>
      <c r="AF2" s="4">
        <v>13.655130230898619</v>
      </c>
      <c r="AG2" s="4">
        <v>16.38862184018549</v>
      </c>
      <c r="AH2" s="4">
        <v>36.449597105739187</v>
      </c>
      <c r="AI2" s="4">
        <v>48.263447691656083</v>
      </c>
      <c r="AJ2" s="4">
        <v>39.92161007618796</v>
      </c>
      <c r="AK2" s="4">
        <v>13.452134272689598</v>
      </c>
      <c r="AL2" s="4">
        <v>29.478660874009709</v>
      </c>
      <c r="AM2" s="4">
        <v>20.580027905122584</v>
      </c>
      <c r="AN2" s="4">
        <v>27.647000886437507</v>
      </c>
      <c r="AO2" s="4">
        <v>5.0131836927861535</v>
      </c>
      <c r="AP2" s="4">
        <v>28.932996652768807</v>
      </c>
      <c r="AQ2" s="4">
        <v>8.1720029784065513</v>
      </c>
      <c r="AR2" s="4">
        <v>13.285486443381181</v>
      </c>
      <c r="AS2" s="4">
        <v>7.0038108971057778</v>
      </c>
      <c r="AT2" s="4">
        <v>12.403793634242017</v>
      </c>
      <c r="AU2" s="4">
        <v>15.519727356141042</v>
      </c>
      <c r="AV2" s="4">
        <v>9.6374583098713558</v>
      </c>
      <c r="AW2" s="4">
        <v>20.087088224157515</v>
      </c>
      <c r="AX2" s="4">
        <v>21.111220569402029</v>
      </c>
      <c r="AY2" s="4">
        <v>14.764735017335315</v>
      </c>
      <c r="AZ2" s="4">
        <v>17.579250720461097</v>
      </c>
      <c r="BA2" s="4">
        <v>7.8348902039418977</v>
      </c>
      <c r="BB2" s="4">
        <v>27.696553059643687</v>
      </c>
      <c r="BC2" s="4">
        <v>5.3079566481628335</v>
      </c>
      <c r="BD2" s="4">
        <v>3.9809256184272148</v>
      </c>
      <c r="BE2" s="4">
        <v>6.5811369370336577</v>
      </c>
      <c r="BF2" s="4">
        <v>11.563129066991246</v>
      </c>
      <c r="BG2" s="4">
        <v>10.804817434524947</v>
      </c>
      <c r="BH2" s="4">
        <v>15.4482098934135</v>
      </c>
      <c r="BI2" s="4">
        <v>27.835114503816794</v>
      </c>
      <c r="BJ2" s="4">
        <v>21.656750043325054</v>
      </c>
      <c r="BK2" s="4">
        <v>14.426809773920986</v>
      </c>
      <c r="BL2" s="4">
        <v>19.996052112120015</v>
      </c>
      <c r="BM2" s="4">
        <v>17.861727489455344</v>
      </c>
      <c r="BN2" s="4">
        <v>12.133374498301945</v>
      </c>
      <c r="BP2" s="4">
        <f>COUNTIF($D2:$BN2,"&gt;0")</f>
        <v>63</v>
      </c>
      <c r="BQ2" s="2">
        <f>COUNTIF($BP$2:$BP$265,"&gt;=31.5")</f>
        <v>37</v>
      </c>
      <c r="BR2" s="2">
        <f>COUNTIF($BP$2:$BP$265,"&gt;=37.8")</f>
        <v>27</v>
      </c>
      <c r="BS2" s="2">
        <f>COUNTIF($BP$2:$BP$265,"&gt;=44.1")</f>
        <v>21</v>
      </c>
      <c r="BT2" s="2">
        <f>COUNTIF($BP$2:$BP$265,"&gt;=50.4")</f>
        <v>16</v>
      </c>
      <c r="BU2" s="2">
        <f>COUNTIF($BP$2:$BP$265,"&gt;=56.7")</f>
        <v>11</v>
      </c>
      <c r="BV2" s="2">
        <f>COUNTIF($BP$2:$BP$265,"&gt;=62.94")</f>
        <v>4</v>
      </c>
      <c r="BW2"/>
      <c r="BX2"/>
    </row>
    <row r="3" spans="1:76" x14ac:dyDescent="0.25">
      <c r="A3" t="s">
        <v>403</v>
      </c>
      <c r="B3" t="s">
        <v>406</v>
      </c>
      <c r="C3" t="s">
        <v>691</v>
      </c>
      <c r="D3">
        <v>0</v>
      </c>
      <c r="E3">
        <v>6.6666666666666666E-2</v>
      </c>
      <c r="F3">
        <v>2.7847396268448898E-2</v>
      </c>
      <c r="G3">
        <v>7.4626865671641798E-2</v>
      </c>
      <c r="H3">
        <v>4.013646397752358E-2</v>
      </c>
      <c r="I3">
        <v>4.4694734960221687E-2</v>
      </c>
      <c r="J3">
        <v>0</v>
      </c>
      <c r="K3">
        <v>0</v>
      </c>
      <c r="L3">
        <v>0</v>
      </c>
      <c r="M3">
        <v>1.1332551778038296</v>
      </c>
      <c r="N3">
        <v>0.81927376241060879</v>
      </c>
      <c r="O3">
        <v>0.50961847481750155</v>
      </c>
      <c r="P3">
        <v>0</v>
      </c>
      <c r="Q3">
        <v>5.0309041253413823E-2</v>
      </c>
      <c r="R3">
        <v>5.5483632328463102E-2</v>
      </c>
      <c r="S3">
        <v>0</v>
      </c>
      <c r="T3">
        <v>2.9627873903768667E-2</v>
      </c>
      <c r="U3">
        <v>0</v>
      </c>
      <c r="V3">
        <v>2.0623714492189671</v>
      </c>
      <c r="W3">
        <v>0</v>
      </c>
      <c r="X3">
        <v>0</v>
      </c>
      <c r="Y3">
        <v>8.1817033105888299</v>
      </c>
      <c r="Z3">
        <v>3.8981114322199071</v>
      </c>
      <c r="AA3">
        <v>4.4315473902682756</v>
      </c>
      <c r="AB3">
        <v>3.4093321445251137</v>
      </c>
      <c r="AC3">
        <v>0.28845587802437156</v>
      </c>
      <c r="AD3">
        <v>3.4356150013113034</v>
      </c>
      <c r="AE3">
        <v>0.24744486282947822</v>
      </c>
      <c r="AF3">
        <v>7.1359396503389572E-2</v>
      </c>
      <c r="AG3">
        <v>0</v>
      </c>
      <c r="AH3">
        <v>4.5222825193224798E-2</v>
      </c>
      <c r="AI3">
        <v>6.0002823662289997E-2</v>
      </c>
      <c r="AJ3">
        <v>3.082749812833047E-2</v>
      </c>
      <c r="AK3">
        <v>5.8019063406547867E-2</v>
      </c>
      <c r="AL3">
        <v>6.3889598773319706E-2</v>
      </c>
      <c r="AM3">
        <v>7.9728921666334468E-2</v>
      </c>
      <c r="AN3">
        <v>6.8945139367674588E-2</v>
      </c>
      <c r="AO3">
        <v>7.436954905009803E-2</v>
      </c>
      <c r="AP3">
        <v>8.2212695989194895E-2</v>
      </c>
      <c r="AQ3">
        <v>0.16133035492678086</v>
      </c>
      <c r="AR3">
        <v>0.79744816586921841</v>
      </c>
      <c r="AS3">
        <v>0.18539499433515294</v>
      </c>
      <c r="AT3">
        <v>4.9654898455732663E-2</v>
      </c>
      <c r="AU3">
        <v>4.5877572421025033E-2</v>
      </c>
      <c r="AV3">
        <v>6.064018711829168E-2</v>
      </c>
      <c r="AW3">
        <v>5.6796667928814847E-2</v>
      </c>
      <c r="AX3">
        <v>4.9256230913210519E-2</v>
      </c>
      <c r="AY3">
        <v>4.4576523031203567E-2</v>
      </c>
      <c r="AZ3">
        <v>5.1320516363349257E-2</v>
      </c>
      <c r="BA3">
        <v>6.357900914559593E-2</v>
      </c>
      <c r="BB3">
        <v>3.8729666924864452E-2</v>
      </c>
      <c r="BC3">
        <v>8.702088289717155</v>
      </c>
      <c r="BD3">
        <v>12.440924766892323</v>
      </c>
      <c r="BE3">
        <v>19.362284610016641</v>
      </c>
      <c r="BF3">
        <v>0</v>
      </c>
      <c r="BG3">
        <v>5.7350411011278919E-2</v>
      </c>
      <c r="BH3">
        <v>2.1112325772068874</v>
      </c>
      <c r="BI3">
        <v>4.8854961832061068E-2</v>
      </c>
      <c r="BJ3">
        <v>4.6213390329848079E-2</v>
      </c>
      <c r="BK3">
        <v>6.8508791961635077E-2</v>
      </c>
      <c r="BL3">
        <v>7.8957757599684167E-2</v>
      </c>
      <c r="BM3">
        <v>9.1692646249770762E-2</v>
      </c>
      <c r="BN3">
        <v>0</v>
      </c>
      <c r="BP3">
        <f t="shared" ref="BP3:BP66" si="0">COUNTIF($D3:$BN3,"&gt;0")</f>
        <v>51</v>
      </c>
      <c r="BQ3" s="2"/>
      <c r="BR3" s="2"/>
      <c r="BV3" t="s">
        <v>698</v>
      </c>
    </row>
    <row r="4" spans="1:76" x14ac:dyDescent="0.25">
      <c r="A4" t="s">
        <v>392</v>
      </c>
      <c r="B4" t="s">
        <v>449</v>
      </c>
      <c r="C4" t="s">
        <v>691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3.2084703617550329E-2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6.220663914494147E-2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P4">
        <f t="shared" si="0"/>
        <v>2</v>
      </c>
      <c r="BQ4" s="2"/>
      <c r="BR4" s="2"/>
      <c r="BV4" t="s">
        <v>699</v>
      </c>
    </row>
    <row r="5" spans="1:76" x14ac:dyDescent="0.25">
      <c r="A5" t="s">
        <v>389</v>
      </c>
      <c r="B5" t="s">
        <v>419</v>
      </c>
      <c r="C5" t="s">
        <v>691</v>
      </c>
      <c r="D5">
        <v>3.3326390335346803E-2</v>
      </c>
      <c r="E5">
        <v>0</v>
      </c>
      <c r="F5">
        <v>0</v>
      </c>
      <c r="G5">
        <v>8.2918739635157543E-2</v>
      </c>
      <c r="H5">
        <v>0.64218342364037728</v>
      </c>
      <c r="I5">
        <v>3.9867703584517744</v>
      </c>
      <c r="J5">
        <v>0</v>
      </c>
      <c r="K5">
        <v>0</v>
      </c>
      <c r="L5">
        <v>0</v>
      </c>
      <c r="M5">
        <v>4.5590725543832228E-2</v>
      </c>
      <c r="N5">
        <v>0</v>
      </c>
      <c r="O5">
        <v>0.11937009320049585</v>
      </c>
      <c r="P5">
        <v>2.5564550489987216E-2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6.4550833781603006E-2</v>
      </c>
      <c r="AF5">
        <v>0.24466078801162139</v>
      </c>
      <c r="AG5">
        <v>0</v>
      </c>
      <c r="AH5">
        <v>0</v>
      </c>
      <c r="AI5">
        <v>0</v>
      </c>
      <c r="AJ5">
        <v>0.25983176993878537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0.11789525936957061</v>
      </c>
      <c r="AR5">
        <v>0.40669856459330139</v>
      </c>
      <c r="AS5">
        <v>0.60253373158924706</v>
      </c>
      <c r="AT5">
        <v>7.4482347683598987E-2</v>
      </c>
      <c r="AU5">
        <v>0</v>
      </c>
      <c r="AV5">
        <v>0</v>
      </c>
      <c r="AW5">
        <v>0</v>
      </c>
      <c r="AX5">
        <v>0</v>
      </c>
      <c r="AY5">
        <v>0</v>
      </c>
      <c r="AZ5">
        <v>0.31187083020804546</v>
      </c>
      <c r="BA5">
        <v>1.5258962194943022</v>
      </c>
      <c r="BB5">
        <v>0</v>
      </c>
      <c r="BC5">
        <v>0</v>
      </c>
      <c r="BD5">
        <v>0</v>
      </c>
      <c r="BE5">
        <v>0</v>
      </c>
      <c r="BF5">
        <v>0</v>
      </c>
      <c r="BG5">
        <v>1.5293442936341044E-2</v>
      </c>
      <c r="BH5">
        <v>6.1492210986608363E-2</v>
      </c>
      <c r="BI5">
        <v>0</v>
      </c>
      <c r="BJ5">
        <v>0</v>
      </c>
      <c r="BK5">
        <v>0</v>
      </c>
      <c r="BL5">
        <v>0</v>
      </c>
      <c r="BM5">
        <v>0</v>
      </c>
      <c r="BN5">
        <v>0.11114541525162086</v>
      </c>
      <c r="BP5">
        <f t="shared" si="0"/>
        <v>19</v>
      </c>
      <c r="BQ5" s="2"/>
      <c r="BR5" s="2"/>
      <c r="BV5" t="s">
        <v>700</v>
      </c>
    </row>
    <row r="6" spans="1:76" x14ac:dyDescent="0.25">
      <c r="A6" t="s">
        <v>392</v>
      </c>
      <c r="B6" t="s">
        <v>393</v>
      </c>
      <c r="C6" t="s">
        <v>691</v>
      </c>
      <c r="D6">
        <v>0.19162674442824409</v>
      </c>
      <c r="E6">
        <v>0.2181818181818182</v>
      </c>
      <c r="F6">
        <v>0.14480646059593427</v>
      </c>
      <c r="G6">
        <v>1.2645107794361525</v>
      </c>
      <c r="H6">
        <v>4.8163756773028297</v>
      </c>
      <c r="I6">
        <v>7.0304818092428709</v>
      </c>
      <c r="J6">
        <v>4.8127055426325498E-2</v>
      </c>
      <c r="K6">
        <v>0.53410651609949633</v>
      </c>
      <c r="L6">
        <v>7.4646362855969844E-2</v>
      </c>
      <c r="M6">
        <v>4.2334245147844209E-2</v>
      </c>
      <c r="N6">
        <v>0.11803096577101993</v>
      </c>
      <c r="O6">
        <v>0.17905513980074375</v>
      </c>
      <c r="P6">
        <v>0.6731998295696634</v>
      </c>
      <c r="Q6">
        <v>2.8065258013511571</v>
      </c>
      <c r="R6">
        <v>2.8913137291165776</v>
      </c>
      <c r="S6">
        <v>0.81947743467933498</v>
      </c>
      <c r="T6">
        <v>0.21924626688788812</v>
      </c>
      <c r="U6">
        <v>8.6437894372893079E-2</v>
      </c>
      <c r="V6">
        <v>0</v>
      </c>
      <c r="W6">
        <v>0.15406162464985995</v>
      </c>
      <c r="X6">
        <v>4.54442856068016</v>
      </c>
      <c r="Y6">
        <v>4.0561031084154662</v>
      </c>
      <c r="Z6">
        <v>2.412796558908529</v>
      </c>
      <c r="AA6">
        <v>8.2020139903143985</v>
      </c>
      <c r="AB6">
        <v>1.3246720163036556</v>
      </c>
      <c r="AC6">
        <v>0.84182021545888031</v>
      </c>
      <c r="AD6">
        <v>1.1277209546289013</v>
      </c>
      <c r="AE6">
        <v>0.62937062937062938</v>
      </c>
      <c r="AF6">
        <v>1.5801009225750549</v>
      </c>
      <c r="AG6">
        <v>0.34496408980376631</v>
      </c>
      <c r="AH6">
        <v>6.9889820753165605E-2</v>
      </c>
      <c r="AI6">
        <v>0.10941691373711705</v>
      </c>
      <c r="AJ6">
        <v>0.14092570572951071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2.0599443815016993E-2</v>
      </c>
      <c r="AT6">
        <v>0</v>
      </c>
      <c r="AU6">
        <v>0</v>
      </c>
      <c r="AV6">
        <v>8.6628838740416686E-3</v>
      </c>
      <c r="AW6">
        <v>0</v>
      </c>
      <c r="AX6">
        <v>0</v>
      </c>
      <c r="AY6">
        <v>0.37642397226349678</v>
      </c>
      <c r="AZ6">
        <v>0</v>
      </c>
      <c r="BA6">
        <v>0.39614613390717468</v>
      </c>
      <c r="BB6">
        <v>5.8094500387296667E-2</v>
      </c>
      <c r="BC6">
        <v>0</v>
      </c>
      <c r="BD6">
        <v>0</v>
      </c>
      <c r="BE6">
        <v>0.26303075849481988</v>
      </c>
      <c r="BF6">
        <v>0.6460371705444502</v>
      </c>
      <c r="BG6">
        <v>0.62703116038998286</v>
      </c>
      <c r="BH6">
        <v>5.5616288603443564</v>
      </c>
      <c r="BI6">
        <v>0.2625954198473282</v>
      </c>
      <c r="BJ6">
        <v>0.35237710126509159</v>
      </c>
      <c r="BK6">
        <v>1.4729390271751541</v>
      </c>
      <c r="BL6">
        <v>0.97710225029609166</v>
      </c>
      <c r="BM6">
        <v>5.5015587749862462E-2</v>
      </c>
      <c r="BN6">
        <v>1.0991046619326954</v>
      </c>
      <c r="BP6">
        <f t="shared" si="0"/>
        <v>47</v>
      </c>
      <c r="BQ6" s="2"/>
      <c r="BR6" s="2"/>
      <c r="BV6" t="s">
        <v>701</v>
      </c>
    </row>
    <row r="7" spans="1:76" x14ac:dyDescent="0.25">
      <c r="A7" t="s">
        <v>391</v>
      </c>
      <c r="B7" t="s">
        <v>391</v>
      </c>
      <c r="C7" t="s">
        <v>691</v>
      </c>
      <c r="D7">
        <v>1.6663195167673402E-2</v>
      </c>
      <c r="E7">
        <v>7.2727272727272724E-2</v>
      </c>
      <c r="F7">
        <v>1.6708437761069339E-2</v>
      </c>
      <c r="G7">
        <v>0</v>
      </c>
      <c r="H7">
        <v>0.20068231988761789</v>
      </c>
      <c r="I7">
        <v>0</v>
      </c>
      <c r="J7">
        <v>1.2352610892756879</v>
      </c>
      <c r="K7">
        <v>0.62566763314512441</v>
      </c>
      <c r="L7">
        <v>0</v>
      </c>
      <c r="M7">
        <v>0</v>
      </c>
      <c r="N7">
        <v>0.17357494966326459</v>
      </c>
      <c r="O7">
        <v>1.3773472292364907E-2</v>
      </c>
      <c r="P7">
        <v>0.34086067319982954</v>
      </c>
      <c r="Q7">
        <v>0</v>
      </c>
      <c r="R7">
        <v>0.49318784291967205</v>
      </c>
      <c r="S7">
        <v>1.4014251781472684</v>
      </c>
      <c r="T7">
        <v>0.63996207632140323</v>
      </c>
      <c r="U7">
        <v>1.8065519923934654</v>
      </c>
      <c r="V7">
        <v>0.18900439157262772</v>
      </c>
      <c r="W7">
        <v>0.23109243697478993</v>
      </c>
      <c r="X7">
        <v>2.1142126250846438</v>
      </c>
      <c r="Y7">
        <v>8.2132928986606013E-2</v>
      </c>
      <c r="Z7">
        <v>0</v>
      </c>
      <c r="AA7">
        <v>1.9217464832039358E-2</v>
      </c>
      <c r="AB7">
        <v>5.5194667345985646E-2</v>
      </c>
      <c r="AC7">
        <v>2.3547418614234414E-2</v>
      </c>
      <c r="AD7">
        <v>9.3664531115357233E-2</v>
      </c>
      <c r="AE7">
        <v>0</v>
      </c>
      <c r="AF7">
        <v>0</v>
      </c>
      <c r="AG7">
        <v>0.16965447039529491</v>
      </c>
      <c r="AH7">
        <v>1.6444663706627199E-2</v>
      </c>
      <c r="AI7">
        <v>0</v>
      </c>
      <c r="AJ7">
        <v>3.082749812833047E-2</v>
      </c>
      <c r="AK7">
        <v>0</v>
      </c>
      <c r="AL7">
        <v>1.2139023766930743</v>
      </c>
      <c r="AM7">
        <v>2.4915288020729523E-2</v>
      </c>
      <c r="AN7">
        <v>0.16251354279523295</v>
      </c>
      <c r="AO7">
        <v>0</v>
      </c>
      <c r="AP7">
        <v>0.36408479652357739</v>
      </c>
      <c r="AQ7">
        <v>0.30404566890047158</v>
      </c>
      <c r="AR7">
        <v>0.50239234449760761</v>
      </c>
      <c r="AS7">
        <v>0.21629416005767843</v>
      </c>
      <c r="AT7">
        <v>0</v>
      </c>
      <c r="AU7">
        <v>1.9661816751867872E-2</v>
      </c>
      <c r="AV7">
        <v>1.7325767748083337E-2</v>
      </c>
      <c r="AW7">
        <v>0.88981446421809929</v>
      </c>
      <c r="AX7">
        <v>0.13791744655698945</v>
      </c>
      <c r="AY7">
        <v>0.19811788013868251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0.13576143438977575</v>
      </c>
      <c r="BG7">
        <v>0.75702542534888173</v>
      </c>
      <c r="BH7">
        <v>0.580759770429079</v>
      </c>
      <c r="BI7">
        <v>0</v>
      </c>
      <c r="BJ7">
        <v>0</v>
      </c>
      <c r="BK7">
        <v>0</v>
      </c>
      <c r="BL7">
        <v>0</v>
      </c>
      <c r="BM7">
        <v>0.15282107708295128</v>
      </c>
      <c r="BN7">
        <v>7.4096943501080578E-2</v>
      </c>
      <c r="BP7">
        <f t="shared" si="0"/>
        <v>41</v>
      </c>
      <c r="BQ7" s="2"/>
      <c r="BR7" s="2"/>
    </row>
    <row r="8" spans="1:76" x14ac:dyDescent="0.25">
      <c r="A8" t="s">
        <v>403</v>
      </c>
      <c r="B8" t="s">
        <v>410</v>
      </c>
      <c r="C8" t="s">
        <v>691</v>
      </c>
      <c r="D8">
        <v>0</v>
      </c>
      <c r="E8">
        <v>0</v>
      </c>
      <c r="F8">
        <v>0</v>
      </c>
      <c r="G8">
        <v>9.1210613598673301E-2</v>
      </c>
      <c r="H8">
        <v>0</v>
      </c>
      <c r="I8">
        <v>0</v>
      </c>
      <c r="J8">
        <v>0.68982112777733218</v>
      </c>
      <c r="K8">
        <v>0.14497176865557759</v>
      </c>
      <c r="L8">
        <v>1.4257455305490239</v>
      </c>
      <c r="M8">
        <v>1.3025921583952065E-2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1.2737230925996689E-2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5.4171180931744306E-2</v>
      </c>
      <c r="AO8">
        <v>1.0141302143195186E-2</v>
      </c>
      <c r="AP8">
        <v>5.2851018850196725E-2</v>
      </c>
      <c r="AQ8">
        <v>0.70116654256639366</v>
      </c>
      <c r="AR8">
        <v>0</v>
      </c>
      <c r="AS8">
        <v>8.2397775260067974E-2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P8">
        <f t="shared" si="0"/>
        <v>11</v>
      </c>
      <c r="BQ8" s="2"/>
      <c r="BR8" s="2"/>
    </row>
    <row r="9" spans="1:76" x14ac:dyDescent="0.25">
      <c r="A9" t="s">
        <v>392</v>
      </c>
      <c r="B9" t="s">
        <v>450</v>
      </c>
      <c r="C9" t="s">
        <v>691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2.100840336134454E-2</v>
      </c>
      <c r="X9">
        <v>0</v>
      </c>
      <c r="Y9">
        <v>0.30957796310336111</v>
      </c>
      <c r="Z9">
        <v>0.10081322669534243</v>
      </c>
      <c r="AA9">
        <v>0.13452225382427549</v>
      </c>
      <c r="AB9">
        <v>0</v>
      </c>
      <c r="AC9">
        <v>0</v>
      </c>
      <c r="AD9">
        <v>0</v>
      </c>
      <c r="AE9">
        <v>0.27434104357181283</v>
      </c>
      <c r="AF9">
        <v>0.23446658851113714</v>
      </c>
      <c r="AG9">
        <v>0.18096476842164791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1.1744670855599271E-2</v>
      </c>
      <c r="AQ9">
        <v>0</v>
      </c>
      <c r="AR9">
        <v>0</v>
      </c>
      <c r="AS9">
        <v>5.6648470491296732E-2</v>
      </c>
      <c r="AT9">
        <v>0</v>
      </c>
      <c r="AU9">
        <v>0</v>
      </c>
      <c r="AV9">
        <v>3.032009355914584E-2</v>
      </c>
      <c r="AW9">
        <v>0</v>
      </c>
      <c r="AX9">
        <v>0</v>
      </c>
      <c r="AY9">
        <v>0</v>
      </c>
      <c r="AZ9">
        <v>0</v>
      </c>
      <c r="BA9">
        <v>0.12226732527999216</v>
      </c>
      <c r="BB9">
        <v>0</v>
      </c>
      <c r="BC9">
        <v>0</v>
      </c>
      <c r="BD9">
        <v>0</v>
      </c>
      <c r="BE9">
        <v>0</v>
      </c>
      <c r="BF9">
        <v>2.4905201067365761</v>
      </c>
      <c r="BG9">
        <v>1.819919709424584</v>
      </c>
      <c r="BH9">
        <v>0.62175457775348453</v>
      </c>
      <c r="BI9">
        <v>0</v>
      </c>
      <c r="BJ9">
        <v>0</v>
      </c>
      <c r="BK9">
        <v>5.1381593971226311E-2</v>
      </c>
      <c r="BL9">
        <v>0</v>
      </c>
      <c r="BM9">
        <v>1.2225686166636102E-2</v>
      </c>
      <c r="BN9">
        <v>0</v>
      </c>
      <c r="BP9">
        <f t="shared" si="0"/>
        <v>16</v>
      </c>
      <c r="BQ9" s="2"/>
      <c r="BR9" s="2"/>
    </row>
    <row r="10" spans="1:76" x14ac:dyDescent="0.25">
      <c r="A10" t="s">
        <v>414</v>
      </c>
      <c r="B10" t="s">
        <v>433</v>
      </c>
      <c r="C10" t="s">
        <v>691</v>
      </c>
      <c r="D10">
        <v>0</v>
      </c>
      <c r="E10">
        <v>0</v>
      </c>
      <c r="F10">
        <v>0</v>
      </c>
      <c r="G10">
        <v>7.8772802653399671E-2</v>
      </c>
      <c r="H10">
        <v>9.0307043949428054E-2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9.4768764215314633E-2</v>
      </c>
      <c r="Z10">
        <v>0</v>
      </c>
      <c r="AA10">
        <v>2.3060957798447228E-2</v>
      </c>
      <c r="AB10">
        <v>0</v>
      </c>
      <c r="AC10">
        <v>0</v>
      </c>
      <c r="AD10">
        <v>0</v>
      </c>
      <c r="AE10">
        <v>3.0769230769230771</v>
      </c>
      <c r="AF10">
        <v>0.35679698251694786</v>
      </c>
      <c r="AG10">
        <v>0</v>
      </c>
      <c r="AH10">
        <v>0</v>
      </c>
      <c r="AI10">
        <v>0</v>
      </c>
      <c r="AJ10">
        <v>0</v>
      </c>
      <c r="AK10">
        <v>0.21549937836717775</v>
      </c>
      <c r="AL10">
        <v>0.75389726552517244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0.16185701314594764</v>
      </c>
      <c r="BA10">
        <v>0.15650217635838998</v>
      </c>
      <c r="BB10">
        <v>6.2935708752904732E-2</v>
      </c>
      <c r="BC10">
        <v>0</v>
      </c>
      <c r="BD10">
        <v>0</v>
      </c>
      <c r="BE10">
        <v>0</v>
      </c>
      <c r="BF10">
        <v>0.36047001544871493</v>
      </c>
      <c r="BG10">
        <v>0.23704836551328617</v>
      </c>
      <c r="BH10">
        <v>0</v>
      </c>
      <c r="BI10">
        <v>0</v>
      </c>
      <c r="BJ10">
        <v>1.0109179134654267</v>
      </c>
      <c r="BK10">
        <v>0</v>
      </c>
      <c r="BL10">
        <v>0.20726411369917092</v>
      </c>
      <c r="BM10">
        <v>0.28119078183263035</v>
      </c>
      <c r="BN10">
        <v>0</v>
      </c>
      <c r="BP10">
        <f t="shared" si="0"/>
        <v>16</v>
      </c>
      <c r="BQ10" s="2"/>
      <c r="BR10" s="2"/>
    </row>
    <row r="11" spans="1:76" x14ac:dyDescent="0.25">
      <c r="A11" t="s">
        <v>389</v>
      </c>
      <c r="B11" t="s">
        <v>391</v>
      </c>
      <c r="C11" t="s">
        <v>691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0.49824150058616651</v>
      </c>
      <c r="N11">
        <v>0.24994792751510103</v>
      </c>
      <c r="O11">
        <v>1.400303016390432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7.0591557249752935E-3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0.16753536857781087</v>
      </c>
      <c r="AR11">
        <v>0.19138755980861244</v>
      </c>
      <c r="AS11">
        <v>4.6348748583788235E-2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P11">
        <f t="shared" si="0"/>
        <v>7</v>
      </c>
      <c r="BQ11" s="2"/>
    </row>
    <row r="12" spans="1:76" x14ac:dyDescent="0.25">
      <c r="A12" t="s">
        <v>389</v>
      </c>
      <c r="B12" t="s">
        <v>417</v>
      </c>
      <c r="C12" t="s">
        <v>691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5.8616647127784284E-2</v>
      </c>
      <c r="N12">
        <v>0.37492189127265152</v>
      </c>
      <c r="O12">
        <v>4.1320416877094715E-2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6.019110676397562E-2</v>
      </c>
      <c r="Y12">
        <v>0.68865301996461958</v>
      </c>
      <c r="Z12">
        <v>0</v>
      </c>
      <c r="AA12">
        <v>0</v>
      </c>
      <c r="AB12">
        <v>0.16133825839595806</v>
      </c>
      <c r="AC12">
        <v>0.37675869782775062</v>
      </c>
      <c r="AD12">
        <v>0.12738376231688583</v>
      </c>
      <c r="AE12">
        <v>4.8413125336202262E-2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2.4865312888520511E-2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0.46537602382725241</v>
      </c>
      <c r="AR12">
        <v>0.53429027113237637</v>
      </c>
      <c r="AS12">
        <v>0.21114429910392418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3.9125544089597494E-2</v>
      </c>
      <c r="BB12">
        <v>3.8729666924864452E-2</v>
      </c>
      <c r="BC12">
        <v>0</v>
      </c>
      <c r="BD12">
        <v>0</v>
      </c>
      <c r="BE12">
        <v>0</v>
      </c>
      <c r="BF12">
        <v>1.8725715088244933E-2</v>
      </c>
      <c r="BG12">
        <v>0.3211623016631619</v>
      </c>
      <c r="BH12">
        <v>0.2596337797212353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P12">
        <f t="shared" si="0"/>
        <v>18</v>
      </c>
      <c r="BQ12" s="2"/>
    </row>
    <row r="13" spans="1:76" x14ac:dyDescent="0.25">
      <c r="A13" t="s">
        <v>392</v>
      </c>
      <c r="B13" t="s">
        <v>504</v>
      </c>
      <c r="C13" t="s">
        <v>691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7.5815011372251703E-2</v>
      </c>
      <c r="Z13">
        <v>7.3929699576584448E-2</v>
      </c>
      <c r="AA13">
        <v>3.0747943731262974E-2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1.2499414821403492</v>
      </c>
      <c r="BG13">
        <v>1.5522844580386159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P13">
        <f t="shared" si="0"/>
        <v>5</v>
      </c>
      <c r="BQ13" s="2"/>
    </row>
    <row r="14" spans="1:76" x14ac:dyDescent="0.25">
      <c r="A14" t="s">
        <v>389</v>
      </c>
      <c r="B14" t="s">
        <v>441</v>
      </c>
      <c r="C14" t="s">
        <v>691</v>
      </c>
      <c r="D14">
        <v>0</v>
      </c>
      <c r="E14">
        <v>0</v>
      </c>
      <c r="F14">
        <v>0</v>
      </c>
      <c r="G14">
        <v>0</v>
      </c>
      <c r="H14">
        <v>0</v>
      </c>
      <c r="I14">
        <v>2.6816840976133013E-2</v>
      </c>
      <c r="J14">
        <v>0</v>
      </c>
      <c r="K14">
        <v>0</v>
      </c>
      <c r="L14">
        <v>0</v>
      </c>
      <c r="M14">
        <v>1.6282401979940079E-2</v>
      </c>
      <c r="N14">
        <v>0</v>
      </c>
      <c r="O14">
        <v>1.8364629723153208E-2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0.40463077441834328</v>
      </c>
      <c r="AE14">
        <v>0</v>
      </c>
      <c r="AF14">
        <v>0</v>
      </c>
      <c r="AG14">
        <v>0</v>
      </c>
      <c r="AH14">
        <v>0.60434139121854957</v>
      </c>
      <c r="AI14">
        <v>3.176620076238882E-2</v>
      </c>
      <c r="AJ14">
        <v>0.49323997005328751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8.6870191114420445E-2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P14">
        <f t="shared" si="0"/>
        <v>8</v>
      </c>
      <c r="BQ14" s="2"/>
    </row>
    <row r="15" spans="1:76" x14ac:dyDescent="0.25">
      <c r="A15" t="s">
        <v>403</v>
      </c>
      <c r="B15" t="s">
        <v>404</v>
      </c>
      <c r="C15" t="s">
        <v>691</v>
      </c>
      <c r="D15">
        <v>0</v>
      </c>
      <c r="E15">
        <v>0</v>
      </c>
      <c r="F15">
        <v>0</v>
      </c>
      <c r="G15">
        <v>0</v>
      </c>
      <c r="H15">
        <v>3.0102347983142687E-2</v>
      </c>
      <c r="I15">
        <v>0</v>
      </c>
      <c r="J15">
        <v>0.52137643378519283</v>
      </c>
      <c r="K15">
        <v>0.71722875019075238</v>
      </c>
      <c r="L15">
        <v>0.53745381256298286</v>
      </c>
      <c r="M15">
        <v>0</v>
      </c>
      <c r="N15">
        <v>0</v>
      </c>
      <c r="O15">
        <v>5.9685046600247926E-2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0.19698611247907025</v>
      </c>
      <c r="AO15">
        <v>0.33804340477317285</v>
      </c>
      <c r="AP15">
        <v>2.936167713899818E-2</v>
      </c>
      <c r="AQ15">
        <v>5.5845122859270291E-2</v>
      </c>
      <c r="AR15">
        <v>0</v>
      </c>
      <c r="AS15">
        <v>5.1498609537542483E-2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P15">
        <f t="shared" si="0"/>
        <v>10</v>
      </c>
      <c r="BQ15" s="2"/>
    </row>
    <row r="16" spans="1:76" x14ac:dyDescent="0.25">
      <c r="A16" t="s">
        <v>392</v>
      </c>
      <c r="B16" t="s">
        <v>525</v>
      </c>
      <c r="C16" t="s">
        <v>691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9.362857544122466E-2</v>
      </c>
      <c r="BG16">
        <v>0.37086599120627034</v>
      </c>
      <c r="BH16">
        <v>9.5654550423613011E-2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P16">
        <f t="shared" si="0"/>
        <v>3</v>
      </c>
      <c r="BQ16" s="2"/>
    </row>
    <row r="17" spans="1:69" x14ac:dyDescent="0.25">
      <c r="A17" t="s">
        <v>392</v>
      </c>
      <c r="B17" t="s">
        <v>391</v>
      </c>
      <c r="C17" t="s">
        <v>691</v>
      </c>
      <c r="D17">
        <v>0</v>
      </c>
      <c r="E17">
        <v>0</v>
      </c>
      <c r="F17">
        <v>0</v>
      </c>
      <c r="G17">
        <v>0</v>
      </c>
      <c r="H17">
        <v>0.28095524784266507</v>
      </c>
      <c r="I17">
        <v>0.51845892553857165</v>
      </c>
      <c r="J17">
        <v>0</v>
      </c>
      <c r="K17">
        <v>3.8150465435678314E-2</v>
      </c>
      <c r="L17">
        <v>6.7181726570372857E-2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5.9171597633136098E-2</v>
      </c>
      <c r="AF17">
        <v>0.36189408226718994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0.2332499492934893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P17">
        <f t="shared" si="0"/>
        <v>7</v>
      </c>
      <c r="BQ17" s="2"/>
    </row>
    <row r="18" spans="1:69" x14ac:dyDescent="0.25">
      <c r="A18" t="s">
        <v>392</v>
      </c>
      <c r="B18" t="s">
        <v>435</v>
      </c>
      <c r="C18" t="s">
        <v>691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8.0688542227003765E-2</v>
      </c>
      <c r="AF18">
        <v>0.24975788776186353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2.9898345624875422E-2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1.0950668312845564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3.9963461977620462E-2</v>
      </c>
      <c r="BL18">
        <v>0</v>
      </c>
      <c r="BM18">
        <v>0</v>
      </c>
      <c r="BN18">
        <v>0</v>
      </c>
      <c r="BP18">
        <f t="shared" si="0"/>
        <v>5</v>
      </c>
      <c r="BQ18" s="2"/>
    </row>
    <row r="19" spans="1:69" x14ac:dyDescent="0.25">
      <c r="A19" t="s">
        <v>392</v>
      </c>
      <c r="B19" t="s">
        <v>391</v>
      </c>
      <c r="C19" t="s">
        <v>691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2.9434273267793017E-2</v>
      </c>
      <c r="AD19">
        <v>0</v>
      </c>
      <c r="AE19">
        <v>0</v>
      </c>
      <c r="AF19">
        <v>1.18252714205617</v>
      </c>
      <c r="AG19">
        <v>0.22055081151388339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P19">
        <f t="shared" si="0"/>
        <v>3</v>
      </c>
      <c r="BQ19" s="2"/>
    </row>
    <row r="20" spans="1:69" x14ac:dyDescent="0.25">
      <c r="A20" t="s">
        <v>414</v>
      </c>
      <c r="B20" t="s">
        <v>391</v>
      </c>
      <c r="C20" t="s">
        <v>691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P20">
        <f t="shared" si="0"/>
        <v>0</v>
      </c>
      <c r="BQ20" s="2"/>
    </row>
    <row r="21" spans="1:69" x14ac:dyDescent="0.25">
      <c r="A21" t="s">
        <v>389</v>
      </c>
      <c r="B21" t="s">
        <v>391</v>
      </c>
      <c r="C21" t="s">
        <v>691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0.11072033346359254</v>
      </c>
      <c r="N21">
        <v>0.24300492952857045</v>
      </c>
      <c r="O21">
        <v>0.15609935264680225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0.37800878314525543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P21">
        <f t="shared" si="0"/>
        <v>4</v>
      </c>
      <c r="BQ21" s="2"/>
    </row>
    <row r="22" spans="1:69" x14ac:dyDescent="0.25">
      <c r="A22" t="s">
        <v>403</v>
      </c>
      <c r="B22" t="s">
        <v>391</v>
      </c>
      <c r="C22" t="s">
        <v>691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4.5590725543832228E-2</v>
      </c>
      <c r="N22">
        <v>0</v>
      </c>
      <c r="O22">
        <v>0.26169597355493318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1.8732906223071447E-2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6.8255150161330352E-2</v>
      </c>
      <c r="AR22">
        <v>0</v>
      </c>
      <c r="AS22">
        <v>0.1493459676588732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2.8088572632367397E-2</v>
      </c>
      <c r="BG22">
        <v>0</v>
      </c>
      <c r="BH22">
        <v>6.1492210986608363E-2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P22">
        <f t="shared" si="0"/>
        <v>7</v>
      </c>
      <c r="BQ22" s="2"/>
    </row>
    <row r="23" spans="1:69" x14ac:dyDescent="0.25">
      <c r="A23" t="s">
        <v>403</v>
      </c>
      <c r="B23" t="s">
        <v>391</v>
      </c>
      <c r="C23" t="s">
        <v>691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2.082899395959175E-2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0.6411072899418333</v>
      </c>
      <c r="AC23">
        <v>0.30022958733148875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P23">
        <f t="shared" si="0"/>
        <v>3</v>
      </c>
      <c r="BQ23" s="2"/>
    </row>
    <row r="24" spans="1:69" x14ac:dyDescent="0.25">
      <c r="A24" t="s">
        <v>403</v>
      </c>
      <c r="B24" t="s">
        <v>439</v>
      </c>
      <c r="C24" t="s">
        <v>691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0.11803096577101993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8.6334484459792804E-2</v>
      </c>
      <c r="AI24">
        <v>9.1769024424678811E-2</v>
      </c>
      <c r="AJ24">
        <v>4.8443211344519309E-2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0.24719332578020392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0.19814156873462696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P24">
        <f t="shared" si="0"/>
        <v>6</v>
      </c>
      <c r="BQ24" s="2"/>
    </row>
    <row r="25" spans="1:69" x14ac:dyDescent="0.25">
      <c r="A25" t="s">
        <v>391</v>
      </c>
      <c r="B25" t="s">
        <v>391</v>
      </c>
      <c r="C25" t="s">
        <v>691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0.95451993262212242</v>
      </c>
      <c r="K25">
        <v>0.67144819166793834</v>
      </c>
      <c r="L25">
        <v>1.1196954428395476E-2</v>
      </c>
      <c r="M25">
        <v>0</v>
      </c>
      <c r="N25">
        <v>0</v>
      </c>
      <c r="O25">
        <v>0</v>
      </c>
      <c r="P25">
        <v>0.18747337025990626</v>
      </c>
      <c r="Q25">
        <v>0</v>
      </c>
      <c r="R25">
        <v>7.3978176437950807E-2</v>
      </c>
      <c r="S25">
        <v>0</v>
      </c>
      <c r="T25">
        <v>0.58663190329461967</v>
      </c>
      <c r="U25">
        <v>0.85573515429164149</v>
      </c>
      <c r="V25">
        <v>4.4471621546500639E-2</v>
      </c>
      <c r="W25">
        <v>0.54621848739495793</v>
      </c>
      <c r="X25">
        <v>1.2489654653524942</v>
      </c>
      <c r="Y25">
        <v>5.0543340914834464E-2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4.3033889187735347E-2</v>
      </c>
      <c r="AF25">
        <v>3.0582598501452674E-2</v>
      </c>
      <c r="AG25">
        <v>0.15834417236894194</v>
      </c>
      <c r="AH25">
        <v>7.4000986679822398E-2</v>
      </c>
      <c r="AI25">
        <v>0</v>
      </c>
      <c r="AJ25">
        <v>0</v>
      </c>
      <c r="AK25">
        <v>0</v>
      </c>
      <c r="AL25">
        <v>0.29389215435727067</v>
      </c>
      <c r="AM25">
        <v>0</v>
      </c>
      <c r="AN25">
        <v>0</v>
      </c>
      <c r="AO25">
        <v>0</v>
      </c>
      <c r="AP25">
        <v>0.14680838569499091</v>
      </c>
      <c r="AQ25">
        <v>0</v>
      </c>
      <c r="AR25">
        <v>0</v>
      </c>
      <c r="AS25">
        <v>0</v>
      </c>
      <c r="AT25">
        <v>9.9309796911465319E-3</v>
      </c>
      <c r="AU25">
        <v>0</v>
      </c>
      <c r="AV25">
        <v>0</v>
      </c>
      <c r="AW25">
        <v>3.7864445285876562E-2</v>
      </c>
      <c r="AX25">
        <v>1.4776869273963156E-2</v>
      </c>
      <c r="AY25">
        <v>1.4858841010401188E-2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P25">
        <f t="shared" si="0"/>
        <v>21</v>
      </c>
      <c r="BQ25" s="2"/>
    </row>
    <row r="26" spans="1:69" x14ac:dyDescent="0.25">
      <c r="A26" t="s">
        <v>403</v>
      </c>
      <c r="B26" t="s">
        <v>549</v>
      </c>
      <c r="C26" t="s">
        <v>691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3.9077764751856196E-2</v>
      </c>
      <c r="N26">
        <v>0.44435187113795738</v>
      </c>
      <c r="O26">
        <v>5.5093889169459627E-2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1.2737230925996689E-2</v>
      </c>
      <c r="AC26">
        <v>0.23547418614234414</v>
      </c>
      <c r="AD26">
        <v>0.19482222471994304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8.771929824561403E-2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P26">
        <f t="shared" si="0"/>
        <v>7</v>
      </c>
      <c r="BQ26" s="2"/>
    </row>
    <row r="27" spans="1:69" x14ac:dyDescent="0.25">
      <c r="A27" t="s">
        <v>389</v>
      </c>
      <c r="B27" t="s">
        <v>398</v>
      </c>
      <c r="C27" t="s">
        <v>691</v>
      </c>
      <c r="D27">
        <v>1.6663195167673402E-2</v>
      </c>
      <c r="E27">
        <v>0</v>
      </c>
      <c r="F27">
        <v>0</v>
      </c>
      <c r="G27">
        <v>0</v>
      </c>
      <c r="H27">
        <v>0</v>
      </c>
      <c r="I27">
        <v>4.4694734960221685E-3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1.0194199500484225E-2</v>
      </c>
      <c r="AG27">
        <v>0</v>
      </c>
      <c r="AH27">
        <v>0</v>
      </c>
      <c r="AI27">
        <v>0</v>
      </c>
      <c r="AJ27">
        <v>0</v>
      </c>
      <c r="AK27">
        <v>1.6576875259013676E-2</v>
      </c>
      <c r="AL27">
        <v>0</v>
      </c>
      <c r="AM27">
        <v>9.9661152082918085E-3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1.4523625096824167E-2</v>
      </c>
      <c r="BC27">
        <v>4.2294475284166008E-2</v>
      </c>
      <c r="BD27">
        <v>8.0895814706007568E-2</v>
      </c>
      <c r="BE27">
        <v>1.073594932631918E-2</v>
      </c>
      <c r="BF27">
        <v>0</v>
      </c>
      <c r="BG27">
        <v>0</v>
      </c>
      <c r="BH27">
        <v>0</v>
      </c>
      <c r="BI27">
        <v>6.1068702290076335E-3</v>
      </c>
      <c r="BJ27">
        <v>1.7330021373693025E-2</v>
      </c>
      <c r="BK27">
        <v>2.8545329984014618E-2</v>
      </c>
      <c r="BL27">
        <v>0</v>
      </c>
      <c r="BM27">
        <v>0</v>
      </c>
      <c r="BN27">
        <v>6.1747452917567157E-3</v>
      </c>
      <c r="BP27">
        <f t="shared" si="0"/>
        <v>13</v>
      </c>
      <c r="BQ27" s="2"/>
    </row>
    <row r="28" spans="1:69" x14ac:dyDescent="0.25">
      <c r="A28" t="s">
        <v>389</v>
      </c>
      <c r="B28" t="s">
        <v>391</v>
      </c>
      <c r="C28" t="s">
        <v>691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0.28466291744775396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7.0642255842703242E-2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0.26315789473684209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P28">
        <f t="shared" si="0"/>
        <v>3</v>
      </c>
      <c r="BQ28" s="2"/>
    </row>
    <row r="29" spans="1:69" x14ac:dyDescent="0.25">
      <c r="A29" t="s">
        <v>414</v>
      </c>
      <c r="B29" t="s">
        <v>391</v>
      </c>
      <c r="C29" t="s">
        <v>691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3.176620076238882E-2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0.36430997221364619</v>
      </c>
      <c r="BP29">
        <f t="shared" si="0"/>
        <v>2</v>
      </c>
      <c r="BQ29" s="2"/>
    </row>
    <row r="30" spans="1:69" x14ac:dyDescent="0.25">
      <c r="A30" t="s">
        <v>395</v>
      </c>
      <c r="B30" t="s">
        <v>600</v>
      </c>
      <c r="C30" t="s">
        <v>691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P30">
        <f t="shared" si="0"/>
        <v>0</v>
      </c>
      <c r="BQ30" s="2"/>
    </row>
    <row r="31" spans="1:69" x14ac:dyDescent="0.25">
      <c r="A31" t="s">
        <v>389</v>
      </c>
      <c r="B31" t="s">
        <v>391</v>
      </c>
      <c r="C31" t="s">
        <v>691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0.12769675381410042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0.17294931526189466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5.8723354277996354E-3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P31">
        <f t="shared" si="0"/>
        <v>3</v>
      </c>
      <c r="BQ31" s="2"/>
    </row>
    <row r="32" spans="1:69" x14ac:dyDescent="0.25">
      <c r="A32" t="s">
        <v>395</v>
      </c>
      <c r="B32" t="s">
        <v>500</v>
      </c>
      <c r="C32" t="s">
        <v>691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5.5543983892244672E-2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5.7652394496118073E-2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1.6965447039529492E-2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P32">
        <f t="shared" si="0"/>
        <v>3</v>
      </c>
      <c r="BQ32" s="2"/>
    </row>
    <row r="33" spans="1:69" x14ac:dyDescent="0.25">
      <c r="A33" t="s">
        <v>392</v>
      </c>
      <c r="B33" t="s">
        <v>605</v>
      </c>
      <c r="C33" t="s">
        <v>691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P33">
        <f t="shared" si="0"/>
        <v>0</v>
      </c>
      <c r="BQ33" s="2"/>
    </row>
    <row r="34" spans="1:69" x14ac:dyDescent="0.25">
      <c r="A34" t="s">
        <v>392</v>
      </c>
      <c r="B34" t="s">
        <v>437</v>
      </c>
      <c r="C34" t="s">
        <v>691</v>
      </c>
      <c r="D34">
        <v>0</v>
      </c>
      <c r="E34">
        <v>3.0303030303030304E-2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P34">
        <f t="shared" si="0"/>
        <v>1</v>
      </c>
      <c r="BQ34" s="2"/>
    </row>
    <row r="35" spans="1:69" x14ac:dyDescent="0.25">
      <c r="A35" t="s">
        <v>403</v>
      </c>
      <c r="B35" t="s">
        <v>391</v>
      </c>
      <c r="C35" t="s">
        <v>691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4.1657987919183501E-2</v>
      </c>
      <c r="O35">
        <v>2.7546944584729813E-2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0.11989059982765726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P35">
        <f t="shared" si="0"/>
        <v>3</v>
      </c>
      <c r="BQ35" s="2"/>
    </row>
    <row r="36" spans="1:69" x14ac:dyDescent="0.25">
      <c r="A36" t="s">
        <v>389</v>
      </c>
      <c r="B36" t="s">
        <v>391</v>
      </c>
      <c r="C36" t="s">
        <v>691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P36">
        <f t="shared" si="0"/>
        <v>0</v>
      </c>
      <c r="BQ36" s="2"/>
    </row>
    <row r="37" spans="1:69" x14ac:dyDescent="0.25">
      <c r="A37" t="s">
        <v>392</v>
      </c>
      <c r="B37" t="s">
        <v>627</v>
      </c>
      <c r="C37" t="s">
        <v>691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2.8088572632367397E-2</v>
      </c>
      <c r="BG37">
        <v>7.2643853947619949E-2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P37">
        <f t="shared" si="0"/>
        <v>2</v>
      </c>
      <c r="BQ37" s="2"/>
    </row>
    <row r="38" spans="1:69" x14ac:dyDescent="0.25">
      <c r="A38" t="s">
        <v>389</v>
      </c>
      <c r="B38" t="s">
        <v>645</v>
      </c>
      <c r="C38" t="s">
        <v>691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P38">
        <f t="shared" si="0"/>
        <v>0</v>
      </c>
      <c r="BQ38" s="2"/>
    </row>
    <row r="39" spans="1:69" x14ac:dyDescent="0.25">
      <c r="A39" t="s">
        <v>395</v>
      </c>
      <c r="B39" t="s">
        <v>646</v>
      </c>
      <c r="C39" t="s">
        <v>691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5.225245399917889E-2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P39">
        <f t="shared" si="0"/>
        <v>1</v>
      </c>
      <c r="BQ39" s="2"/>
    </row>
    <row r="40" spans="1:69" x14ac:dyDescent="0.25">
      <c r="A40" t="s">
        <v>395</v>
      </c>
      <c r="B40" t="s">
        <v>391</v>
      </c>
      <c r="C40" t="s">
        <v>691</v>
      </c>
      <c r="D40">
        <v>0</v>
      </c>
      <c r="E40">
        <v>0</v>
      </c>
      <c r="F40">
        <v>0</v>
      </c>
      <c r="G40">
        <v>4.5605306799336651E-2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6.7208817796894957E-2</v>
      </c>
      <c r="AA40">
        <v>5.3808901529710199E-2</v>
      </c>
      <c r="AB40">
        <v>0</v>
      </c>
      <c r="AC40">
        <v>0</v>
      </c>
      <c r="AD40">
        <v>0</v>
      </c>
      <c r="AE40">
        <v>0</v>
      </c>
      <c r="AF40">
        <v>1.0194199500484225E-2</v>
      </c>
      <c r="AG40">
        <v>6.220663914494147E-2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P40">
        <f t="shared" si="0"/>
        <v>5</v>
      </c>
      <c r="BQ40" s="2"/>
    </row>
    <row r="41" spans="1:69" x14ac:dyDescent="0.25">
      <c r="A41" t="s">
        <v>403</v>
      </c>
      <c r="B41" t="s">
        <v>551</v>
      </c>
      <c r="C41" t="s">
        <v>691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7.6372977851836429E-2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P41">
        <f t="shared" si="0"/>
        <v>1</v>
      </c>
      <c r="BQ41" s="2"/>
    </row>
    <row r="42" spans="1:69" x14ac:dyDescent="0.25">
      <c r="A42" t="s">
        <v>395</v>
      </c>
      <c r="B42" t="s">
        <v>391</v>
      </c>
      <c r="C42" t="s">
        <v>691</v>
      </c>
      <c r="D42">
        <v>0</v>
      </c>
      <c r="E42">
        <v>0</v>
      </c>
      <c r="F42">
        <v>0</v>
      </c>
      <c r="G42">
        <v>5.3897180762852402E-2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P42">
        <f t="shared" si="0"/>
        <v>1</v>
      </c>
      <c r="BQ42" s="2"/>
    </row>
    <row r="43" spans="1:69" x14ac:dyDescent="0.25">
      <c r="A43" t="s">
        <v>389</v>
      </c>
      <c r="B43" t="s">
        <v>642</v>
      </c>
      <c r="C43" t="s">
        <v>691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3.8233607340852613E-2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P43">
        <f t="shared" si="0"/>
        <v>1</v>
      </c>
      <c r="BQ43" s="2"/>
    </row>
    <row r="44" spans="1:69" x14ac:dyDescent="0.25">
      <c r="A44" t="s">
        <v>395</v>
      </c>
      <c r="B44" t="s">
        <v>396</v>
      </c>
      <c r="C44" t="s">
        <v>691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4.8413125336202262E-2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P44">
        <f t="shared" si="0"/>
        <v>1</v>
      </c>
      <c r="BQ44" s="2"/>
    </row>
    <row r="45" spans="1:69" x14ac:dyDescent="0.25">
      <c r="A45" t="s">
        <v>414</v>
      </c>
      <c r="B45" t="s">
        <v>458</v>
      </c>
      <c r="C45" t="s">
        <v>691</v>
      </c>
      <c r="D45">
        <v>0</v>
      </c>
      <c r="E45">
        <v>0</v>
      </c>
      <c r="F45">
        <v>0</v>
      </c>
      <c r="G45">
        <v>0</v>
      </c>
      <c r="H45">
        <v>7.0238811960666267E-2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P45">
        <f t="shared" si="0"/>
        <v>1</v>
      </c>
      <c r="BQ45" s="2"/>
    </row>
    <row r="46" spans="1:69" x14ac:dyDescent="0.25">
      <c r="A46" t="s">
        <v>392</v>
      </c>
      <c r="B46" t="s">
        <v>391</v>
      </c>
      <c r="C46" t="s">
        <v>691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7.4646362855969846E-3</v>
      </c>
      <c r="M46">
        <v>0</v>
      </c>
      <c r="N46">
        <v>0</v>
      </c>
      <c r="O46">
        <v>0</v>
      </c>
      <c r="P46">
        <v>0</v>
      </c>
      <c r="Q46">
        <v>2.1561017680034499E-2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4.1111659266567999E-3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P46">
        <f t="shared" si="0"/>
        <v>3</v>
      </c>
      <c r="BQ46" s="2"/>
    </row>
    <row r="47" spans="1:69" x14ac:dyDescent="0.25">
      <c r="A47" t="s">
        <v>403</v>
      </c>
      <c r="B47" t="s">
        <v>543</v>
      </c>
      <c r="C47" t="s">
        <v>691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2.3547418614234414E-2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P47">
        <f t="shared" si="0"/>
        <v>1</v>
      </c>
      <c r="BQ47" s="2"/>
    </row>
    <row r="48" spans="1:69" x14ac:dyDescent="0.25">
      <c r="A48" t="s">
        <v>572</v>
      </c>
      <c r="B48" t="s">
        <v>391</v>
      </c>
      <c r="C48" t="s">
        <v>691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1.3521736190926916E-2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P48">
        <f t="shared" si="0"/>
        <v>1</v>
      </c>
      <c r="BQ48" s="2"/>
    </row>
    <row r="49" spans="1:69" x14ac:dyDescent="0.25">
      <c r="A49" t="s">
        <v>389</v>
      </c>
      <c r="B49" t="s">
        <v>391</v>
      </c>
      <c r="C49" t="s">
        <v>691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P49">
        <f t="shared" si="0"/>
        <v>0</v>
      </c>
      <c r="BQ49" s="2"/>
    </row>
    <row r="50" spans="1:69" x14ac:dyDescent="0.25">
      <c r="A50" t="s">
        <v>392</v>
      </c>
      <c r="B50" t="s">
        <v>472</v>
      </c>
      <c r="C50" t="s">
        <v>691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6.5129607919760324E-3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P50">
        <f t="shared" si="0"/>
        <v>1</v>
      </c>
      <c r="BQ50" s="2"/>
    </row>
    <row r="51" spans="1:69" x14ac:dyDescent="0.25">
      <c r="A51" t="s">
        <v>403</v>
      </c>
      <c r="B51" t="s">
        <v>688</v>
      </c>
      <c r="C51" t="s">
        <v>691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1.3885995973061168E-2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P51">
        <f t="shared" si="0"/>
        <v>1</v>
      </c>
      <c r="BQ51" s="2"/>
    </row>
    <row r="52" spans="1:69" x14ac:dyDescent="0.25">
      <c r="A52" t="s">
        <v>389</v>
      </c>
      <c r="B52" t="s">
        <v>491</v>
      </c>
      <c r="C52" t="s">
        <v>691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1.2635835228708616E-2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P52">
        <f t="shared" si="0"/>
        <v>1</v>
      </c>
      <c r="BQ52" s="2"/>
    </row>
    <row r="53" spans="1:69" x14ac:dyDescent="0.25">
      <c r="A53" t="s">
        <v>403</v>
      </c>
      <c r="B53" t="s">
        <v>514</v>
      </c>
      <c r="C53" t="s">
        <v>691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P53">
        <f t="shared" si="0"/>
        <v>0</v>
      </c>
      <c r="BQ53" s="2"/>
    </row>
    <row r="54" spans="1:69" x14ac:dyDescent="0.25">
      <c r="A54" t="s">
        <v>392</v>
      </c>
      <c r="B54" t="s">
        <v>689</v>
      </c>
      <c r="C54" t="s">
        <v>691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P54">
        <f t="shared" si="0"/>
        <v>0</v>
      </c>
      <c r="BQ54" s="2"/>
    </row>
    <row r="55" spans="1:69" x14ac:dyDescent="0.25">
      <c r="A55" t="s">
        <v>403</v>
      </c>
      <c r="B55" t="s">
        <v>439</v>
      </c>
      <c r="C55" t="s">
        <v>691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0.15150819521601394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0.10504201680672269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0.69478704160499916</v>
      </c>
      <c r="AI55">
        <v>0.27883665113652406</v>
      </c>
      <c r="AJ55">
        <v>0.25102391333069096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0.49623144983849071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P55">
        <f t="shared" si="0"/>
        <v>6</v>
      </c>
      <c r="BQ55" s="2"/>
    </row>
    <row r="56" spans="1:69" x14ac:dyDescent="0.25">
      <c r="A56" t="s">
        <v>395</v>
      </c>
      <c r="B56" t="s">
        <v>396</v>
      </c>
      <c r="C56" t="s">
        <v>691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2.1657209685104171E-2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0.31351558019499143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P56">
        <f t="shared" si="0"/>
        <v>2</v>
      </c>
      <c r="BQ56" s="2"/>
    </row>
    <row r="57" spans="1:69" x14ac:dyDescent="0.25">
      <c r="A57" t="s">
        <v>403</v>
      </c>
      <c r="B57" t="s">
        <v>603</v>
      </c>
      <c r="C57" t="s">
        <v>691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0.19440394362285635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7.4931624892285789E-2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3.9872408293460927E-2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P57">
        <f t="shared" si="0"/>
        <v>3</v>
      </c>
      <c r="BQ57" s="2"/>
    </row>
    <row r="58" spans="1:69" x14ac:dyDescent="0.25">
      <c r="A58" t="s">
        <v>392</v>
      </c>
      <c r="B58" t="s">
        <v>429</v>
      </c>
      <c r="C58" t="s">
        <v>691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4.2016806722689079E-2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P58">
        <f t="shared" si="0"/>
        <v>1</v>
      </c>
      <c r="BQ58" s="2"/>
    </row>
    <row r="59" spans="1:69" x14ac:dyDescent="0.25">
      <c r="A59" t="s">
        <v>403</v>
      </c>
      <c r="B59" t="s">
        <v>452</v>
      </c>
      <c r="C59" t="s">
        <v>691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1.5293442936341044E-2</v>
      </c>
      <c r="BH59">
        <v>2.049740366220279E-2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P59">
        <f t="shared" si="0"/>
        <v>2</v>
      </c>
      <c r="BQ59" s="2"/>
    </row>
    <row r="60" spans="1:69" x14ac:dyDescent="0.25">
      <c r="A60" t="s">
        <v>682</v>
      </c>
      <c r="B60" t="s">
        <v>603</v>
      </c>
      <c r="C60" t="s">
        <v>691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1.5293442936341044E-2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P60">
        <f t="shared" si="0"/>
        <v>1</v>
      </c>
      <c r="BQ60" s="2"/>
    </row>
    <row r="61" spans="1:69" x14ac:dyDescent="0.25">
      <c r="A61" t="s">
        <v>389</v>
      </c>
      <c r="B61" t="s">
        <v>603</v>
      </c>
      <c r="C61" t="s">
        <v>691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P61">
        <f t="shared" si="0"/>
        <v>0</v>
      </c>
      <c r="BQ61" s="2"/>
    </row>
    <row r="62" spans="1:69" x14ac:dyDescent="0.25">
      <c r="A62" t="s">
        <v>392</v>
      </c>
      <c r="B62" t="s">
        <v>435</v>
      </c>
      <c r="C62" t="s">
        <v>436</v>
      </c>
      <c r="D62">
        <v>0</v>
      </c>
      <c r="E62">
        <v>0</v>
      </c>
      <c r="F62">
        <v>6.1264271790587584E-2</v>
      </c>
      <c r="G62">
        <v>7.0480928689883912E-2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0.34441805225653205</v>
      </c>
      <c r="T62">
        <v>5.3330173026783605E-2</v>
      </c>
      <c r="U62">
        <v>0</v>
      </c>
      <c r="V62">
        <v>0</v>
      </c>
      <c r="W62">
        <v>0</v>
      </c>
      <c r="X62">
        <v>0</v>
      </c>
      <c r="Y62">
        <v>9.4768764215314633E-2</v>
      </c>
      <c r="Z62">
        <v>2.688352711875798E-2</v>
      </c>
      <c r="AA62">
        <v>0.18448766238757783</v>
      </c>
      <c r="AB62">
        <v>0</v>
      </c>
      <c r="AC62">
        <v>0</v>
      </c>
      <c r="AD62">
        <v>0</v>
      </c>
      <c r="AE62">
        <v>0.25282409897794511</v>
      </c>
      <c r="AF62">
        <v>0.89708955604261187</v>
      </c>
      <c r="AG62">
        <v>6.7861788158117969E-2</v>
      </c>
      <c r="AH62">
        <v>0</v>
      </c>
      <c r="AI62">
        <v>0</v>
      </c>
      <c r="AJ62">
        <v>0</v>
      </c>
      <c r="AK62">
        <v>0.62163282221301286</v>
      </c>
      <c r="AL62">
        <v>0.16611295681063123</v>
      </c>
      <c r="AM62">
        <v>0.77735698624676108</v>
      </c>
      <c r="AN62">
        <v>0.12311632029941889</v>
      </c>
      <c r="AO62">
        <v>0.11155432357514705</v>
      </c>
      <c r="AP62">
        <v>0.12919137941159201</v>
      </c>
      <c r="AQ62">
        <v>0.10548523206751054</v>
      </c>
      <c r="AR62">
        <v>0.13556618819776714</v>
      </c>
      <c r="AS62">
        <v>0</v>
      </c>
      <c r="AT62">
        <v>0.14399920552162471</v>
      </c>
      <c r="AU62">
        <v>0</v>
      </c>
      <c r="AV62">
        <v>8.2297396803395845E-2</v>
      </c>
      <c r="AW62">
        <v>0.17039000378644453</v>
      </c>
      <c r="AX62">
        <v>0.22657866220076842</v>
      </c>
      <c r="AY62">
        <v>0.57454185240217936</v>
      </c>
      <c r="AZ62">
        <v>0</v>
      </c>
      <c r="BA62">
        <v>9.2923167212794047E-2</v>
      </c>
      <c r="BB62">
        <v>15.903369481022464</v>
      </c>
      <c r="BC62">
        <v>14.380121596616441</v>
      </c>
      <c r="BD62">
        <v>21.003108102354496</v>
      </c>
      <c r="BE62">
        <v>14.584787159804605</v>
      </c>
      <c r="BF62">
        <v>0</v>
      </c>
      <c r="BG62">
        <v>5.7350411011278919E-2</v>
      </c>
      <c r="BH62">
        <v>6.1492210986608363E-2</v>
      </c>
      <c r="BI62">
        <v>1.2458015267175573</v>
      </c>
      <c r="BJ62">
        <v>0.21373693027554735</v>
      </c>
      <c r="BK62">
        <v>5.1381593971226311E-2</v>
      </c>
      <c r="BL62">
        <v>7.8957757599684167E-2</v>
      </c>
      <c r="BM62">
        <v>0.11614401858304298</v>
      </c>
      <c r="BN62">
        <v>9.8795924668107452E-2</v>
      </c>
      <c r="BP62">
        <f t="shared" si="0"/>
        <v>36</v>
      </c>
      <c r="BQ62" s="2"/>
    </row>
    <row r="63" spans="1:69" x14ac:dyDescent="0.25">
      <c r="A63" t="s">
        <v>392</v>
      </c>
      <c r="B63" t="s">
        <v>429</v>
      </c>
      <c r="C63" t="s">
        <v>448</v>
      </c>
      <c r="D63">
        <v>0</v>
      </c>
      <c r="E63">
        <v>0</v>
      </c>
      <c r="F63">
        <v>2.2277917014759122E-2</v>
      </c>
      <c r="G63">
        <v>1.2437810945273631E-2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0.46695202623825671</v>
      </c>
      <c r="W63">
        <v>0.37815126050420167</v>
      </c>
      <c r="X63">
        <v>0</v>
      </c>
      <c r="Y63">
        <v>0.15794794035885773</v>
      </c>
      <c r="Z63">
        <v>0.23523086228913231</v>
      </c>
      <c r="AA63">
        <v>0.28826197248059038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7.4000986679822398E-2</v>
      </c>
      <c r="AI63">
        <v>0</v>
      </c>
      <c r="AJ63">
        <v>0</v>
      </c>
      <c r="AK63">
        <v>4.1442188147534191E-2</v>
      </c>
      <c r="AL63">
        <v>6.3889598773319706E-2</v>
      </c>
      <c r="AM63">
        <v>0.11461032489535579</v>
      </c>
      <c r="AN63">
        <v>3.9397222495814045E-2</v>
      </c>
      <c r="AO63">
        <v>1.3521736190926916E-2</v>
      </c>
      <c r="AP63">
        <v>3.5234012566797819E-2</v>
      </c>
      <c r="AQ63">
        <v>0.45917101017622242</v>
      </c>
      <c r="AR63">
        <v>0.13556618819776714</v>
      </c>
      <c r="AS63">
        <v>0.25234318673395817</v>
      </c>
      <c r="AT63">
        <v>4.9654898455732663E-2</v>
      </c>
      <c r="AU63">
        <v>3.2769694586446456E-2</v>
      </c>
      <c r="AV63">
        <v>2.5988651622125006E-2</v>
      </c>
      <c r="AW63">
        <v>5.6796667928814847E-2</v>
      </c>
      <c r="AX63">
        <v>3.9404984730568415E-2</v>
      </c>
      <c r="AY63">
        <v>7.4294205052005943E-2</v>
      </c>
      <c r="AZ63">
        <v>2.76341241956496E-2</v>
      </c>
      <c r="BA63">
        <v>6.9790189269819534</v>
      </c>
      <c r="BB63">
        <v>4.3570875290472502E-2</v>
      </c>
      <c r="BC63">
        <v>5.2868094105207507E-2</v>
      </c>
      <c r="BD63">
        <v>3.4061395665687402E-2</v>
      </c>
      <c r="BE63">
        <v>8.0519619947393845E-2</v>
      </c>
      <c r="BF63">
        <v>1.6057300688170029</v>
      </c>
      <c r="BG63">
        <v>0.175874593767922</v>
      </c>
      <c r="BH63">
        <v>0.15031429352282044</v>
      </c>
      <c r="BI63">
        <v>0</v>
      </c>
      <c r="BJ63">
        <v>4.0436716538617065E-2</v>
      </c>
      <c r="BK63">
        <v>5.1381593971226311E-2</v>
      </c>
      <c r="BL63">
        <v>13.432688511646267</v>
      </c>
      <c r="BM63">
        <v>13.949507916131793</v>
      </c>
      <c r="BN63">
        <v>7.4343933312750856</v>
      </c>
      <c r="BP63">
        <f t="shared" si="0"/>
        <v>37</v>
      </c>
      <c r="BQ63" s="2"/>
    </row>
    <row r="64" spans="1:69" x14ac:dyDescent="0.25">
      <c r="A64" t="s">
        <v>392</v>
      </c>
      <c r="B64" t="s">
        <v>472</v>
      </c>
      <c r="C64" t="s">
        <v>473</v>
      </c>
      <c r="D64">
        <v>0</v>
      </c>
      <c r="E64">
        <v>1.8181818181818181E-2</v>
      </c>
      <c r="F64">
        <v>0</v>
      </c>
      <c r="G64">
        <v>1.5091210613598673</v>
      </c>
      <c r="H64">
        <v>0.45153521974714034</v>
      </c>
      <c r="I64">
        <v>0.12067578439259855</v>
      </c>
      <c r="J64">
        <v>0</v>
      </c>
      <c r="K64">
        <v>0</v>
      </c>
      <c r="L64">
        <v>0</v>
      </c>
      <c r="M64">
        <v>0.72945160870131565</v>
      </c>
      <c r="N64">
        <v>2.8744011664236617</v>
      </c>
      <c r="O64">
        <v>0.30760754786281619</v>
      </c>
      <c r="P64">
        <v>0</v>
      </c>
      <c r="Q64">
        <v>0</v>
      </c>
      <c r="R64">
        <v>0</v>
      </c>
      <c r="S64">
        <v>0</v>
      </c>
      <c r="T64">
        <v>2.3702299123014931E-2</v>
      </c>
      <c r="U64">
        <v>4.3218947186446539E-2</v>
      </c>
      <c r="V64">
        <v>0</v>
      </c>
      <c r="W64">
        <v>0</v>
      </c>
      <c r="X64">
        <v>0</v>
      </c>
      <c r="Y64">
        <v>3.1589588071771549E-2</v>
      </c>
      <c r="Z64">
        <v>0.34948585254385378</v>
      </c>
      <c r="AA64">
        <v>0.5880544238604043</v>
      </c>
      <c r="AB64">
        <v>0.27597333672992824</v>
      </c>
      <c r="AC64">
        <v>1.4481662447754164</v>
      </c>
      <c r="AD64">
        <v>1.6447491663856733</v>
      </c>
      <c r="AE64">
        <v>8.0688542227003765E-2</v>
      </c>
      <c r="AF64">
        <v>3.0582598501452674E-2</v>
      </c>
      <c r="AG64">
        <v>1.9453712605327151</v>
      </c>
      <c r="AH64">
        <v>0</v>
      </c>
      <c r="AI64">
        <v>0</v>
      </c>
      <c r="AJ64">
        <v>0</v>
      </c>
      <c r="AK64">
        <v>3.3153750518027353E-2</v>
      </c>
      <c r="AL64">
        <v>0</v>
      </c>
      <c r="AM64">
        <v>7.4745864062188555E-2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2.1657209685104171E-2</v>
      </c>
      <c r="AW64">
        <v>0</v>
      </c>
      <c r="AX64">
        <v>0</v>
      </c>
      <c r="AY64">
        <v>0.3368003962357603</v>
      </c>
      <c r="AZ64">
        <v>0.2210729935651968</v>
      </c>
      <c r="BA64">
        <v>3.3647967917053845</v>
      </c>
      <c r="BB64">
        <v>5.8094500387296667E-2</v>
      </c>
      <c r="BC64">
        <v>7.9302141157811257E-2</v>
      </c>
      <c r="BD64">
        <v>0</v>
      </c>
      <c r="BE64">
        <v>4.8311771968436307E-2</v>
      </c>
      <c r="BF64">
        <v>1.6338186414493705</v>
      </c>
      <c r="BG64">
        <v>1.6172815905180653</v>
      </c>
      <c r="BH64">
        <v>0</v>
      </c>
      <c r="BI64">
        <v>0</v>
      </c>
      <c r="BJ64">
        <v>9.8203454450927152E-2</v>
      </c>
      <c r="BK64">
        <v>0</v>
      </c>
      <c r="BL64">
        <v>0</v>
      </c>
      <c r="BM64">
        <v>0.18949813558285961</v>
      </c>
      <c r="BN64">
        <v>7.4096943501080578E-2</v>
      </c>
      <c r="BP64">
        <f t="shared" si="0"/>
        <v>32</v>
      </c>
      <c r="BQ64" s="2"/>
    </row>
    <row r="65" spans="1:69" x14ac:dyDescent="0.25">
      <c r="A65" t="s">
        <v>403</v>
      </c>
      <c r="B65" t="s">
        <v>672</v>
      </c>
      <c r="C65" t="s">
        <v>673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P65">
        <f t="shared" si="0"/>
        <v>0</v>
      </c>
      <c r="BQ65" s="2"/>
    </row>
    <row r="66" spans="1:69" x14ac:dyDescent="0.25">
      <c r="A66" t="s">
        <v>392</v>
      </c>
      <c r="B66" t="s">
        <v>561</v>
      </c>
      <c r="C66" t="s">
        <v>562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P66">
        <f t="shared" si="0"/>
        <v>0</v>
      </c>
      <c r="BQ66" s="2"/>
    </row>
    <row r="67" spans="1:69" x14ac:dyDescent="0.25">
      <c r="A67" t="s">
        <v>395</v>
      </c>
      <c r="B67" t="s">
        <v>500</v>
      </c>
      <c r="C67" t="s">
        <v>626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6.5339380428933821E-2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2.6763525138596825E-2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P67">
        <f t="shared" ref="BP67:BP130" si="1">COUNTIF($D67:$BN67,"&gt;0")</f>
        <v>2</v>
      </c>
      <c r="BQ67" s="2"/>
    </row>
    <row r="68" spans="1:69" x14ac:dyDescent="0.25">
      <c r="A68" t="s">
        <v>392</v>
      </c>
      <c r="B68" t="s">
        <v>429</v>
      </c>
      <c r="C68" t="s">
        <v>430</v>
      </c>
      <c r="D68">
        <v>0</v>
      </c>
      <c r="E68">
        <v>0</v>
      </c>
      <c r="F68">
        <v>5.0125313283208017E-2</v>
      </c>
      <c r="G68">
        <v>3.7313432835820899E-2</v>
      </c>
      <c r="H68">
        <v>0.37126229179209314</v>
      </c>
      <c r="I68">
        <v>2.6816840976133013E-2</v>
      </c>
      <c r="J68">
        <v>0</v>
      </c>
      <c r="K68">
        <v>0</v>
      </c>
      <c r="L68">
        <v>1.8661590713992461E-2</v>
      </c>
      <c r="M68">
        <v>0.13351569623550866</v>
      </c>
      <c r="N68">
        <v>0.67347080469346665</v>
      </c>
      <c r="O68">
        <v>0.55553004912538451</v>
      </c>
      <c r="P68">
        <v>0</v>
      </c>
      <c r="Q68">
        <v>0</v>
      </c>
      <c r="R68">
        <v>1.2329696072991801E-2</v>
      </c>
      <c r="S68">
        <v>0</v>
      </c>
      <c r="T68">
        <v>3.5553448684522398E-2</v>
      </c>
      <c r="U68">
        <v>0</v>
      </c>
      <c r="V68">
        <v>5.0086163766746346</v>
      </c>
      <c r="W68">
        <v>6.2535014005602241</v>
      </c>
      <c r="X68">
        <v>9.638100970581597</v>
      </c>
      <c r="Y68">
        <v>5.6861258529188781E-2</v>
      </c>
      <c r="Z68">
        <v>3.3604408898447478E-2</v>
      </c>
      <c r="AA68">
        <v>2.3060957798447228E-2</v>
      </c>
      <c r="AB68">
        <v>0.14435528382796245</v>
      </c>
      <c r="AC68">
        <v>4.7094837228468828E-2</v>
      </c>
      <c r="AD68">
        <v>0.16859615600764302</v>
      </c>
      <c r="AE68">
        <v>0.10220548682087144</v>
      </c>
      <c r="AF68">
        <v>0.43325347877057951</v>
      </c>
      <c r="AG68">
        <v>2.2620596052705989E-2</v>
      </c>
      <c r="AH68">
        <v>3.7000493339911199E-2</v>
      </c>
      <c r="AI68">
        <v>8.1180290837215868E-2</v>
      </c>
      <c r="AJ68">
        <v>3.9635354736424891E-2</v>
      </c>
      <c r="AK68">
        <v>3.3153750518027353E-2</v>
      </c>
      <c r="AL68">
        <v>0.11500127779197546</v>
      </c>
      <c r="AM68">
        <v>3.4881403229021328E-2</v>
      </c>
      <c r="AN68">
        <v>7.879444499162809E-2</v>
      </c>
      <c r="AO68">
        <v>3.3804340477317285E-2</v>
      </c>
      <c r="AP68">
        <v>5.2851018850196725E-2</v>
      </c>
      <c r="AQ68">
        <v>4.8895507570116656</v>
      </c>
      <c r="AR68">
        <v>3.1897926634768738E-2</v>
      </c>
      <c r="AS68">
        <v>2.0599443815016993E-2</v>
      </c>
      <c r="AT68">
        <v>4.4689408610159395E-2</v>
      </c>
      <c r="AU68">
        <v>5.8985450255603616E-2</v>
      </c>
      <c r="AV68">
        <v>3.8982977433187509E-2</v>
      </c>
      <c r="AW68">
        <v>0</v>
      </c>
      <c r="AX68">
        <v>2.9553738547926311E-2</v>
      </c>
      <c r="AY68">
        <v>2.4764735017335313E-2</v>
      </c>
      <c r="AZ68">
        <v>5.1320516363349257E-2</v>
      </c>
      <c r="BA68">
        <v>5.6047341908348409</v>
      </c>
      <c r="BB68">
        <v>0</v>
      </c>
      <c r="BC68">
        <v>0</v>
      </c>
      <c r="BD68">
        <v>3.4061395665687402E-2</v>
      </c>
      <c r="BE68">
        <v>3.7575822642117125E-2</v>
      </c>
      <c r="BF68">
        <v>7.1579045924816258</v>
      </c>
      <c r="BG68">
        <v>2.6763525138596825E-2</v>
      </c>
      <c r="BH68">
        <v>1.2025143481825635</v>
      </c>
      <c r="BI68">
        <v>5.4961832061068708E-2</v>
      </c>
      <c r="BJ68">
        <v>0</v>
      </c>
      <c r="BK68">
        <v>7.4217857958437994E-2</v>
      </c>
      <c r="BL68">
        <v>6.9088037899723648E-2</v>
      </c>
      <c r="BM68">
        <v>13.050919982884041</v>
      </c>
      <c r="BN68">
        <v>5.8845322630441492</v>
      </c>
      <c r="BP68">
        <f t="shared" si="1"/>
        <v>51</v>
      </c>
      <c r="BQ68" s="2"/>
    </row>
    <row r="69" spans="1:69" x14ac:dyDescent="0.25">
      <c r="A69" t="s">
        <v>392</v>
      </c>
      <c r="B69" t="s">
        <v>533</v>
      </c>
      <c r="C69" t="s">
        <v>534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P69">
        <f t="shared" si="1"/>
        <v>0</v>
      </c>
      <c r="BQ69" s="2"/>
    </row>
    <row r="70" spans="1:69" x14ac:dyDescent="0.25">
      <c r="A70" t="s">
        <v>478</v>
      </c>
      <c r="B70" t="s">
        <v>479</v>
      </c>
      <c r="C70" t="s">
        <v>480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1.5260186174271325E-2</v>
      </c>
      <c r="L70">
        <v>7.4646362855969846E-3</v>
      </c>
      <c r="M70">
        <v>0</v>
      </c>
      <c r="N70">
        <v>0</v>
      </c>
      <c r="O70">
        <v>1.3773472292364907E-2</v>
      </c>
      <c r="P70">
        <v>1.7043033659991477E-2</v>
      </c>
      <c r="Q70">
        <v>0</v>
      </c>
      <c r="R70">
        <v>1.2329696072991801E-2</v>
      </c>
      <c r="S70">
        <v>0</v>
      </c>
      <c r="T70">
        <v>0</v>
      </c>
      <c r="U70">
        <v>0</v>
      </c>
      <c r="V70">
        <v>0</v>
      </c>
      <c r="W70">
        <v>2.100840336134454E-2</v>
      </c>
      <c r="X70">
        <v>0</v>
      </c>
      <c r="Y70">
        <v>0.41698256254738442</v>
      </c>
      <c r="Z70">
        <v>5.5984945224813494</v>
      </c>
      <c r="AA70">
        <v>6.6992082404489199</v>
      </c>
      <c r="AB70">
        <v>2.1228718209994481E-2</v>
      </c>
      <c r="AC70">
        <v>2.3547418614234414E-2</v>
      </c>
      <c r="AD70">
        <v>0</v>
      </c>
      <c r="AE70">
        <v>3.7654653039268425E-2</v>
      </c>
      <c r="AF70">
        <v>0.41796217951985315</v>
      </c>
      <c r="AG70">
        <v>2.8275745065882485E-2</v>
      </c>
      <c r="AH70">
        <v>1.6444663706627199E-2</v>
      </c>
      <c r="AI70">
        <v>1.0588733587462939E-2</v>
      </c>
      <c r="AJ70">
        <v>2.2019641520236052E-2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P70">
        <f t="shared" si="1"/>
        <v>17</v>
      </c>
      <c r="BQ70" s="2"/>
    </row>
    <row r="71" spans="1:69" x14ac:dyDescent="0.25">
      <c r="A71" t="s">
        <v>403</v>
      </c>
      <c r="B71" t="s">
        <v>506</v>
      </c>
      <c r="C71" t="s">
        <v>507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0.11723329425556857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7.7030812324929976E-2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6.7608680954634581E-3</v>
      </c>
      <c r="AP71">
        <v>0</v>
      </c>
      <c r="AQ71">
        <v>0.89972697939935464</v>
      </c>
      <c r="AR71">
        <v>0.71770334928229662</v>
      </c>
      <c r="AS71">
        <v>1.472860232773715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6.085857403679603E-2</v>
      </c>
      <c r="BG71">
        <v>9.9407379086216788E-2</v>
      </c>
      <c r="BH71">
        <v>0.15031429352282044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P71">
        <f t="shared" si="1"/>
        <v>9</v>
      </c>
      <c r="BQ71" s="2"/>
    </row>
    <row r="72" spans="1:69" x14ac:dyDescent="0.25">
      <c r="A72" t="s">
        <v>403</v>
      </c>
      <c r="B72" t="s">
        <v>551</v>
      </c>
      <c r="C72" t="s">
        <v>552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6.5129607919760316E-2</v>
      </c>
      <c r="N72">
        <v>0.23606193154203986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5.0948923703986758E-2</v>
      </c>
      <c r="AC72">
        <v>0.11185023841761346</v>
      </c>
      <c r="AD72">
        <v>0.14611666853995728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1.8615040953090096E-2</v>
      </c>
      <c r="AR72">
        <v>0.22328548644338117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6.4997132479449438E-2</v>
      </c>
      <c r="BH72">
        <v>8.8822082536212071E-2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P72">
        <f t="shared" si="1"/>
        <v>9</v>
      </c>
      <c r="BQ72" s="2"/>
    </row>
    <row r="73" spans="1:69" x14ac:dyDescent="0.25">
      <c r="A73" t="s">
        <v>389</v>
      </c>
      <c r="B73" t="s">
        <v>441</v>
      </c>
      <c r="C73" t="s">
        <v>442</v>
      </c>
      <c r="D73">
        <v>3.3326390335346803E-2</v>
      </c>
      <c r="E73">
        <v>0</v>
      </c>
      <c r="F73">
        <v>0</v>
      </c>
      <c r="G73">
        <v>2.9021558872305141E-2</v>
      </c>
      <c r="H73">
        <v>0</v>
      </c>
      <c r="I73">
        <v>0</v>
      </c>
      <c r="J73">
        <v>3.2084703617550329E-2</v>
      </c>
      <c r="K73">
        <v>3.8150465435678314E-2</v>
      </c>
      <c r="L73">
        <v>2.2393908856790951E-2</v>
      </c>
      <c r="M73">
        <v>1.0681255698840693</v>
      </c>
      <c r="N73">
        <v>0.79844476845101708</v>
      </c>
      <c r="O73">
        <v>10.62393829484413</v>
      </c>
      <c r="P73">
        <v>0</v>
      </c>
      <c r="Q73">
        <v>4.6715538306741411E-2</v>
      </c>
      <c r="R73">
        <v>0</v>
      </c>
      <c r="S73">
        <v>0</v>
      </c>
      <c r="T73">
        <v>4.1479023465276134E-2</v>
      </c>
      <c r="U73">
        <v>5.1862736623735847E-2</v>
      </c>
      <c r="V73">
        <v>7.2266385013063539E-2</v>
      </c>
      <c r="W73">
        <v>1.7086834733893557</v>
      </c>
      <c r="X73">
        <v>4.514333007298172E-2</v>
      </c>
      <c r="Y73">
        <v>0</v>
      </c>
      <c r="Z73">
        <v>5.376705423751596E-2</v>
      </c>
      <c r="AA73">
        <v>2.6904450764855099E-2</v>
      </c>
      <c r="AB73">
        <v>0.18256697660595253</v>
      </c>
      <c r="AC73">
        <v>7.0642255842703242E-2</v>
      </c>
      <c r="AD73">
        <v>0.89168633621820093</v>
      </c>
      <c r="AE73">
        <v>5.379236148466917E-2</v>
      </c>
      <c r="AF73">
        <v>5.0970997502421123E-2</v>
      </c>
      <c r="AG73">
        <v>3.9586043092235484E-2</v>
      </c>
      <c r="AH73">
        <v>0.69889820753165599</v>
      </c>
      <c r="AI73">
        <v>2.0612734716927856</v>
      </c>
      <c r="AJ73">
        <v>4.7870700664993171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0.26061057334326138</v>
      </c>
      <c r="AR73">
        <v>0</v>
      </c>
      <c r="AS73">
        <v>5.6648470491296732E-2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2.8088572632367397E-2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P73">
        <f t="shared" si="1"/>
        <v>28</v>
      </c>
      <c r="BQ73" s="2"/>
    </row>
    <row r="74" spans="1:69" x14ac:dyDescent="0.25">
      <c r="A74" t="s">
        <v>403</v>
      </c>
      <c r="B74" t="s">
        <v>406</v>
      </c>
      <c r="C74" t="s">
        <v>465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0.48195909860622643</v>
      </c>
      <c r="N74">
        <v>0.84704575435673113</v>
      </c>
      <c r="O74">
        <v>0.43615995592488865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0.14005602240896359</v>
      </c>
      <c r="X74">
        <v>0</v>
      </c>
      <c r="Y74">
        <v>0.16426585797321203</v>
      </c>
      <c r="Z74">
        <v>0</v>
      </c>
      <c r="AA74">
        <v>9.2243831193788914E-2</v>
      </c>
      <c r="AB74">
        <v>0.76423385555980128</v>
      </c>
      <c r="AC74">
        <v>1.6071113204214986</v>
      </c>
      <c r="AD74">
        <v>0.38964444943988608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2.3703152146934725</v>
      </c>
      <c r="AR74">
        <v>1.8421052631578945</v>
      </c>
      <c r="AS74">
        <v>0.99392316407456993</v>
      </c>
      <c r="AT74">
        <v>9.9309796911465319E-3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0.1591685782500819</v>
      </c>
      <c r="BG74">
        <v>2.2060791435671958</v>
      </c>
      <c r="BH74">
        <v>3.395736540038262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P74">
        <f t="shared" si="1"/>
        <v>16</v>
      </c>
      <c r="BQ74" s="2"/>
    </row>
    <row r="75" spans="1:69" x14ac:dyDescent="0.25">
      <c r="A75" t="s">
        <v>403</v>
      </c>
      <c r="B75" t="s">
        <v>662</v>
      </c>
      <c r="C75" t="s">
        <v>663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9.1823148615766039E-3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4.964010920824026E-2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P75">
        <f t="shared" si="1"/>
        <v>2</v>
      </c>
      <c r="BQ75" s="2"/>
    </row>
    <row r="76" spans="1:69" x14ac:dyDescent="0.25">
      <c r="A76" t="s">
        <v>403</v>
      </c>
      <c r="B76" t="s">
        <v>410</v>
      </c>
      <c r="C76" t="s">
        <v>411</v>
      </c>
      <c r="D76">
        <v>1.2497396375755049E-2</v>
      </c>
      <c r="E76">
        <v>3.6363636363636362E-2</v>
      </c>
      <c r="F76">
        <v>7.2403230297967136E-2</v>
      </c>
      <c r="G76">
        <v>7.8772802653399671E-2</v>
      </c>
      <c r="H76">
        <v>4.5053180814770224</v>
      </c>
      <c r="I76">
        <v>15.120228837042996</v>
      </c>
      <c r="J76">
        <v>2.9357503810058554</v>
      </c>
      <c r="K76">
        <v>1.6252098275598963</v>
      </c>
      <c r="L76">
        <v>5.3185533534878511</v>
      </c>
      <c r="M76">
        <v>5.5360166731796272E-2</v>
      </c>
      <c r="N76">
        <v>9.0258973824897587E-2</v>
      </c>
      <c r="O76">
        <v>3.6729259446306416E-2</v>
      </c>
      <c r="P76">
        <v>5.1129100979974432E-2</v>
      </c>
      <c r="Q76">
        <v>5.7496047146758655E-2</v>
      </c>
      <c r="R76">
        <v>3.6989088218975404E-2</v>
      </c>
      <c r="S76">
        <v>3.5629453681710214E-2</v>
      </c>
      <c r="T76">
        <v>0</v>
      </c>
      <c r="U76">
        <v>0</v>
      </c>
      <c r="V76">
        <v>3.3353716159875479E-2</v>
      </c>
      <c r="W76">
        <v>6.3025210084033612E-2</v>
      </c>
      <c r="X76">
        <v>6.019110676397562E-2</v>
      </c>
      <c r="Y76">
        <v>3.7907505686125852E-2</v>
      </c>
      <c r="Z76">
        <v>0</v>
      </c>
      <c r="AA76">
        <v>5.3808901529710199E-2</v>
      </c>
      <c r="AB76">
        <v>2.972020549399227E-2</v>
      </c>
      <c r="AC76">
        <v>8.8302819803379048E-2</v>
      </c>
      <c r="AD76">
        <v>3.7465812446142895E-2</v>
      </c>
      <c r="AE76">
        <v>5.9171597633136098E-2</v>
      </c>
      <c r="AF76">
        <v>2.5485498751210561E-2</v>
      </c>
      <c r="AG76">
        <v>5.655149013176497E-2</v>
      </c>
      <c r="AH76">
        <v>0</v>
      </c>
      <c r="AI76">
        <v>2.4707045037413524E-2</v>
      </c>
      <c r="AJ76">
        <v>3.9635354736424891E-2</v>
      </c>
      <c r="AK76">
        <v>2.4865312888520511E-2</v>
      </c>
      <c r="AL76">
        <v>8.9445438282647588E-2</v>
      </c>
      <c r="AM76">
        <v>1.9932230416583617E-2</v>
      </c>
      <c r="AN76">
        <v>0.19206145966709345</v>
      </c>
      <c r="AO76">
        <v>20.073017375431004</v>
      </c>
      <c r="AP76">
        <v>0.63421222620236073</v>
      </c>
      <c r="AQ76">
        <v>8.6870191114420445E-2</v>
      </c>
      <c r="AR76">
        <v>0.35087719298245612</v>
      </c>
      <c r="AS76">
        <v>9.269749716757647E-2</v>
      </c>
      <c r="AT76">
        <v>6.951685783802572E-2</v>
      </c>
      <c r="AU76">
        <v>5.8985450255603616E-2</v>
      </c>
      <c r="AV76">
        <v>5.1977303244250012E-2</v>
      </c>
      <c r="AW76">
        <v>7.5728890571753124E-2</v>
      </c>
      <c r="AX76">
        <v>2.9553738547926311E-2</v>
      </c>
      <c r="AY76">
        <v>5.9435364041604752E-2</v>
      </c>
      <c r="AZ76">
        <v>4.7372784335399314E-2</v>
      </c>
      <c r="BA76">
        <v>3.9125544089597494E-2</v>
      </c>
      <c r="BB76">
        <v>4.841208365608056E-2</v>
      </c>
      <c r="BC76">
        <v>5.2868094105207507E-2</v>
      </c>
      <c r="BD76">
        <v>5.1092093498531103E-2</v>
      </c>
      <c r="BE76">
        <v>3.2207847978957538E-2</v>
      </c>
      <c r="BF76">
        <v>5.1495716492673559E-2</v>
      </c>
      <c r="BG76">
        <v>4.5880328809023131E-2</v>
      </c>
      <c r="BH76">
        <v>6.8324678874009295E-2</v>
      </c>
      <c r="BI76">
        <v>2.4427480916030534E-2</v>
      </c>
      <c r="BJ76">
        <v>5.7766737912310087E-2</v>
      </c>
      <c r="BK76">
        <v>8.5635989952043856E-2</v>
      </c>
      <c r="BL76">
        <v>5.9218318199763129E-2</v>
      </c>
      <c r="BM76">
        <v>3.0564215416590254E-2</v>
      </c>
      <c r="BN76">
        <v>0</v>
      </c>
      <c r="BP76">
        <f t="shared" si="1"/>
        <v>58</v>
      </c>
      <c r="BQ76" s="2"/>
    </row>
    <row r="77" spans="1:69" x14ac:dyDescent="0.25">
      <c r="A77" t="s">
        <v>403</v>
      </c>
      <c r="B77" t="s">
        <v>406</v>
      </c>
      <c r="C77" t="s">
        <v>455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9.4437931483652468E-2</v>
      </c>
      <c r="N77">
        <v>2.2009303617301952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0.77710386656557995</v>
      </c>
      <c r="Z77">
        <v>0</v>
      </c>
      <c r="AA77">
        <v>0.96471673456837581</v>
      </c>
      <c r="AB77">
        <v>0.33541374771791277</v>
      </c>
      <c r="AC77">
        <v>0.74174368634838406</v>
      </c>
      <c r="AD77">
        <v>0.53576111797984338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5.5845122859270291E-2</v>
      </c>
      <c r="AR77">
        <v>2.2328548644338118</v>
      </c>
      <c r="AS77">
        <v>0.13904624575136471</v>
      </c>
      <c r="AT77">
        <v>1.9861959382293064E-2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1.0858344484802143</v>
      </c>
      <c r="BH77">
        <v>1.2435091555069691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P77">
        <f t="shared" si="1"/>
        <v>13</v>
      </c>
      <c r="BQ77" s="2"/>
    </row>
    <row r="78" spans="1:69" x14ac:dyDescent="0.25">
      <c r="A78" t="s">
        <v>403</v>
      </c>
      <c r="B78" t="s">
        <v>543</v>
      </c>
      <c r="C78" t="s">
        <v>544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0.24097954930311322</v>
      </c>
      <c r="N78">
        <v>0.11108796778448934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2.2479487467685737E-2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0.12759170653907495</v>
      </c>
      <c r="AS78">
        <v>0.11329694098259346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7.6467214681705219E-3</v>
      </c>
      <c r="BH78">
        <v>2.7329871549603715E-2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P78">
        <f t="shared" si="1"/>
        <v>7</v>
      </c>
      <c r="BQ78" s="2"/>
    </row>
    <row r="79" spans="1:69" x14ac:dyDescent="0.25">
      <c r="A79" t="s">
        <v>403</v>
      </c>
      <c r="B79" t="s">
        <v>551</v>
      </c>
      <c r="C79" t="s">
        <v>595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P79">
        <f t="shared" si="1"/>
        <v>0</v>
      </c>
      <c r="BQ79" s="2"/>
    </row>
    <row r="80" spans="1:69" x14ac:dyDescent="0.25">
      <c r="A80" t="s">
        <v>392</v>
      </c>
      <c r="B80" t="s">
        <v>531</v>
      </c>
      <c r="C80" t="s">
        <v>532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7.1870058933448319E-3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0.15284677111196027</v>
      </c>
      <c r="AC80">
        <v>0</v>
      </c>
      <c r="AD80">
        <v>1.5211119853134014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0.48218716352230706</v>
      </c>
      <c r="BG80">
        <v>0</v>
      </c>
      <c r="BH80">
        <v>0.11615195408581579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P80">
        <f t="shared" si="1"/>
        <v>5</v>
      </c>
      <c r="BQ80" s="2"/>
    </row>
    <row r="81" spans="1:69" x14ac:dyDescent="0.25">
      <c r="A81" t="s">
        <v>389</v>
      </c>
      <c r="B81" t="s">
        <v>510</v>
      </c>
      <c r="C81" t="s">
        <v>511</v>
      </c>
      <c r="D81">
        <v>0</v>
      </c>
      <c r="E81">
        <v>0</v>
      </c>
      <c r="F81">
        <v>0</v>
      </c>
      <c r="G81">
        <v>2.0729684908789386E-2</v>
      </c>
      <c r="H81">
        <v>0</v>
      </c>
      <c r="I81">
        <v>0</v>
      </c>
      <c r="J81">
        <v>0</v>
      </c>
      <c r="K81">
        <v>0</v>
      </c>
      <c r="L81">
        <v>0</v>
      </c>
      <c r="M81">
        <v>0.29633971603490949</v>
      </c>
      <c r="N81">
        <v>8.3315975838367001E-2</v>
      </c>
      <c r="O81">
        <v>4.5911574307883021E-2</v>
      </c>
      <c r="P81">
        <v>0</v>
      </c>
      <c r="Q81">
        <v>0</v>
      </c>
      <c r="R81">
        <v>0</v>
      </c>
      <c r="S81">
        <v>0</v>
      </c>
      <c r="T81">
        <v>2.9627873903768667E-2</v>
      </c>
      <c r="U81">
        <v>0</v>
      </c>
      <c r="V81">
        <v>0.23903496581244096</v>
      </c>
      <c r="W81">
        <v>7.7030812324929976E-2</v>
      </c>
      <c r="X81">
        <v>0.18809720863742382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0.10115769360458582</v>
      </c>
      <c r="AE81">
        <v>0</v>
      </c>
      <c r="AF81">
        <v>0</v>
      </c>
      <c r="AG81">
        <v>0</v>
      </c>
      <c r="AH81">
        <v>3.7000493339911199E-2</v>
      </c>
      <c r="AI81">
        <v>0.19765636029930819</v>
      </c>
      <c r="AJ81">
        <v>9.2482494384991412E-2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8.6870191114420445E-2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P81">
        <f t="shared" si="1"/>
        <v>13</v>
      </c>
      <c r="BQ81" s="2"/>
    </row>
    <row r="82" spans="1:69" x14ac:dyDescent="0.25">
      <c r="A82" t="s">
        <v>389</v>
      </c>
      <c r="B82" t="s">
        <v>484</v>
      </c>
      <c r="C82" t="s">
        <v>485</v>
      </c>
      <c r="D82">
        <v>7.0818579462611955E-2</v>
      </c>
      <c r="E82">
        <v>7.8787878787878796E-2</v>
      </c>
      <c r="F82">
        <v>0.10582010582010583</v>
      </c>
      <c r="G82">
        <v>0.18656716417910446</v>
      </c>
      <c r="H82">
        <v>0</v>
      </c>
      <c r="I82">
        <v>0</v>
      </c>
      <c r="J82">
        <v>0</v>
      </c>
      <c r="K82">
        <v>0</v>
      </c>
      <c r="L82">
        <v>0</v>
      </c>
      <c r="M82">
        <v>1.807346619773349</v>
      </c>
      <c r="N82">
        <v>0.36797889328612093</v>
      </c>
      <c r="O82">
        <v>5.5093889169459627E-2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4.2016806722689079E-2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0.21549937836717775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0.570861255894763</v>
      </c>
      <c r="AR82">
        <v>0.6618819776714514</v>
      </c>
      <c r="AS82">
        <v>1.431661345143681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2.76341241956496E-2</v>
      </c>
      <c r="BA82">
        <v>2.9344158067198124E-2</v>
      </c>
      <c r="BB82">
        <v>0</v>
      </c>
      <c r="BC82">
        <v>2.1147237642083004E-2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9.2426780659696159E-2</v>
      </c>
      <c r="BK82">
        <v>0.11418131993605847</v>
      </c>
      <c r="BL82">
        <v>0</v>
      </c>
      <c r="BM82">
        <v>0</v>
      </c>
      <c r="BN82">
        <v>0</v>
      </c>
      <c r="BP82">
        <f t="shared" si="1"/>
        <v>17</v>
      </c>
      <c r="BQ82" s="2"/>
    </row>
    <row r="83" spans="1:69" x14ac:dyDescent="0.25">
      <c r="A83" t="s">
        <v>389</v>
      </c>
      <c r="B83" t="s">
        <v>408</v>
      </c>
      <c r="C83" t="s">
        <v>409</v>
      </c>
      <c r="D83">
        <v>4.8239950010414496</v>
      </c>
      <c r="E83">
        <v>5.9393939393939394</v>
      </c>
      <c r="F83">
        <v>4.8175995544416592</v>
      </c>
      <c r="G83">
        <v>2.4875621890547261E-2</v>
      </c>
      <c r="H83">
        <v>0</v>
      </c>
      <c r="I83">
        <v>0</v>
      </c>
      <c r="J83">
        <v>0</v>
      </c>
      <c r="K83">
        <v>6.8670837784220964E-2</v>
      </c>
      <c r="L83">
        <v>0.11196954428395475</v>
      </c>
      <c r="M83">
        <v>6.5129607919760316E-2</v>
      </c>
      <c r="N83">
        <v>7.6372977851836429E-2</v>
      </c>
      <c r="O83">
        <v>0</v>
      </c>
      <c r="P83">
        <v>0</v>
      </c>
      <c r="Q83">
        <v>0</v>
      </c>
      <c r="R83">
        <v>0</v>
      </c>
      <c r="S83">
        <v>0.30878859857482188</v>
      </c>
      <c r="T83">
        <v>0.17184166864185826</v>
      </c>
      <c r="U83">
        <v>0.30253263030512578</v>
      </c>
      <c r="V83">
        <v>0</v>
      </c>
      <c r="W83">
        <v>0</v>
      </c>
      <c r="X83">
        <v>0</v>
      </c>
      <c r="Y83">
        <v>0</v>
      </c>
      <c r="Z83">
        <v>0</v>
      </c>
      <c r="AA83">
        <v>1.1530478899223614E-2</v>
      </c>
      <c r="AB83">
        <v>4.6703180061987856E-2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2.0555829633283999E-2</v>
      </c>
      <c r="AI83">
        <v>0</v>
      </c>
      <c r="AJ83">
        <v>0</v>
      </c>
      <c r="AK83">
        <v>0</v>
      </c>
      <c r="AL83">
        <v>0</v>
      </c>
      <c r="AM83">
        <v>1.9932230416583617E-2</v>
      </c>
      <c r="AN83">
        <v>2.9547916871860536E-2</v>
      </c>
      <c r="AO83">
        <v>5.0706510715975928E-2</v>
      </c>
      <c r="AP83">
        <v>0</v>
      </c>
      <c r="AQ83">
        <v>8.6870191114420445E-2</v>
      </c>
      <c r="AR83">
        <v>0.11164274322169059</v>
      </c>
      <c r="AS83">
        <v>6.6948192398805229E-2</v>
      </c>
      <c r="AT83">
        <v>2.9792939073439596E-2</v>
      </c>
      <c r="AU83">
        <v>3.9323633503735744E-2</v>
      </c>
      <c r="AV83">
        <v>4.7645861307229177E-2</v>
      </c>
      <c r="AW83">
        <v>0</v>
      </c>
      <c r="AX83">
        <v>7.3884346369815779E-2</v>
      </c>
      <c r="AY83">
        <v>0.18325903912828131</v>
      </c>
      <c r="AZ83">
        <v>0</v>
      </c>
      <c r="BA83">
        <v>0</v>
      </c>
      <c r="BB83">
        <v>1.9364833462432226E-2</v>
      </c>
      <c r="BC83">
        <v>0.10044937879989425</v>
      </c>
      <c r="BD83">
        <v>9.7926512538851276E-2</v>
      </c>
      <c r="BE83">
        <v>0.20935101186322402</v>
      </c>
      <c r="BF83">
        <v>4.2132858948551094E-2</v>
      </c>
      <c r="BG83">
        <v>0</v>
      </c>
      <c r="BH83">
        <v>4.099480732440558E-2</v>
      </c>
      <c r="BI83">
        <v>3.053435114503817E-2</v>
      </c>
      <c r="BJ83">
        <v>0</v>
      </c>
      <c r="BK83">
        <v>0</v>
      </c>
      <c r="BL83">
        <v>0</v>
      </c>
      <c r="BM83">
        <v>0</v>
      </c>
      <c r="BN83">
        <v>0</v>
      </c>
      <c r="BP83">
        <f t="shared" si="1"/>
        <v>32</v>
      </c>
      <c r="BQ83" s="2"/>
    </row>
    <row r="84" spans="1:69" x14ac:dyDescent="0.25">
      <c r="A84" t="s">
        <v>414</v>
      </c>
      <c r="B84" t="s">
        <v>458</v>
      </c>
      <c r="C84" t="s">
        <v>459</v>
      </c>
      <c r="D84">
        <v>0</v>
      </c>
      <c r="E84">
        <v>0</v>
      </c>
      <c r="F84">
        <v>0</v>
      </c>
      <c r="G84">
        <v>4.9751243781094523E-2</v>
      </c>
      <c r="H84">
        <v>8.2881798113586189</v>
      </c>
      <c r="I84">
        <v>29.538750335210512</v>
      </c>
      <c r="J84">
        <v>3.3849362316515599</v>
      </c>
      <c r="K84">
        <v>0.34335418892110486</v>
      </c>
      <c r="L84">
        <v>3.4411973276602099</v>
      </c>
      <c r="M84">
        <v>0.18887586296730494</v>
      </c>
      <c r="N84">
        <v>0.13885995973061169</v>
      </c>
      <c r="O84">
        <v>0.26169597355493318</v>
      </c>
      <c r="P84">
        <v>7.6693651469961654E-2</v>
      </c>
      <c r="Q84">
        <v>1.4374011786689664E-2</v>
      </c>
      <c r="R84">
        <v>0</v>
      </c>
      <c r="S84">
        <v>0</v>
      </c>
      <c r="T84">
        <v>4.7404598246029862E-2</v>
      </c>
      <c r="U84">
        <v>0</v>
      </c>
      <c r="V84">
        <v>2.77947634665629E-2</v>
      </c>
      <c r="W84">
        <v>2.100840336134454E-2</v>
      </c>
      <c r="X84">
        <v>0</v>
      </c>
      <c r="Y84">
        <v>0.10108668182966893</v>
      </c>
      <c r="Z84">
        <v>0</v>
      </c>
      <c r="AA84">
        <v>5.7652394496118073E-2</v>
      </c>
      <c r="AB84">
        <v>4.6703180061987856E-2</v>
      </c>
      <c r="AC84">
        <v>0</v>
      </c>
      <c r="AD84">
        <v>0</v>
      </c>
      <c r="AE84">
        <v>0</v>
      </c>
      <c r="AF84">
        <v>5.6068097252663242E-2</v>
      </c>
      <c r="AG84">
        <v>0</v>
      </c>
      <c r="AH84">
        <v>4.9333991119881605E-2</v>
      </c>
      <c r="AI84">
        <v>2.8236622899901174E-2</v>
      </c>
      <c r="AJ84">
        <v>3.5231426432377679E-2</v>
      </c>
      <c r="AK84">
        <v>0</v>
      </c>
      <c r="AL84">
        <v>0</v>
      </c>
      <c r="AM84">
        <v>0</v>
      </c>
      <c r="AN84">
        <v>0.11819166748744214</v>
      </c>
      <c r="AO84">
        <v>0.54424988168480837</v>
      </c>
      <c r="AP84">
        <v>0.51089318221856828</v>
      </c>
      <c r="AQ84">
        <v>4.9578059071729959</v>
      </c>
      <c r="AR84">
        <v>0.29505582137161085</v>
      </c>
      <c r="AS84">
        <v>1.1638685755484601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1.7127197990408769E-2</v>
      </c>
      <c r="BL84">
        <v>0</v>
      </c>
      <c r="BM84">
        <v>0</v>
      </c>
      <c r="BN84">
        <v>0</v>
      </c>
      <c r="BP84">
        <f t="shared" si="1"/>
        <v>28</v>
      </c>
      <c r="BQ84" s="2"/>
    </row>
    <row r="85" spans="1:69" x14ac:dyDescent="0.25">
      <c r="A85" t="s">
        <v>414</v>
      </c>
      <c r="B85" t="s">
        <v>458</v>
      </c>
      <c r="C85" t="s">
        <v>581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0.14438116627897651</v>
      </c>
      <c r="K85">
        <v>0.38913474744391885</v>
      </c>
      <c r="L85">
        <v>7.0914044713171351E-2</v>
      </c>
      <c r="M85">
        <v>7.1642568711736354E-2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2.2940164404511566E-2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P85">
        <f t="shared" si="1"/>
        <v>5</v>
      </c>
      <c r="BQ85" s="2"/>
    </row>
    <row r="86" spans="1:69" x14ac:dyDescent="0.25">
      <c r="A86" t="s">
        <v>395</v>
      </c>
      <c r="B86" t="s">
        <v>649</v>
      </c>
      <c r="C86" t="s">
        <v>651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1.9116803670426306E-2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P86">
        <f t="shared" si="1"/>
        <v>1</v>
      </c>
      <c r="BQ86" s="2"/>
    </row>
    <row r="87" spans="1:69" x14ac:dyDescent="0.25">
      <c r="A87" t="s">
        <v>395</v>
      </c>
      <c r="B87" t="s">
        <v>649</v>
      </c>
      <c r="C87" t="s">
        <v>650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P87">
        <f t="shared" si="1"/>
        <v>0</v>
      </c>
      <c r="BQ87" s="2"/>
    </row>
    <row r="88" spans="1:69" x14ac:dyDescent="0.25">
      <c r="A88" t="s">
        <v>517</v>
      </c>
      <c r="B88" t="s">
        <v>518</v>
      </c>
      <c r="C88" t="s">
        <v>548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8.771929824561403E-2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P88">
        <f t="shared" si="1"/>
        <v>1</v>
      </c>
      <c r="BQ88" s="2"/>
    </row>
    <row r="89" spans="1:69" x14ac:dyDescent="0.25">
      <c r="A89" t="s">
        <v>403</v>
      </c>
      <c r="B89" t="s">
        <v>406</v>
      </c>
      <c r="C89" t="s">
        <v>422</v>
      </c>
      <c r="D89">
        <v>2.9160591543428455E-2</v>
      </c>
      <c r="E89">
        <v>0</v>
      </c>
      <c r="F89">
        <v>0</v>
      </c>
      <c r="G89">
        <v>8.7064676616915429E-2</v>
      </c>
      <c r="H89">
        <v>0.15051173991571343</v>
      </c>
      <c r="I89">
        <v>5.8103155448288188E-2</v>
      </c>
      <c r="J89">
        <v>4.8127055426325498E-2</v>
      </c>
      <c r="K89">
        <v>8.3931023958492293E-2</v>
      </c>
      <c r="L89">
        <v>4.8520135856380396E-2</v>
      </c>
      <c r="M89">
        <v>3.1359906213364597</v>
      </c>
      <c r="N89">
        <v>3.0965771019926405</v>
      </c>
      <c r="O89">
        <v>7.5111335567696615</v>
      </c>
      <c r="P89">
        <v>3.4086067319982954E-2</v>
      </c>
      <c r="Q89">
        <v>5.0309041253413823E-2</v>
      </c>
      <c r="R89">
        <v>3.0824240182479503E-2</v>
      </c>
      <c r="S89">
        <v>7.1258907363420429E-2</v>
      </c>
      <c r="T89">
        <v>0</v>
      </c>
      <c r="U89">
        <v>0</v>
      </c>
      <c r="V89">
        <v>3.2075157040413589</v>
      </c>
      <c r="W89">
        <v>7.7030812324929976E-2</v>
      </c>
      <c r="X89">
        <v>6.019110676397562E-2</v>
      </c>
      <c r="Y89">
        <v>2.5650745514278492</v>
      </c>
      <c r="Z89">
        <v>3.8510652597620805</v>
      </c>
      <c r="AA89">
        <v>4.1509724037205018</v>
      </c>
      <c r="AB89">
        <v>0.98501252494374392</v>
      </c>
      <c r="AC89">
        <v>1.2362394772473067</v>
      </c>
      <c r="AD89">
        <v>2.3416132778839307</v>
      </c>
      <c r="AE89">
        <v>0.67240451855836469</v>
      </c>
      <c r="AF89">
        <v>1.0398083490493908</v>
      </c>
      <c r="AG89">
        <v>0.24882655657976588</v>
      </c>
      <c r="AH89">
        <v>4.1111659266567999E-2</v>
      </c>
      <c r="AI89">
        <v>5.2943667937314691E-2</v>
      </c>
      <c r="AJ89">
        <v>3.5231426432377679E-2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0.1674641148325359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3.9477320279499427E-2</v>
      </c>
      <c r="BA89">
        <v>0</v>
      </c>
      <c r="BB89">
        <v>0</v>
      </c>
      <c r="BC89">
        <v>0.12159661644197726</v>
      </c>
      <c r="BD89">
        <v>0.22565674628517904</v>
      </c>
      <c r="BE89">
        <v>0</v>
      </c>
      <c r="BF89">
        <v>0</v>
      </c>
      <c r="BG89">
        <v>0</v>
      </c>
      <c r="BH89">
        <v>0.65591691719048928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P89">
        <f t="shared" si="1"/>
        <v>34</v>
      </c>
      <c r="BQ89" s="2"/>
    </row>
    <row r="90" spans="1:69" x14ac:dyDescent="0.25">
      <c r="A90" t="s">
        <v>395</v>
      </c>
      <c r="B90" t="s">
        <v>634</v>
      </c>
      <c r="C90" t="s">
        <v>635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0.17184166864185826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P90">
        <f t="shared" si="1"/>
        <v>1</v>
      </c>
      <c r="BQ90" s="2"/>
    </row>
    <row r="91" spans="1:69" x14ac:dyDescent="0.25">
      <c r="A91" t="s">
        <v>389</v>
      </c>
      <c r="B91" t="s">
        <v>491</v>
      </c>
      <c r="C91" t="s">
        <v>492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0.32239155920281359</v>
      </c>
      <c r="N91">
        <v>0.57626883288203845</v>
      </c>
      <c r="O91">
        <v>1.3773472292364907E-2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2.2239070002527166</v>
      </c>
      <c r="Z91">
        <v>1.4718731097519995</v>
      </c>
      <c r="AA91">
        <v>0.73026366361749562</v>
      </c>
      <c r="AB91">
        <v>0.54345518617585875</v>
      </c>
      <c r="AC91">
        <v>1.5070347913110025</v>
      </c>
      <c r="AD91">
        <v>0.22479487467685738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5.5845122859270291E-2</v>
      </c>
      <c r="AR91">
        <v>0.91706539074960136</v>
      </c>
      <c r="AS91">
        <v>0.38623957153156863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0.17789429333832685</v>
      </c>
      <c r="BG91">
        <v>0.82966927929650158</v>
      </c>
      <c r="BH91">
        <v>0.17081169718502323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P91">
        <f t="shared" si="1"/>
        <v>15</v>
      </c>
      <c r="BQ91" s="2"/>
    </row>
    <row r="92" spans="1:69" x14ac:dyDescent="0.25">
      <c r="A92" t="s">
        <v>395</v>
      </c>
      <c r="B92" t="s">
        <v>586</v>
      </c>
      <c r="C92" t="s">
        <v>587</v>
      </c>
      <c r="D92">
        <v>0</v>
      </c>
      <c r="E92">
        <v>0</v>
      </c>
      <c r="F92">
        <v>0</v>
      </c>
      <c r="G92">
        <v>4.5605306799336651E-2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3.4714989932652922E-2</v>
      </c>
      <c r="O92">
        <v>2.7546944584729813E-2</v>
      </c>
      <c r="P92">
        <v>0</v>
      </c>
      <c r="Q92">
        <v>0</v>
      </c>
      <c r="R92">
        <v>0</v>
      </c>
      <c r="S92">
        <v>0</v>
      </c>
      <c r="T92">
        <v>8.2958046930552268E-2</v>
      </c>
      <c r="U92">
        <v>0</v>
      </c>
      <c r="V92">
        <v>1.667685807993774E-2</v>
      </c>
      <c r="W92">
        <v>0</v>
      </c>
      <c r="X92">
        <v>0</v>
      </c>
      <c r="Y92">
        <v>0</v>
      </c>
      <c r="Z92">
        <v>0</v>
      </c>
      <c r="AA92">
        <v>0</v>
      </c>
      <c r="AB92">
        <v>7.2177641913981225E-2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P92">
        <f t="shared" si="1"/>
        <v>6</v>
      </c>
      <c r="BQ92" s="2"/>
    </row>
    <row r="93" spans="1:69" x14ac:dyDescent="0.25">
      <c r="A93" t="s">
        <v>392</v>
      </c>
      <c r="B93" t="s">
        <v>476</v>
      </c>
      <c r="C93" t="s">
        <v>477</v>
      </c>
      <c r="D93">
        <v>2.082899395959175E-2</v>
      </c>
      <c r="E93">
        <v>0</v>
      </c>
      <c r="F93">
        <v>0</v>
      </c>
      <c r="G93">
        <v>0</v>
      </c>
      <c r="H93">
        <v>0</v>
      </c>
      <c r="I93">
        <v>3.5755787968177348E-2</v>
      </c>
      <c r="J93">
        <v>0</v>
      </c>
      <c r="K93">
        <v>0</v>
      </c>
      <c r="L93">
        <v>0</v>
      </c>
      <c r="M93">
        <v>0</v>
      </c>
      <c r="N93">
        <v>3.4714989932652922E-2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1.6120962810606481</v>
      </c>
      <c r="W93">
        <v>0.43417366946778713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5.3797623123196553E-2</v>
      </c>
      <c r="BB93">
        <v>0</v>
      </c>
      <c r="BC93">
        <v>0</v>
      </c>
      <c r="BD93">
        <v>0</v>
      </c>
      <c r="BE93">
        <v>0</v>
      </c>
      <c r="BF93">
        <v>0.59922288282383784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P93">
        <f t="shared" si="1"/>
        <v>7</v>
      </c>
      <c r="BQ93" s="2"/>
    </row>
    <row r="94" spans="1:69" x14ac:dyDescent="0.25">
      <c r="A94" t="s">
        <v>403</v>
      </c>
      <c r="B94" t="s">
        <v>439</v>
      </c>
      <c r="C94" t="s">
        <v>498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1.4751856193825712</v>
      </c>
      <c r="N94">
        <v>0.15274595570367286</v>
      </c>
      <c r="O94">
        <v>0.19282861209310867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1.1773709307117207E-2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1.4949172812437711E-2</v>
      </c>
      <c r="AN94">
        <v>0</v>
      </c>
      <c r="AO94">
        <v>0</v>
      </c>
      <c r="AP94">
        <v>0</v>
      </c>
      <c r="AQ94">
        <v>2.6185157607346734</v>
      </c>
      <c r="AR94">
        <v>6.3795853269537475E-2</v>
      </c>
      <c r="AS94">
        <v>1.0093727469358327</v>
      </c>
      <c r="AT94">
        <v>1.4896469536719798E-2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P94">
        <f t="shared" si="1"/>
        <v>9</v>
      </c>
      <c r="BQ94" s="2"/>
    </row>
    <row r="95" spans="1:69" x14ac:dyDescent="0.25">
      <c r="A95" t="s">
        <v>395</v>
      </c>
      <c r="B95" t="s">
        <v>597</v>
      </c>
      <c r="C95" t="s">
        <v>656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4.5880328809023131E-2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P95">
        <f t="shared" si="1"/>
        <v>1</v>
      </c>
      <c r="BQ95" s="2"/>
    </row>
    <row r="96" spans="1:69" x14ac:dyDescent="0.25">
      <c r="A96" t="s">
        <v>395</v>
      </c>
      <c r="B96" t="s">
        <v>597</v>
      </c>
      <c r="C96" t="s">
        <v>607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1.5449582861262745E-2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0.29961144141191892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P96">
        <f t="shared" si="1"/>
        <v>2</v>
      </c>
      <c r="BQ96" s="2"/>
    </row>
    <row r="97" spans="1:69" x14ac:dyDescent="0.25">
      <c r="A97" t="s">
        <v>414</v>
      </c>
      <c r="B97" t="s">
        <v>433</v>
      </c>
      <c r="C97" t="s">
        <v>493</v>
      </c>
      <c r="D97">
        <v>0</v>
      </c>
      <c r="E97">
        <v>0</v>
      </c>
      <c r="F97">
        <v>0</v>
      </c>
      <c r="G97">
        <v>0</v>
      </c>
      <c r="H97">
        <v>0</v>
      </c>
      <c r="I97">
        <v>2.6816840976133013E-2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2.3751625855341287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6.8469702156795612E-2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0.20763358778625954</v>
      </c>
      <c r="BJ97">
        <v>0</v>
      </c>
      <c r="BK97">
        <v>0</v>
      </c>
      <c r="BL97">
        <v>0</v>
      </c>
      <c r="BM97">
        <v>0</v>
      </c>
      <c r="BN97">
        <v>0</v>
      </c>
      <c r="BP97">
        <f t="shared" si="1"/>
        <v>4</v>
      </c>
      <c r="BQ97" s="2"/>
    </row>
    <row r="98" spans="1:69" x14ac:dyDescent="0.25">
      <c r="A98" t="s">
        <v>392</v>
      </c>
      <c r="B98" t="s">
        <v>393</v>
      </c>
      <c r="C98" t="s">
        <v>530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0.21819276201941162</v>
      </c>
      <c r="Y98">
        <v>0</v>
      </c>
      <c r="Z98">
        <v>0</v>
      </c>
      <c r="AA98">
        <v>7.3026366361749556E-2</v>
      </c>
      <c r="AB98">
        <v>7.6423385555980133E-2</v>
      </c>
      <c r="AC98">
        <v>0</v>
      </c>
      <c r="AD98">
        <v>0.24352778089992883</v>
      </c>
      <c r="AE98">
        <v>0</v>
      </c>
      <c r="AF98">
        <v>0.2803404862633162</v>
      </c>
      <c r="AG98">
        <v>0.24317140756658939</v>
      </c>
      <c r="AH98">
        <v>0</v>
      </c>
      <c r="AI98">
        <v>0.24707045037413528</v>
      </c>
      <c r="AJ98">
        <v>0.16734927555379397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5.7350411011278919E-2</v>
      </c>
      <c r="BH98">
        <v>0.41678054113145668</v>
      </c>
      <c r="BI98">
        <v>0</v>
      </c>
      <c r="BJ98">
        <v>0</v>
      </c>
      <c r="BK98">
        <v>0</v>
      </c>
      <c r="BL98">
        <v>0</v>
      </c>
      <c r="BM98">
        <v>0.12836970474967907</v>
      </c>
      <c r="BN98">
        <v>0</v>
      </c>
      <c r="BP98">
        <f t="shared" si="1"/>
        <v>11</v>
      </c>
      <c r="BQ98" s="2"/>
    </row>
    <row r="99" spans="1:69" x14ac:dyDescent="0.25">
      <c r="A99" t="s">
        <v>403</v>
      </c>
      <c r="B99" t="s">
        <v>404</v>
      </c>
      <c r="C99" t="s">
        <v>524</v>
      </c>
      <c r="D99">
        <v>2.082899395959175E-2</v>
      </c>
      <c r="E99">
        <v>0</v>
      </c>
      <c r="F99">
        <v>0</v>
      </c>
      <c r="G99">
        <v>4.5605306799336651E-2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5.944041098798454E-2</v>
      </c>
      <c r="AC99">
        <v>0.1766056396067581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P99">
        <f t="shared" si="1"/>
        <v>4</v>
      </c>
      <c r="BQ99" s="2"/>
    </row>
    <row r="100" spans="1:69" x14ac:dyDescent="0.25">
      <c r="A100" t="s">
        <v>403</v>
      </c>
      <c r="B100" t="s">
        <v>452</v>
      </c>
      <c r="C100" t="s">
        <v>599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2.77947634665629E-2</v>
      </c>
      <c r="W100">
        <v>0</v>
      </c>
      <c r="X100">
        <v>0.32352719885636899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6.7776917118512775E-2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P100">
        <f t="shared" si="1"/>
        <v>3</v>
      </c>
      <c r="BQ100" s="2"/>
    </row>
    <row r="101" spans="1:69" x14ac:dyDescent="0.25">
      <c r="A101" t="s">
        <v>403</v>
      </c>
      <c r="B101" t="s">
        <v>514</v>
      </c>
      <c r="C101" t="s">
        <v>515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0.22217593556897869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0.10081322669534243</v>
      </c>
      <c r="AA101">
        <v>0</v>
      </c>
      <c r="AB101">
        <v>0.46278605697787961</v>
      </c>
      <c r="AC101">
        <v>0.79472537823041156</v>
      </c>
      <c r="AD101">
        <v>1.1689333483196582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0.10323073982030204</v>
      </c>
      <c r="BH101">
        <v>0.10248701831101395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P101">
        <f t="shared" si="1"/>
        <v>7</v>
      </c>
      <c r="BQ101" s="2"/>
    </row>
    <row r="102" spans="1:69" x14ac:dyDescent="0.25">
      <c r="A102" t="s">
        <v>403</v>
      </c>
      <c r="B102" t="s">
        <v>452</v>
      </c>
      <c r="C102" t="s">
        <v>497</v>
      </c>
      <c r="D102">
        <v>0</v>
      </c>
      <c r="E102">
        <v>0</v>
      </c>
      <c r="F102">
        <v>0</v>
      </c>
      <c r="G102">
        <v>1.658374792703151E-2</v>
      </c>
      <c r="H102">
        <v>0</v>
      </c>
      <c r="I102">
        <v>0</v>
      </c>
      <c r="J102">
        <v>0.90639287719579686</v>
      </c>
      <c r="K102">
        <v>0</v>
      </c>
      <c r="L102">
        <v>5.7365729854812821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4.7505938242280284E-2</v>
      </c>
      <c r="T102">
        <v>0</v>
      </c>
      <c r="U102">
        <v>0</v>
      </c>
      <c r="V102">
        <v>0</v>
      </c>
      <c r="W102">
        <v>2.100840336134454E-2</v>
      </c>
      <c r="X102">
        <v>0</v>
      </c>
      <c r="Y102">
        <v>1.2635835228708616E-2</v>
      </c>
      <c r="Z102">
        <v>0</v>
      </c>
      <c r="AA102">
        <v>1.9217464832039358E-2</v>
      </c>
      <c r="AB102">
        <v>0</v>
      </c>
      <c r="AC102">
        <v>2.9434273267793017E-2</v>
      </c>
      <c r="AD102">
        <v>1.8732906223071447E-2</v>
      </c>
      <c r="AE102">
        <v>1.6137708445400752E-2</v>
      </c>
      <c r="AF102">
        <v>0</v>
      </c>
      <c r="AG102">
        <v>1.1310298026352994E-2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0.42868048622937349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P102">
        <f t="shared" si="1"/>
        <v>12</v>
      </c>
      <c r="BQ102" s="2"/>
    </row>
    <row r="103" spans="1:69" x14ac:dyDescent="0.25">
      <c r="A103" t="s">
        <v>403</v>
      </c>
      <c r="B103" t="s">
        <v>452</v>
      </c>
      <c r="C103" t="s">
        <v>483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2.4456167773869999</v>
      </c>
      <c r="N103">
        <v>1.3538846073734638</v>
      </c>
      <c r="O103">
        <v>4.1320416877094715E-2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8.8302819803379048E-2</v>
      </c>
      <c r="AD103">
        <v>0.11614401858304298</v>
      </c>
      <c r="AE103">
        <v>0</v>
      </c>
      <c r="AF103">
        <v>0</v>
      </c>
      <c r="AG103">
        <v>2.2620596052705989E-2</v>
      </c>
      <c r="AH103">
        <v>0</v>
      </c>
      <c r="AI103">
        <v>7.0591557249752935E-3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0.34748076445768178</v>
      </c>
      <c r="AR103">
        <v>1.6507177033492824</v>
      </c>
      <c r="AS103">
        <v>2.9199711607786587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0.20646147964060407</v>
      </c>
      <c r="BH103">
        <v>0.18447663295982508</v>
      </c>
      <c r="BI103">
        <v>1.2213740458015267E-2</v>
      </c>
      <c r="BJ103">
        <v>0</v>
      </c>
      <c r="BK103">
        <v>0</v>
      </c>
      <c r="BL103">
        <v>0</v>
      </c>
      <c r="BM103">
        <v>0</v>
      </c>
      <c r="BN103">
        <v>0</v>
      </c>
      <c r="BP103">
        <f t="shared" si="1"/>
        <v>13</v>
      </c>
      <c r="BQ103" s="2"/>
    </row>
    <row r="104" spans="1:69" x14ac:dyDescent="0.25">
      <c r="A104" t="s">
        <v>403</v>
      </c>
      <c r="B104" t="s">
        <v>452</v>
      </c>
      <c r="C104" t="s">
        <v>585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0.16282401979940081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0.33474096199402614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P104">
        <f t="shared" si="1"/>
        <v>2</v>
      </c>
      <c r="BQ104" s="2"/>
    </row>
    <row r="105" spans="1:69" x14ac:dyDescent="0.25">
      <c r="A105" t="s">
        <v>403</v>
      </c>
      <c r="B105" t="s">
        <v>452</v>
      </c>
      <c r="C105" t="s">
        <v>453</v>
      </c>
      <c r="D105">
        <v>0.28744011664236618</v>
      </c>
      <c r="E105">
        <v>0.2</v>
      </c>
      <c r="F105">
        <v>0.21720969089390141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1.7878077373974208</v>
      </c>
      <c r="N105">
        <v>1.0692216899257099</v>
      </c>
      <c r="O105">
        <v>0.25710481612414487</v>
      </c>
      <c r="P105">
        <v>0</v>
      </c>
      <c r="Q105">
        <v>0</v>
      </c>
      <c r="R105">
        <v>3.0824240182479503E-2</v>
      </c>
      <c r="S105">
        <v>0</v>
      </c>
      <c r="T105">
        <v>0</v>
      </c>
      <c r="U105">
        <v>3.4575157749157232E-2</v>
      </c>
      <c r="V105">
        <v>3.9857690811051198</v>
      </c>
      <c r="W105">
        <v>3.9845938375350136</v>
      </c>
      <c r="X105">
        <v>7.4787450154239714</v>
      </c>
      <c r="Y105">
        <v>0.41698256254738442</v>
      </c>
      <c r="Z105">
        <v>0.37636937966261175</v>
      </c>
      <c r="AA105">
        <v>0.23060957798447229</v>
      </c>
      <c r="AB105">
        <v>0.22502441302594151</v>
      </c>
      <c r="AC105">
        <v>0.75940425030905978</v>
      </c>
      <c r="AD105">
        <v>0.39713761192911468</v>
      </c>
      <c r="AE105">
        <v>7.530930607853685E-2</v>
      </c>
      <c r="AF105">
        <v>1.4781589275702125</v>
      </c>
      <c r="AG105">
        <v>7.9172086184470969E-2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3.9397222495814045E-2</v>
      </c>
      <c r="AO105">
        <v>4.0565208572780745E-2</v>
      </c>
      <c r="AP105">
        <v>0</v>
      </c>
      <c r="AQ105">
        <v>1.9297592454703398</v>
      </c>
      <c r="AR105">
        <v>2.1451355661881979</v>
      </c>
      <c r="AS105">
        <v>2.3740858996807086</v>
      </c>
      <c r="AT105">
        <v>5.4620388301305924E-2</v>
      </c>
      <c r="AU105">
        <v>5.2431511338314328E-2</v>
      </c>
      <c r="AV105">
        <v>0</v>
      </c>
      <c r="AW105">
        <v>0</v>
      </c>
      <c r="AX105">
        <v>0</v>
      </c>
      <c r="AY105">
        <v>0</v>
      </c>
      <c r="AZ105">
        <v>4.3977734791362364</v>
      </c>
      <c r="BA105">
        <v>4.147307673497334</v>
      </c>
      <c r="BB105">
        <v>4.0036793183578618</v>
      </c>
      <c r="BC105">
        <v>0.27491408934707906</v>
      </c>
      <c r="BD105">
        <v>2.5546046749265552E-2</v>
      </c>
      <c r="BE105">
        <v>0</v>
      </c>
      <c r="BF105">
        <v>0</v>
      </c>
      <c r="BG105">
        <v>0.76849550755113738</v>
      </c>
      <c r="BH105">
        <v>0.6969117245148948</v>
      </c>
      <c r="BI105">
        <v>3.6641221374045796E-2</v>
      </c>
      <c r="BJ105">
        <v>3.4660042747386051E-2</v>
      </c>
      <c r="BK105">
        <v>3.9963461977620462E-2</v>
      </c>
      <c r="BL105">
        <v>3.9478878799842083E-2</v>
      </c>
      <c r="BM105">
        <v>0</v>
      </c>
      <c r="BN105">
        <v>2.4698981167026863E-2</v>
      </c>
      <c r="BP105">
        <f t="shared" si="1"/>
        <v>39</v>
      </c>
      <c r="BQ105" s="2"/>
    </row>
    <row r="106" spans="1:69" x14ac:dyDescent="0.25">
      <c r="A106" t="s">
        <v>392</v>
      </c>
      <c r="B106" t="s">
        <v>449</v>
      </c>
      <c r="C106" t="s">
        <v>489</v>
      </c>
      <c r="D106">
        <v>0</v>
      </c>
      <c r="E106">
        <v>0</v>
      </c>
      <c r="F106">
        <v>0</v>
      </c>
      <c r="G106">
        <v>5.3897180762852402E-2</v>
      </c>
      <c r="H106">
        <v>6.0204695966285374E-2</v>
      </c>
      <c r="I106">
        <v>0</v>
      </c>
      <c r="J106">
        <v>0</v>
      </c>
      <c r="K106">
        <v>0</v>
      </c>
      <c r="L106">
        <v>2.2393908856790951E-2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2.0975486479656307</v>
      </c>
      <c r="Z106">
        <v>1.6331742724645473</v>
      </c>
      <c r="AA106">
        <v>4.5468521792605117</v>
      </c>
      <c r="AB106">
        <v>0</v>
      </c>
      <c r="AC106">
        <v>0</v>
      </c>
      <c r="AD106">
        <v>0</v>
      </c>
      <c r="AE106">
        <v>0.91984938138784289</v>
      </c>
      <c r="AF106">
        <v>0.30582598501452674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1.4949172812437711E-2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9.8512461826421038E-3</v>
      </c>
      <c r="AY106">
        <v>0</v>
      </c>
      <c r="AZ106">
        <v>0</v>
      </c>
      <c r="BA106">
        <v>2.7534601653054236</v>
      </c>
      <c r="BB106">
        <v>0</v>
      </c>
      <c r="BC106">
        <v>0</v>
      </c>
      <c r="BD106">
        <v>0</v>
      </c>
      <c r="BE106">
        <v>0</v>
      </c>
      <c r="BF106">
        <v>0.85670146528720559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P106">
        <f t="shared" si="1"/>
        <v>12</v>
      </c>
      <c r="BQ106" s="2"/>
    </row>
    <row r="107" spans="1:69" x14ac:dyDescent="0.25">
      <c r="A107" t="s">
        <v>389</v>
      </c>
      <c r="B107" t="s">
        <v>398</v>
      </c>
      <c r="C107" t="s">
        <v>527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7.0914044713171351E-2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1.9167061050638903</v>
      </c>
      <c r="AP107">
        <v>5.2851018850196725E-2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P107">
        <f t="shared" si="1"/>
        <v>3</v>
      </c>
      <c r="BQ107" s="2"/>
    </row>
    <row r="108" spans="1:69" x14ac:dyDescent="0.25">
      <c r="A108" t="s">
        <v>389</v>
      </c>
      <c r="B108" t="s">
        <v>645</v>
      </c>
      <c r="C108" t="s">
        <v>667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1.8732906223071447E-2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P108">
        <f t="shared" si="1"/>
        <v>1</v>
      </c>
      <c r="BQ108" s="2"/>
    </row>
    <row r="109" spans="1:69" x14ac:dyDescent="0.25">
      <c r="A109" t="s">
        <v>392</v>
      </c>
      <c r="B109" t="s">
        <v>429</v>
      </c>
      <c r="C109" t="s">
        <v>660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5.1495716492673559E-2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P109">
        <f t="shared" si="1"/>
        <v>1</v>
      </c>
      <c r="BQ109" s="2"/>
    </row>
    <row r="110" spans="1:69" x14ac:dyDescent="0.25">
      <c r="A110" t="s">
        <v>395</v>
      </c>
      <c r="B110" t="s">
        <v>425</v>
      </c>
      <c r="C110" t="s">
        <v>426</v>
      </c>
      <c r="D110">
        <v>0.27494272026661115</v>
      </c>
      <c r="E110">
        <v>0.11515151515151514</v>
      </c>
      <c r="F110">
        <v>0</v>
      </c>
      <c r="G110">
        <v>0.69651741293532343</v>
      </c>
      <c r="H110">
        <v>0.83283162753361428</v>
      </c>
      <c r="I110">
        <v>0.88495575221238942</v>
      </c>
      <c r="J110">
        <v>8.0211759043875827E-2</v>
      </c>
      <c r="K110">
        <v>7.6300930871356629E-2</v>
      </c>
      <c r="L110">
        <v>4.1055499570783416E-2</v>
      </c>
      <c r="M110">
        <v>6.5129607919760316E-2</v>
      </c>
      <c r="N110">
        <v>0.17357494966326459</v>
      </c>
      <c r="O110">
        <v>0.10559662090813093</v>
      </c>
      <c r="P110">
        <v>5.9650617809970177E-2</v>
      </c>
      <c r="Q110">
        <v>6.8276555986775914E-2</v>
      </c>
      <c r="R110">
        <v>9.2472720547438506E-2</v>
      </c>
      <c r="S110">
        <v>0.14251781472684086</v>
      </c>
      <c r="T110">
        <v>0.17776724342261199</v>
      </c>
      <c r="U110">
        <v>8.6437894372893079E-2</v>
      </c>
      <c r="V110">
        <v>0.63927955973094674</v>
      </c>
      <c r="W110">
        <v>7.7030812324929976E-2</v>
      </c>
      <c r="X110">
        <v>0.11285832518245428</v>
      </c>
      <c r="Y110">
        <v>0.39171089208996712</v>
      </c>
      <c r="Z110">
        <v>0.23523086228913231</v>
      </c>
      <c r="AA110">
        <v>0.13836574679068336</v>
      </c>
      <c r="AB110">
        <v>0</v>
      </c>
      <c r="AC110">
        <v>0.14717136633896508</v>
      </c>
      <c r="AD110">
        <v>0.10115769360458582</v>
      </c>
      <c r="AE110">
        <v>0.18289402904787519</v>
      </c>
      <c r="AF110">
        <v>0.13762169325653703</v>
      </c>
      <c r="AG110">
        <v>0.83130690493694503</v>
      </c>
      <c r="AH110">
        <v>15.231869758263445</v>
      </c>
      <c r="AI110">
        <v>3.2225045884512213</v>
      </c>
      <c r="AJ110">
        <v>11.718853217069626</v>
      </c>
      <c r="AK110">
        <v>0.5553253211769581</v>
      </c>
      <c r="AL110">
        <v>0.34500383337592638</v>
      </c>
      <c r="AM110">
        <v>0.11461032489535579</v>
      </c>
      <c r="AN110">
        <v>5.9095833743721071E-2</v>
      </c>
      <c r="AO110">
        <v>4.0565208572780745E-2</v>
      </c>
      <c r="AP110">
        <v>6.4595689705796003E-2</v>
      </c>
      <c r="AQ110">
        <v>0</v>
      </c>
      <c r="AR110">
        <v>9.569377990430622E-2</v>
      </c>
      <c r="AS110">
        <v>0.12359666289010196</v>
      </c>
      <c r="AT110">
        <v>0.1291027359849049</v>
      </c>
      <c r="AU110">
        <v>0.12452483942849654</v>
      </c>
      <c r="AV110">
        <v>0.2295664226621042</v>
      </c>
      <c r="AW110">
        <v>0.20825444907232107</v>
      </c>
      <c r="AX110">
        <v>0.13791744655698945</v>
      </c>
      <c r="AY110">
        <v>0.158494304110946</v>
      </c>
      <c r="AZ110">
        <v>6.6400852710118041</v>
      </c>
      <c r="BA110">
        <v>7.4240719910011244</v>
      </c>
      <c r="BB110">
        <v>12.383810999225407</v>
      </c>
      <c r="BC110">
        <v>0.25376685170499602</v>
      </c>
      <c r="BD110">
        <v>0.41299442244645973</v>
      </c>
      <c r="BE110">
        <v>0.41333404906328841</v>
      </c>
      <c r="BF110">
        <v>9.8310004213285909E-2</v>
      </c>
      <c r="BG110">
        <v>0.43203976295163443</v>
      </c>
      <c r="BH110">
        <v>0</v>
      </c>
      <c r="BI110">
        <v>0.19541984732824427</v>
      </c>
      <c r="BJ110">
        <v>0.24262029923170239</v>
      </c>
      <c r="BK110">
        <v>0.17698104590089062</v>
      </c>
      <c r="BL110">
        <v>0.8981444926964075</v>
      </c>
      <c r="BM110">
        <v>1.3937282229965158</v>
      </c>
      <c r="BN110">
        <v>22.642790984871873</v>
      </c>
      <c r="BP110">
        <f t="shared" si="1"/>
        <v>59</v>
      </c>
      <c r="BQ110" s="2"/>
    </row>
    <row r="111" spans="1:69" x14ac:dyDescent="0.25">
      <c r="A111" t="s">
        <v>392</v>
      </c>
      <c r="B111" t="s">
        <v>569</v>
      </c>
      <c r="C111" t="s">
        <v>681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2.5271670457417232E-2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P111">
        <f t="shared" si="1"/>
        <v>1</v>
      </c>
      <c r="BQ111" s="2"/>
    </row>
    <row r="112" spans="1:69" x14ac:dyDescent="0.25">
      <c r="A112" t="s">
        <v>389</v>
      </c>
      <c r="B112" t="s">
        <v>642</v>
      </c>
      <c r="C112" t="s">
        <v>643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0.12759170653907495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P112">
        <f t="shared" si="1"/>
        <v>1</v>
      </c>
      <c r="BQ112" s="2"/>
    </row>
    <row r="113" spans="1:76" x14ac:dyDescent="0.25">
      <c r="A113" t="s">
        <v>517</v>
      </c>
      <c r="B113" t="s">
        <v>518</v>
      </c>
      <c r="C113" t="s">
        <v>519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1.8364629723153208E-2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0.22370047683522692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P113">
        <f t="shared" si="1"/>
        <v>2</v>
      </c>
      <c r="BQ113" s="2"/>
    </row>
    <row r="114" spans="1:76" x14ac:dyDescent="0.25">
      <c r="A114" t="s">
        <v>395</v>
      </c>
      <c r="B114" t="s">
        <v>425</v>
      </c>
      <c r="C114" t="s">
        <v>641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7.2177641913981225E-2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P114">
        <f t="shared" si="1"/>
        <v>1</v>
      </c>
      <c r="BQ114" s="2"/>
    </row>
    <row r="115" spans="1:76" x14ac:dyDescent="0.25">
      <c r="A115" t="s">
        <v>414</v>
      </c>
      <c r="B115" t="s">
        <v>415</v>
      </c>
      <c r="C115" t="s">
        <v>416</v>
      </c>
      <c r="D115">
        <v>7.0818579462611955E-2</v>
      </c>
      <c r="E115">
        <v>0</v>
      </c>
      <c r="F115">
        <v>0</v>
      </c>
      <c r="G115">
        <v>0.24875621890547264</v>
      </c>
      <c r="H115">
        <v>8.027292795504716E-2</v>
      </c>
      <c r="I115">
        <v>8.9389469920443373E-2</v>
      </c>
      <c r="J115">
        <v>0.10427528675703858</v>
      </c>
      <c r="K115">
        <v>3.082557607202808</v>
      </c>
      <c r="L115">
        <v>4.1055499570783416E-2</v>
      </c>
      <c r="M115">
        <v>15.051452390256612</v>
      </c>
      <c r="N115">
        <v>20.106922168992572</v>
      </c>
      <c r="O115">
        <v>26.041044947431246</v>
      </c>
      <c r="P115">
        <v>4.2607584149978693E-2</v>
      </c>
      <c r="Q115">
        <v>0.10421158545350007</v>
      </c>
      <c r="R115">
        <v>7.3978176437950807E-2</v>
      </c>
      <c r="S115">
        <v>0</v>
      </c>
      <c r="T115">
        <v>7.7032472149798539E-2</v>
      </c>
      <c r="U115">
        <v>0</v>
      </c>
      <c r="V115">
        <v>0.1111790538662516</v>
      </c>
      <c r="W115">
        <v>11.127450980392156</v>
      </c>
      <c r="X115">
        <v>0</v>
      </c>
      <c r="Y115">
        <v>2.3313115996967402</v>
      </c>
      <c r="Z115">
        <v>5.5044021775656971</v>
      </c>
      <c r="AA115">
        <v>2.2100084556845259</v>
      </c>
      <c r="AB115">
        <v>23.88655372988579</v>
      </c>
      <c r="AC115">
        <v>17.919585565432389</v>
      </c>
      <c r="AD115">
        <v>25.956314862687798</v>
      </c>
      <c r="AE115">
        <v>3.4104357181280256</v>
      </c>
      <c r="AF115">
        <v>9.1696824506855599</v>
      </c>
      <c r="AG115">
        <v>0.16399932138211842</v>
      </c>
      <c r="AH115">
        <v>0.1356684755796744</v>
      </c>
      <c r="AI115">
        <v>0.1129464915996047</v>
      </c>
      <c r="AJ115">
        <v>0.11009820760118025</v>
      </c>
      <c r="AK115">
        <v>0</v>
      </c>
      <c r="AL115">
        <v>0</v>
      </c>
      <c r="AM115">
        <v>0</v>
      </c>
      <c r="AN115">
        <v>0</v>
      </c>
      <c r="AO115">
        <v>1.0141302143195186E-2</v>
      </c>
      <c r="AP115">
        <v>0</v>
      </c>
      <c r="AQ115">
        <v>0.45296599652519237</v>
      </c>
      <c r="AR115">
        <v>0.40669856459330139</v>
      </c>
      <c r="AS115">
        <v>3.4349572561540835</v>
      </c>
      <c r="AT115">
        <v>2.4827449227866331E-2</v>
      </c>
      <c r="AU115">
        <v>0</v>
      </c>
      <c r="AV115">
        <v>6.9303070992333349E-2</v>
      </c>
      <c r="AW115">
        <v>0</v>
      </c>
      <c r="AX115">
        <v>1.4776869273963156E-2</v>
      </c>
      <c r="AY115">
        <v>0</v>
      </c>
      <c r="AZ115">
        <v>0</v>
      </c>
      <c r="BA115">
        <v>0</v>
      </c>
      <c r="BB115">
        <v>1.4523625096824167E-2</v>
      </c>
      <c r="BC115">
        <v>1.0573618821041502E-2</v>
      </c>
      <c r="BD115">
        <v>0</v>
      </c>
      <c r="BE115">
        <v>0</v>
      </c>
      <c r="BF115">
        <v>5.1121202190908672</v>
      </c>
      <c r="BG115">
        <v>13.026190021028484</v>
      </c>
      <c r="BH115">
        <v>10.822629133643073</v>
      </c>
      <c r="BI115">
        <v>0</v>
      </c>
      <c r="BJ115">
        <v>0</v>
      </c>
      <c r="BK115">
        <v>2.2836263987211693E-2</v>
      </c>
      <c r="BL115">
        <v>1.9739439399921042E-2</v>
      </c>
      <c r="BM115">
        <v>0</v>
      </c>
      <c r="BN115">
        <v>0</v>
      </c>
      <c r="BP115">
        <f t="shared" si="1"/>
        <v>42</v>
      </c>
      <c r="BQ115" s="2"/>
    </row>
    <row r="116" spans="1:76" x14ac:dyDescent="0.25">
      <c r="A116" t="s">
        <v>414</v>
      </c>
      <c r="B116" t="s">
        <v>433</v>
      </c>
      <c r="C116" t="s">
        <v>621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P116">
        <f t="shared" si="1"/>
        <v>0</v>
      </c>
      <c r="BQ116" s="2"/>
    </row>
    <row r="117" spans="1:76" x14ac:dyDescent="0.25">
      <c r="A117" t="s">
        <v>414</v>
      </c>
      <c r="B117" t="s">
        <v>433</v>
      </c>
      <c r="C117" t="s">
        <v>434</v>
      </c>
      <c r="D117">
        <v>0</v>
      </c>
      <c r="E117">
        <v>0</v>
      </c>
      <c r="F117">
        <v>0</v>
      </c>
      <c r="G117">
        <v>7.4626865671641798E-2</v>
      </c>
      <c r="H117">
        <v>0</v>
      </c>
      <c r="I117">
        <v>0</v>
      </c>
      <c r="J117">
        <v>0</v>
      </c>
      <c r="K117">
        <v>0</v>
      </c>
      <c r="L117">
        <v>1.1196954428395476E-2</v>
      </c>
      <c r="M117">
        <v>0</v>
      </c>
      <c r="N117">
        <v>2.082899395959175E-2</v>
      </c>
      <c r="O117">
        <v>0</v>
      </c>
      <c r="P117">
        <v>0</v>
      </c>
      <c r="Q117">
        <v>3.2341526520051747E-2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1.1056355825120041</v>
      </c>
      <c r="Z117">
        <v>1.6197325089051684</v>
      </c>
      <c r="AA117">
        <v>1.7718502575140287</v>
      </c>
      <c r="AB117">
        <v>4.2457436419988961E-2</v>
      </c>
      <c r="AC117">
        <v>2.9434273267793017E-2</v>
      </c>
      <c r="AD117">
        <v>0</v>
      </c>
      <c r="AE117">
        <v>1.5868746637977407</v>
      </c>
      <c r="AF117">
        <v>11.947601814567511</v>
      </c>
      <c r="AG117">
        <v>0.18096476842164791</v>
      </c>
      <c r="AH117">
        <v>3.2889327413254399E-2</v>
      </c>
      <c r="AI117">
        <v>1.4118311449950587E-2</v>
      </c>
      <c r="AJ117">
        <v>0</v>
      </c>
      <c r="AK117">
        <v>0</v>
      </c>
      <c r="AL117">
        <v>0</v>
      </c>
      <c r="AM117">
        <v>0.16942395854096073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9.8693300698748557E-2</v>
      </c>
      <c r="BA117">
        <v>1.1542035506431261</v>
      </c>
      <c r="BB117">
        <v>0</v>
      </c>
      <c r="BC117">
        <v>0</v>
      </c>
      <c r="BD117">
        <v>0</v>
      </c>
      <c r="BE117">
        <v>3.2207847978957538E-2</v>
      </c>
      <c r="BF117">
        <v>2.2283600955011469</v>
      </c>
      <c r="BG117">
        <v>0.55438730644236278</v>
      </c>
      <c r="BH117">
        <v>0</v>
      </c>
      <c r="BI117">
        <v>0</v>
      </c>
      <c r="BJ117">
        <v>0</v>
      </c>
      <c r="BK117">
        <v>3.4254395980817538E-2</v>
      </c>
      <c r="BL117">
        <v>0</v>
      </c>
      <c r="BM117">
        <v>0</v>
      </c>
      <c r="BN117">
        <v>0</v>
      </c>
      <c r="BP117">
        <f t="shared" si="1"/>
        <v>21</v>
      </c>
      <c r="BQ117" s="2"/>
    </row>
    <row r="118" spans="1:76" x14ac:dyDescent="0.25">
      <c r="A118" t="s">
        <v>414</v>
      </c>
      <c r="B118" t="s">
        <v>433</v>
      </c>
      <c r="C118" t="s">
        <v>564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0.15163002274450341</v>
      </c>
      <c r="Z118">
        <v>0.11425499025472141</v>
      </c>
      <c r="AA118">
        <v>0.2037051272196172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P118">
        <f t="shared" si="1"/>
        <v>3</v>
      </c>
      <c r="BQ118" s="2"/>
    </row>
    <row r="119" spans="1:76" x14ac:dyDescent="0.25">
      <c r="A119" t="s">
        <v>414</v>
      </c>
      <c r="B119" t="s">
        <v>433</v>
      </c>
      <c r="C119" t="s">
        <v>454</v>
      </c>
      <c r="D119">
        <v>0</v>
      </c>
      <c r="E119">
        <v>0</v>
      </c>
      <c r="F119">
        <v>0</v>
      </c>
      <c r="G119">
        <v>0</v>
      </c>
      <c r="H119">
        <v>0.60204695966285371</v>
      </c>
      <c r="I119">
        <v>1.3631894162867613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4.5241192105411977E-2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P119">
        <f t="shared" si="1"/>
        <v>3</v>
      </c>
      <c r="BQ119" s="2"/>
    </row>
    <row r="120" spans="1:76" x14ac:dyDescent="0.25">
      <c r="A120" t="s">
        <v>395</v>
      </c>
      <c r="B120" t="s">
        <v>600</v>
      </c>
      <c r="C120" t="s">
        <v>664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4.1657987919183501E-2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P120">
        <f t="shared" si="1"/>
        <v>1</v>
      </c>
      <c r="BQ120" s="2"/>
    </row>
    <row r="121" spans="1:76" x14ac:dyDescent="0.25">
      <c r="A121" t="s">
        <v>389</v>
      </c>
      <c r="B121" t="s">
        <v>390</v>
      </c>
      <c r="C121" t="s">
        <v>443</v>
      </c>
      <c r="D121">
        <v>0.22078733597167255</v>
      </c>
      <c r="E121">
        <v>0.31515151515151518</v>
      </c>
      <c r="F121">
        <v>0.17265385686438317</v>
      </c>
      <c r="G121">
        <v>0.94112769485903813</v>
      </c>
      <c r="H121">
        <v>1.3044350792695165</v>
      </c>
      <c r="I121">
        <v>0.23688209528917492</v>
      </c>
      <c r="J121">
        <v>2.5988609930215767</v>
      </c>
      <c r="K121">
        <v>1.6557301999084388</v>
      </c>
      <c r="L121">
        <v>0.33590863285186429</v>
      </c>
      <c r="M121">
        <v>0.19864530415526896</v>
      </c>
      <c r="N121">
        <v>0.22217593556897869</v>
      </c>
      <c r="O121">
        <v>0.44075111335567702</v>
      </c>
      <c r="P121">
        <v>0.29825308904985087</v>
      </c>
      <c r="Q121">
        <v>1.1319534282018111</v>
      </c>
      <c r="R121">
        <v>3.0515997780654707</v>
      </c>
      <c r="S121">
        <v>0.92636579572446553</v>
      </c>
      <c r="T121">
        <v>3.774591135340128</v>
      </c>
      <c r="U121">
        <v>0.69150315498314463</v>
      </c>
      <c r="V121">
        <v>0.41692145199844349</v>
      </c>
      <c r="W121">
        <v>1.1834733893557423</v>
      </c>
      <c r="X121">
        <v>1.775637649537281</v>
      </c>
      <c r="Y121">
        <v>0</v>
      </c>
      <c r="Z121">
        <v>0</v>
      </c>
      <c r="AA121">
        <v>0.53808901529710196</v>
      </c>
      <c r="AB121">
        <v>0.3523967222859084</v>
      </c>
      <c r="AC121">
        <v>0.24136104079590273</v>
      </c>
      <c r="AD121">
        <v>0.99659061106740099</v>
      </c>
      <c r="AE121">
        <v>0.34427111350188278</v>
      </c>
      <c r="AF121">
        <v>0</v>
      </c>
      <c r="AG121">
        <v>0.27144715263247188</v>
      </c>
      <c r="AH121">
        <v>0.16444663706627199</v>
      </c>
      <c r="AI121">
        <v>0.13059438091204292</v>
      </c>
      <c r="AJ121">
        <v>7.9270709472849782E-2</v>
      </c>
      <c r="AK121">
        <v>0</v>
      </c>
      <c r="AL121">
        <v>0</v>
      </c>
      <c r="AM121">
        <v>5.4813633645604938E-2</v>
      </c>
      <c r="AN121">
        <v>0</v>
      </c>
      <c r="AO121">
        <v>0.10479345547968361</v>
      </c>
      <c r="AP121">
        <v>0</v>
      </c>
      <c r="AQ121">
        <v>0.29784065524944153</v>
      </c>
      <c r="AR121">
        <v>0.13556618819776714</v>
      </c>
      <c r="AS121">
        <v>0.3089916572252549</v>
      </c>
      <c r="AT121">
        <v>1.5492328318188591</v>
      </c>
      <c r="AU121">
        <v>0.60951631930790406</v>
      </c>
      <c r="AV121">
        <v>1.3427470004764586</v>
      </c>
      <c r="AW121">
        <v>2.8209011737978038</v>
      </c>
      <c r="AX121">
        <v>0.2659836469313368</v>
      </c>
      <c r="AY121">
        <v>0.95096582466567603</v>
      </c>
      <c r="AZ121">
        <v>0.98693300698748565</v>
      </c>
      <c r="BA121">
        <v>0.34723920379517781</v>
      </c>
      <c r="BB121">
        <v>0.17912470952749807</v>
      </c>
      <c r="BC121">
        <v>0.16917790113666403</v>
      </c>
      <c r="BD121">
        <v>7.6638140247796652E-2</v>
      </c>
      <c r="BE121">
        <v>1.5191368296741641</v>
      </c>
      <c r="BF121">
        <v>7.490286035297973E-2</v>
      </c>
      <c r="BG121">
        <v>0.77231886828522267</v>
      </c>
      <c r="BH121">
        <v>0.27329871549603718</v>
      </c>
      <c r="BI121">
        <v>0.39694656488549623</v>
      </c>
      <c r="BJ121">
        <v>0.20796025648431635</v>
      </c>
      <c r="BK121">
        <v>0.26261703585293444</v>
      </c>
      <c r="BL121">
        <v>1.2534544018949862</v>
      </c>
      <c r="BM121">
        <v>1.0025062656641603</v>
      </c>
      <c r="BN121">
        <v>0.34578573633837606</v>
      </c>
      <c r="BP121">
        <f t="shared" si="1"/>
        <v>56</v>
      </c>
      <c r="BQ121" s="2"/>
    </row>
    <row r="122" spans="1:76" x14ac:dyDescent="0.25">
      <c r="A122" t="s">
        <v>389</v>
      </c>
      <c r="B122" t="s">
        <v>390</v>
      </c>
      <c r="C122" t="s">
        <v>447</v>
      </c>
      <c r="D122">
        <v>0.13747136013330558</v>
      </c>
      <c r="E122">
        <v>0</v>
      </c>
      <c r="F122">
        <v>0.17265385686438317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9.455681631310639E-2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0.26055031384469624</v>
      </c>
      <c r="BA122">
        <v>0.14183009732479093</v>
      </c>
      <c r="BB122">
        <v>0.29531371030209141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0.44580152671755724</v>
      </c>
      <c r="BJ122">
        <v>1.0455779562128127</v>
      </c>
      <c r="BK122">
        <v>2.4663165106188627</v>
      </c>
      <c r="BL122">
        <v>4.895380971180419</v>
      </c>
      <c r="BM122">
        <v>2.6101839965768079</v>
      </c>
      <c r="BN122">
        <v>1.3831429453535042</v>
      </c>
      <c r="BP122">
        <f t="shared" si="1"/>
        <v>12</v>
      </c>
      <c r="BQ122" s="2"/>
    </row>
    <row r="123" spans="1:76" x14ac:dyDescent="0.25">
      <c r="A123" t="s">
        <v>389</v>
      </c>
      <c r="B123" t="s">
        <v>390</v>
      </c>
      <c r="C123" t="s">
        <v>539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5.9171597633136098E-2</v>
      </c>
      <c r="AF123">
        <v>9.1747795504358021E-2</v>
      </c>
      <c r="AG123">
        <v>0.20358536447435391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0.47158103747828245</v>
      </c>
      <c r="AR123">
        <v>0.12759170653907495</v>
      </c>
      <c r="AS123">
        <v>0.25749304768771242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3.4234851078397806E-2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0.25616516918371246</v>
      </c>
      <c r="BH123">
        <v>0.17764416507242414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P123">
        <f t="shared" si="1"/>
        <v>9</v>
      </c>
      <c r="BQ123" s="2"/>
    </row>
    <row r="124" spans="1:76" x14ac:dyDescent="0.25">
      <c r="A124" t="s">
        <v>389</v>
      </c>
      <c r="B124" t="s">
        <v>390</v>
      </c>
      <c r="C124" t="s">
        <v>487</v>
      </c>
      <c r="D124">
        <v>0</v>
      </c>
      <c r="E124">
        <v>0</v>
      </c>
      <c r="F124">
        <v>0</v>
      </c>
      <c r="G124">
        <v>0.83747927031509117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0.6024744486282948</v>
      </c>
      <c r="AF124">
        <v>1.0958764463020541</v>
      </c>
      <c r="AG124">
        <v>0.94440988520047497</v>
      </c>
      <c r="AH124">
        <v>0</v>
      </c>
      <c r="AI124">
        <v>0</v>
      </c>
      <c r="AJ124">
        <v>0.19817677368212444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5.5845122859270291E-2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2.3866581894654475</v>
      </c>
      <c r="BB124">
        <v>0</v>
      </c>
      <c r="BC124">
        <v>0</v>
      </c>
      <c r="BD124">
        <v>0</v>
      </c>
      <c r="BE124">
        <v>0</v>
      </c>
      <c r="BF124">
        <v>8.4265717897102188E-2</v>
      </c>
      <c r="BG124">
        <v>0.25616516918371246</v>
      </c>
      <c r="BH124">
        <v>0</v>
      </c>
      <c r="BI124">
        <v>0</v>
      </c>
      <c r="BJ124">
        <v>0</v>
      </c>
      <c r="BK124">
        <v>0</v>
      </c>
      <c r="BL124">
        <v>3.6221871298855111</v>
      </c>
      <c r="BM124">
        <v>2.5673940949935816</v>
      </c>
      <c r="BN124">
        <v>2.8465575794998457</v>
      </c>
      <c r="BP124">
        <f t="shared" si="1"/>
        <v>12</v>
      </c>
      <c r="BQ124" s="2"/>
    </row>
    <row r="125" spans="1:76" x14ac:dyDescent="0.25">
      <c r="A125" t="s">
        <v>389</v>
      </c>
      <c r="B125" t="s">
        <v>390</v>
      </c>
      <c r="C125" t="s">
        <v>606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P125">
        <f t="shared" si="1"/>
        <v>0</v>
      </c>
      <c r="BQ125" s="2"/>
    </row>
    <row r="126" spans="1:76" s="4" customFormat="1" x14ac:dyDescent="0.25">
      <c r="A126" s="4" t="s">
        <v>389</v>
      </c>
      <c r="B126" s="4" t="s">
        <v>390</v>
      </c>
      <c r="C126" s="4" t="s">
        <v>402</v>
      </c>
      <c r="D126" s="4">
        <v>3.9033534680274942</v>
      </c>
      <c r="E126" s="4">
        <v>2.7030303030303031</v>
      </c>
      <c r="F126" s="4">
        <v>4.1882483987747143</v>
      </c>
      <c r="G126" s="4">
        <v>10.066334991708125</v>
      </c>
      <c r="H126" s="4">
        <v>14.559502307846678</v>
      </c>
      <c r="I126" s="4">
        <v>3.0303030303030303</v>
      </c>
      <c r="J126" s="4">
        <v>8.815272318921954</v>
      </c>
      <c r="K126" s="4">
        <v>27.063940180070194</v>
      </c>
      <c r="L126" s="4">
        <v>3.3740156010898366</v>
      </c>
      <c r="M126" s="4">
        <v>0.39403412791454995</v>
      </c>
      <c r="N126" s="4">
        <v>0.69429979865305835</v>
      </c>
      <c r="O126" s="4">
        <v>0.75294981864928145</v>
      </c>
      <c r="P126" s="4">
        <v>15.134213890072431</v>
      </c>
      <c r="Q126" s="4">
        <v>6.608451918930573</v>
      </c>
      <c r="R126" s="4">
        <v>10.498736206152518</v>
      </c>
      <c r="S126" s="4">
        <v>0.28503562945368172</v>
      </c>
      <c r="T126" s="4">
        <v>12.230386347475704</v>
      </c>
      <c r="U126" s="4">
        <v>0.54455873454922643</v>
      </c>
      <c r="V126" s="4">
        <v>2.1124020234587806</v>
      </c>
      <c r="W126" s="4">
        <v>3.6484593837535018</v>
      </c>
      <c r="X126" s="4">
        <v>4.709954104281092</v>
      </c>
      <c r="Y126" s="4">
        <v>7.0634318928481168</v>
      </c>
      <c r="Z126" s="4">
        <v>8.7909133678338591</v>
      </c>
      <c r="AA126" s="4">
        <v>7.1219924667537864</v>
      </c>
      <c r="AB126" s="4">
        <v>1.5836623784655883</v>
      </c>
      <c r="AC126" s="4">
        <v>0.45917466297757104</v>
      </c>
      <c r="AD126" s="4">
        <v>1.4911393353564872</v>
      </c>
      <c r="AE126" s="4">
        <v>1.5976331360946745</v>
      </c>
      <c r="AF126" s="4">
        <v>1.1366532443039912</v>
      </c>
      <c r="AG126" s="4">
        <v>2.0810948368489508</v>
      </c>
      <c r="AH126" s="4">
        <v>14.611083703338268</v>
      </c>
      <c r="AI126" s="4">
        <v>15.784272201044756</v>
      </c>
      <c r="AJ126" s="4">
        <v>12.687717443960011</v>
      </c>
      <c r="AK126" s="4">
        <v>5.6112722751761295</v>
      </c>
      <c r="AL126" s="4">
        <v>27.255302836698185</v>
      </c>
      <c r="AM126" s="4">
        <v>7.7735698624676095</v>
      </c>
      <c r="AN126" s="4">
        <v>4.1071604451886143</v>
      </c>
      <c r="AO126" s="4">
        <v>0.41917382191873442</v>
      </c>
      <c r="AP126" s="4">
        <v>3.4235715544071876</v>
      </c>
      <c r="AQ126" s="4">
        <v>2.2151898734177213</v>
      </c>
      <c r="AR126" s="4">
        <v>2.5438596491228069</v>
      </c>
      <c r="AS126" s="4">
        <v>1.7303532804614274</v>
      </c>
      <c r="AT126" s="4">
        <v>6.8672724564278269</v>
      </c>
      <c r="AU126" s="4">
        <v>7.1896709922663522</v>
      </c>
      <c r="AV126" s="4">
        <v>7.7879326027634601</v>
      </c>
      <c r="AW126" s="4">
        <v>24.952669443392654</v>
      </c>
      <c r="AX126" s="4">
        <v>28.997143138607033</v>
      </c>
      <c r="AY126" s="4">
        <v>3.452204061416543</v>
      </c>
      <c r="AZ126" s="4">
        <v>2.3923256089376652</v>
      </c>
      <c r="BA126" s="4">
        <v>1.5356776055167018</v>
      </c>
      <c r="BB126" s="4">
        <v>3.7228892331525953</v>
      </c>
      <c r="BC126" s="4">
        <v>1.9561194818926777</v>
      </c>
      <c r="BD126" s="4">
        <v>2.4651935113041255</v>
      </c>
      <c r="BE126" s="4">
        <v>7.370229212518117</v>
      </c>
      <c r="BF126" s="4">
        <v>4.4005430457375594</v>
      </c>
      <c r="BG126" s="4">
        <v>1.8772701204358631</v>
      </c>
      <c r="BH126" s="4">
        <v>7.1672588138835742</v>
      </c>
      <c r="BI126" s="4">
        <v>19.10229007633588</v>
      </c>
      <c r="BJ126" s="4">
        <v>15.637455952862341</v>
      </c>
      <c r="BK126" s="4">
        <v>8.5807261931947938</v>
      </c>
      <c r="BL126" s="4">
        <v>10.698776154757205</v>
      </c>
      <c r="BM126" s="4">
        <v>9.481019622226297</v>
      </c>
      <c r="BN126" s="4">
        <v>5.9524544612534731</v>
      </c>
      <c r="BP126" s="4">
        <f t="shared" si="1"/>
        <v>63</v>
      </c>
      <c r="BQ126" s="5"/>
      <c r="BX126"/>
    </row>
    <row r="127" spans="1:76" x14ac:dyDescent="0.25">
      <c r="A127" t="s">
        <v>389</v>
      </c>
      <c r="B127" t="s">
        <v>619</v>
      </c>
      <c r="C127" t="s">
        <v>620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P127">
        <f t="shared" si="1"/>
        <v>0</v>
      </c>
      <c r="BQ127" s="2"/>
    </row>
    <row r="128" spans="1:76" x14ac:dyDescent="0.25">
      <c r="A128" t="s">
        <v>389</v>
      </c>
      <c r="B128" t="s">
        <v>494</v>
      </c>
      <c r="C128" t="s">
        <v>495</v>
      </c>
      <c r="D128">
        <v>0</v>
      </c>
      <c r="E128">
        <v>0</v>
      </c>
      <c r="F128">
        <v>0</v>
      </c>
      <c r="G128">
        <v>0.1077943615257048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1.9538882375928098E-2</v>
      </c>
      <c r="N128">
        <v>6.9429979865305844E-2</v>
      </c>
      <c r="O128">
        <v>7.3458518892612831E-2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0.43915726277169381</v>
      </c>
      <c r="W128">
        <v>0</v>
      </c>
      <c r="X128">
        <v>0.12038221352795124</v>
      </c>
      <c r="Y128">
        <v>0</v>
      </c>
      <c r="Z128">
        <v>0</v>
      </c>
      <c r="AA128">
        <v>0</v>
      </c>
      <c r="AB128">
        <v>1.6982974567995586E-2</v>
      </c>
      <c r="AC128">
        <v>0</v>
      </c>
      <c r="AD128">
        <v>9.7411112359971519E-2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0.19856043683296104</v>
      </c>
      <c r="AR128">
        <v>2.3923444976076555E-2</v>
      </c>
      <c r="AS128">
        <v>4.1198887630033987E-2</v>
      </c>
      <c r="AT128">
        <v>0</v>
      </c>
      <c r="AU128">
        <v>0</v>
      </c>
      <c r="AV128">
        <v>4.3314419370208343E-2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0.43586312368571978</v>
      </c>
      <c r="BH128">
        <v>1.9540858157966658</v>
      </c>
      <c r="BI128">
        <v>0</v>
      </c>
      <c r="BJ128">
        <v>0</v>
      </c>
      <c r="BK128">
        <v>1.1418131993605847E-2</v>
      </c>
      <c r="BL128">
        <v>0</v>
      </c>
      <c r="BM128">
        <v>0</v>
      </c>
      <c r="BN128">
        <v>0</v>
      </c>
      <c r="BP128">
        <f t="shared" si="1"/>
        <v>15</v>
      </c>
      <c r="BQ128" s="2"/>
    </row>
    <row r="129" spans="1:69" x14ac:dyDescent="0.25">
      <c r="A129" t="s">
        <v>403</v>
      </c>
      <c r="B129" t="s">
        <v>406</v>
      </c>
      <c r="C129" t="s">
        <v>563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P129">
        <f t="shared" si="1"/>
        <v>0</v>
      </c>
      <c r="BQ129" s="2"/>
    </row>
    <row r="130" spans="1:69" x14ac:dyDescent="0.25">
      <c r="A130" t="s">
        <v>403</v>
      </c>
      <c r="B130" t="s">
        <v>406</v>
      </c>
      <c r="C130" t="s">
        <v>640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2.4063527713162749E-2</v>
      </c>
      <c r="K130">
        <v>5.3410651609949636E-2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2.7043472381853832E-2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P130">
        <f t="shared" si="1"/>
        <v>3</v>
      </c>
      <c r="BQ130" s="2"/>
    </row>
    <row r="131" spans="1:69" x14ac:dyDescent="0.25">
      <c r="A131" t="s">
        <v>403</v>
      </c>
      <c r="B131" t="s">
        <v>549</v>
      </c>
      <c r="C131" t="s">
        <v>550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0.52429334375407055</v>
      </c>
      <c r="N131">
        <v>0.22217593556897869</v>
      </c>
      <c r="O131">
        <v>0.18364629723153209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7.9744816586921854E-2</v>
      </c>
      <c r="AS131">
        <v>0.1699454114738902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P131">
        <f t="shared" ref="BP131:BP194" si="2">COUNTIF($D131:$BN131,"&gt;0")</f>
        <v>5</v>
      </c>
      <c r="BQ131" s="2"/>
    </row>
    <row r="132" spans="1:69" x14ac:dyDescent="0.25">
      <c r="A132" t="s">
        <v>395</v>
      </c>
      <c r="B132" t="s">
        <v>396</v>
      </c>
      <c r="C132" t="s">
        <v>668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P132">
        <f t="shared" si="2"/>
        <v>0</v>
      </c>
      <c r="BQ132" s="2"/>
    </row>
    <row r="133" spans="1:69" x14ac:dyDescent="0.25">
      <c r="A133" t="s">
        <v>414</v>
      </c>
      <c r="B133" t="s">
        <v>467</v>
      </c>
      <c r="C133" t="s">
        <v>468</v>
      </c>
      <c r="D133">
        <v>2.082899395959175E-2</v>
      </c>
      <c r="E133">
        <v>0</v>
      </c>
      <c r="F133">
        <v>0</v>
      </c>
      <c r="G133">
        <v>2.5331674958540629</v>
      </c>
      <c r="H133">
        <v>1.3746738912301826</v>
      </c>
      <c r="I133">
        <v>0.80897470278001249</v>
      </c>
      <c r="J133">
        <v>1.6042351808775165E-2</v>
      </c>
      <c r="K133">
        <v>0</v>
      </c>
      <c r="L133">
        <v>0</v>
      </c>
      <c r="M133">
        <v>6.5129607919760316E-2</v>
      </c>
      <c r="N133">
        <v>1.0067347080469347</v>
      </c>
      <c r="O133">
        <v>0.19741976952389698</v>
      </c>
      <c r="P133">
        <v>0</v>
      </c>
      <c r="Q133">
        <v>0</v>
      </c>
      <c r="R133">
        <v>1.2329696072991801E-2</v>
      </c>
      <c r="S133">
        <v>0</v>
      </c>
      <c r="T133">
        <v>0</v>
      </c>
      <c r="U133">
        <v>0</v>
      </c>
      <c r="V133">
        <v>10.745455556173217</v>
      </c>
      <c r="W133">
        <v>3.3753501400560224</v>
      </c>
      <c r="X133">
        <v>1.0006771499510947</v>
      </c>
      <c r="Y133">
        <v>1.0108668182966896</v>
      </c>
      <c r="Z133">
        <v>0.69897170508770756</v>
      </c>
      <c r="AA133">
        <v>5.5576908294257823</v>
      </c>
      <c r="AB133">
        <v>0.12312656561796799</v>
      </c>
      <c r="AC133">
        <v>6.4755401189144648E-2</v>
      </c>
      <c r="AD133">
        <v>0</v>
      </c>
      <c r="AE133">
        <v>1.1995696611081226</v>
      </c>
      <c r="AF133">
        <v>2.263112289107498</v>
      </c>
      <c r="AG133">
        <v>0.10744783125035345</v>
      </c>
      <c r="AH133">
        <v>0</v>
      </c>
      <c r="AI133">
        <v>1.0588733587462939E-2</v>
      </c>
      <c r="AJ133">
        <v>0</v>
      </c>
      <c r="AK133">
        <v>0</v>
      </c>
      <c r="AL133">
        <v>0</v>
      </c>
      <c r="AM133">
        <v>0</v>
      </c>
      <c r="AN133">
        <v>1.4773958435930268E-2</v>
      </c>
      <c r="AO133">
        <v>1.3521736190926916E-2</v>
      </c>
      <c r="AP133">
        <v>0</v>
      </c>
      <c r="AQ133">
        <v>2.9411764705882351</v>
      </c>
      <c r="AR133">
        <v>0</v>
      </c>
      <c r="AS133">
        <v>0</v>
      </c>
      <c r="AT133">
        <v>2.9792939073439596E-2</v>
      </c>
      <c r="AU133">
        <v>2.6215755669157164E-2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0.45483445004157091</v>
      </c>
      <c r="BB133">
        <v>4.8412083656080565E-3</v>
      </c>
      <c r="BC133">
        <v>2.1147237642083004E-2</v>
      </c>
      <c r="BD133">
        <v>0</v>
      </c>
      <c r="BE133">
        <v>1.6103923989478769E-2</v>
      </c>
      <c r="BF133">
        <v>13.637002013014371</v>
      </c>
      <c r="BG133">
        <v>0</v>
      </c>
      <c r="BH133">
        <v>0.12298442197321673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17.814140166718122</v>
      </c>
      <c r="BP133">
        <f t="shared" si="2"/>
        <v>33</v>
      </c>
      <c r="BQ133" s="2"/>
    </row>
    <row r="134" spans="1:69" x14ac:dyDescent="0.25">
      <c r="A134" t="s">
        <v>392</v>
      </c>
      <c r="B134" t="s">
        <v>393</v>
      </c>
      <c r="C134" t="s">
        <v>546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0.32260232542509576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P134">
        <f t="shared" si="2"/>
        <v>1</v>
      </c>
      <c r="BQ134" s="2"/>
    </row>
    <row r="135" spans="1:69" x14ac:dyDescent="0.25">
      <c r="A135" t="s">
        <v>444</v>
      </c>
      <c r="B135" t="s">
        <v>445</v>
      </c>
      <c r="C135" t="s">
        <v>446</v>
      </c>
      <c r="D135">
        <v>0</v>
      </c>
      <c r="E135">
        <v>0</v>
      </c>
      <c r="F135">
        <v>0</v>
      </c>
      <c r="G135">
        <v>2.0729684908789386E-2</v>
      </c>
      <c r="H135">
        <v>0</v>
      </c>
      <c r="I135">
        <v>0</v>
      </c>
      <c r="J135">
        <v>5.6148231330713089E-2</v>
      </c>
      <c r="K135">
        <v>0</v>
      </c>
      <c r="L135">
        <v>0.13063113499794721</v>
      </c>
      <c r="M135">
        <v>5.4187833789240587</v>
      </c>
      <c r="N135">
        <v>0</v>
      </c>
      <c r="O135">
        <v>0</v>
      </c>
      <c r="P135">
        <v>0</v>
      </c>
      <c r="Q135">
        <v>1.078050884001725E-2</v>
      </c>
      <c r="R135">
        <v>1.8494544109487702E-2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7.6869859328157434E-3</v>
      </c>
      <c r="AB135">
        <v>0</v>
      </c>
      <c r="AC135">
        <v>0</v>
      </c>
      <c r="AD135">
        <v>7.4931624892285789E-3</v>
      </c>
      <c r="AE135">
        <v>0</v>
      </c>
      <c r="AF135">
        <v>3.0582598501452674E-2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3.4881403229021328E-2</v>
      </c>
      <c r="AN135">
        <v>7.879444499162809E-2</v>
      </c>
      <c r="AO135">
        <v>11.959975660874857</v>
      </c>
      <c r="AP135">
        <v>0.33472311938457922</v>
      </c>
      <c r="AQ135">
        <v>1.8615040953090096E-2</v>
      </c>
      <c r="AR135">
        <v>2.3923444976076555E-2</v>
      </c>
      <c r="AS135">
        <v>3.089916572252549E-2</v>
      </c>
      <c r="AT135">
        <v>0</v>
      </c>
      <c r="AU135">
        <v>1.9661816751867872E-2</v>
      </c>
      <c r="AV135">
        <v>2.1657209685104171E-2</v>
      </c>
      <c r="AW135">
        <v>0</v>
      </c>
      <c r="AX135">
        <v>0</v>
      </c>
      <c r="AY135">
        <v>0</v>
      </c>
      <c r="AZ135">
        <v>2.3686392167699657E-2</v>
      </c>
      <c r="BA135">
        <v>5.3797623123196553E-2</v>
      </c>
      <c r="BB135">
        <v>0</v>
      </c>
      <c r="BC135">
        <v>0</v>
      </c>
      <c r="BD135">
        <v>1.2773023374632776E-2</v>
      </c>
      <c r="BE135">
        <v>3.7575822642117125E-2</v>
      </c>
      <c r="BF135">
        <v>2.8088572632367397E-2</v>
      </c>
      <c r="BG135">
        <v>1.5293442936341044E-2</v>
      </c>
      <c r="BH135">
        <v>0</v>
      </c>
      <c r="BI135">
        <v>3.6641221374045796E-2</v>
      </c>
      <c r="BJ135">
        <v>0</v>
      </c>
      <c r="BK135">
        <v>2.2836263987211693E-2</v>
      </c>
      <c r="BL135">
        <v>0</v>
      </c>
      <c r="BM135">
        <v>0</v>
      </c>
      <c r="BN135">
        <v>0</v>
      </c>
      <c r="BP135">
        <f t="shared" si="2"/>
        <v>26</v>
      </c>
      <c r="BQ135" s="2"/>
    </row>
    <row r="136" spans="1:69" x14ac:dyDescent="0.25">
      <c r="A136" t="s">
        <v>389</v>
      </c>
      <c r="B136" t="s">
        <v>521</v>
      </c>
      <c r="C136" t="s">
        <v>522</v>
      </c>
      <c r="D136">
        <v>0</v>
      </c>
      <c r="E136">
        <v>0</v>
      </c>
      <c r="F136">
        <v>0</v>
      </c>
      <c r="G136">
        <v>0.2404643449419569</v>
      </c>
      <c r="H136">
        <v>0.98334336744932782</v>
      </c>
      <c r="I136">
        <v>0.97881469562885492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1.078050884001725E-2</v>
      </c>
      <c r="R136">
        <v>2.4659392145983602E-2</v>
      </c>
      <c r="S136">
        <v>0</v>
      </c>
      <c r="T136">
        <v>5.3330173026783605E-2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2.9972649956914316E-2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2.6763525138596825E-2</v>
      </c>
      <c r="BH136">
        <v>6.8324678874009295E-2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P136">
        <f t="shared" si="2"/>
        <v>9</v>
      </c>
      <c r="BQ136" s="2"/>
    </row>
    <row r="137" spans="1:69" x14ac:dyDescent="0.25">
      <c r="A137" t="s">
        <v>392</v>
      </c>
      <c r="B137" t="s">
        <v>435</v>
      </c>
      <c r="C137" t="s">
        <v>503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0.32509112402718943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1.581679389312977</v>
      </c>
      <c r="BJ137">
        <v>4.2862919530934089</v>
      </c>
      <c r="BK137">
        <v>0</v>
      </c>
      <c r="BL137">
        <v>0</v>
      </c>
      <c r="BM137">
        <v>0</v>
      </c>
      <c r="BN137">
        <v>0</v>
      </c>
      <c r="BP137">
        <f t="shared" si="2"/>
        <v>3</v>
      </c>
      <c r="BQ137" s="2"/>
    </row>
    <row r="138" spans="1:69" x14ac:dyDescent="0.25">
      <c r="A138" t="s">
        <v>392</v>
      </c>
      <c r="B138" t="s">
        <v>435</v>
      </c>
      <c r="C138" t="s">
        <v>630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0.14813936951884332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P138">
        <f t="shared" si="2"/>
        <v>1</v>
      </c>
      <c r="BQ138" s="2"/>
    </row>
    <row r="139" spans="1:69" x14ac:dyDescent="0.25">
      <c r="A139" t="s">
        <v>395</v>
      </c>
      <c r="B139" t="s">
        <v>600</v>
      </c>
      <c r="C139" t="s">
        <v>655</v>
      </c>
      <c r="D139">
        <v>0</v>
      </c>
      <c r="E139">
        <v>0</v>
      </c>
      <c r="F139">
        <v>0</v>
      </c>
      <c r="G139">
        <v>2.9021558872305141E-2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P139">
        <f t="shared" si="2"/>
        <v>1</v>
      </c>
      <c r="BQ139" s="2"/>
    </row>
    <row r="140" spans="1:69" x14ac:dyDescent="0.25">
      <c r="A140" t="s">
        <v>395</v>
      </c>
      <c r="B140" t="s">
        <v>425</v>
      </c>
      <c r="C140" t="s">
        <v>657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P140">
        <f t="shared" si="2"/>
        <v>0</v>
      </c>
      <c r="BQ140" s="2"/>
    </row>
    <row r="141" spans="1:69" x14ac:dyDescent="0.25">
      <c r="A141" t="s">
        <v>395</v>
      </c>
      <c r="B141" t="s">
        <v>500</v>
      </c>
      <c r="C141" t="s">
        <v>584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8.3384290399688699E-2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3.5295778624876463E-2</v>
      </c>
      <c r="AJ141">
        <v>6.6058924560708152E-2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0.11114541525162086</v>
      </c>
      <c r="BP141">
        <f t="shared" si="2"/>
        <v>4</v>
      </c>
      <c r="BQ141" s="2"/>
    </row>
    <row r="142" spans="1:69" x14ac:dyDescent="0.25">
      <c r="A142" t="s">
        <v>637</v>
      </c>
      <c r="B142" t="s">
        <v>638</v>
      </c>
      <c r="C142" t="s">
        <v>639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3.4575157749157232E-2</v>
      </c>
      <c r="V142">
        <v>0</v>
      </c>
      <c r="W142">
        <v>0</v>
      </c>
      <c r="X142">
        <v>0</v>
      </c>
      <c r="Y142">
        <v>0</v>
      </c>
      <c r="Z142">
        <v>0.14113851737347941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0.13006842730305943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9.1603053435114504E-2</v>
      </c>
      <c r="BJ142">
        <v>0</v>
      </c>
      <c r="BK142">
        <v>0</v>
      </c>
      <c r="BL142">
        <v>0</v>
      </c>
      <c r="BM142">
        <v>0</v>
      </c>
      <c r="BN142">
        <v>0</v>
      </c>
      <c r="BP142">
        <f t="shared" si="2"/>
        <v>4</v>
      </c>
      <c r="BQ142" s="2"/>
    </row>
    <row r="143" spans="1:69" x14ac:dyDescent="0.25">
      <c r="A143" t="s">
        <v>392</v>
      </c>
      <c r="B143" t="s">
        <v>437</v>
      </c>
      <c r="C143" t="s">
        <v>529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7.6423385555980133E-2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P143">
        <f t="shared" si="2"/>
        <v>1</v>
      </c>
      <c r="BQ143" s="2"/>
    </row>
    <row r="144" spans="1:69" x14ac:dyDescent="0.25">
      <c r="A144" t="s">
        <v>392</v>
      </c>
      <c r="B144" t="s">
        <v>623</v>
      </c>
      <c r="C144" t="s">
        <v>624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8.6067778375470694E-2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P144">
        <f t="shared" si="2"/>
        <v>1</v>
      </c>
      <c r="BQ144" s="2"/>
    </row>
    <row r="145" spans="1:69" x14ac:dyDescent="0.25">
      <c r="A145" t="s">
        <v>389</v>
      </c>
      <c r="B145" t="s">
        <v>469</v>
      </c>
      <c r="C145" t="s">
        <v>580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0.12700273544353263</v>
      </c>
      <c r="N145">
        <v>0.22911893355550927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3.7907505686125852E-2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0.31100478468899523</v>
      </c>
      <c r="AS145">
        <v>0.15449582861262745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P145">
        <f t="shared" si="2"/>
        <v>5</v>
      </c>
      <c r="BQ145" s="2"/>
    </row>
    <row r="146" spans="1:69" x14ac:dyDescent="0.25">
      <c r="A146" t="s">
        <v>392</v>
      </c>
      <c r="B146" t="s">
        <v>423</v>
      </c>
      <c r="C146" t="s">
        <v>424</v>
      </c>
      <c r="D146">
        <v>9.5813372214122047E-2</v>
      </c>
      <c r="E146">
        <v>0</v>
      </c>
      <c r="F146">
        <v>0</v>
      </c>
      <c r="G146">
        <v>2.9353233830845769</v>
      </c>
      <c r="H146">
        <v>1.053582179409994</v>
      </c>
      <c r="I146">
        <v>0.62125681594708138</v>
      </c>
      <c r="J146">
        <v>0.21657174941846474</v>
      </c>
      <c r="K146">
        <v>2.3576987639249198</v>
      </c>
      <c r="L146">
        <v>20.412047922964955</v>
      </c>
      <c r="M146">
        <v>1.7194216490816725</v>
      </c>
      <c r="N146">
        <v>1.5413455530097895</v>
      </c>
      <c r="O146">
        <v>0.17905513980074375</v>
      </c>
      <c r="P146">
        <v>9.3736685129953132E-2</v>
      </c>
      <c r="Q146">
        <v>3.5935029466724167E-2</v>
      </c>
      <c r="R146">
        <v>0</v>
      </c>
      <c r="S146">
        <v>0.10688836104513064</v>
      </c>
      <c r="T146">
        <v>2.9627873903768667E-2</v>
      </c>
      <c r="U146">
        <v>0</v>
      </c>
      <c r="V146">
        <v>2.7350047251097895</v>
      </c>
      <c r="W146">
        <v>2.8011204481792715E-2</v>
      </c>
      <c r="X146">
        <v>7.2003611466405841</v>
      </c>
      <c r="Y146">
        <v>7.5815011372251703E-2</v>
      </c>
      <c r="Z146">
        <v>0</v>
      </c>
      <c r="AA146">
        <v>8.0713352294565305E-2</v>
      </c>
      <c r="AB146">
        <v>0.19530420753194921</v>
      </c>
      <c r="AC146">
        <v>0.85359392476599749</v>
      </c>
      <c r="AD146">
        <v>3.7465812446142895E-2</v>
      </c>
      <c r="AE146">
        <v>6.9930069930069935E-2</v>
      </c>
      <c r="AF146">
        <v>7.6456496253631684E-2</v>
      </c>
      <c r="AG146">
        <v>5.655149013176497E-2</v>
      </c>
      <c r="AH146">
        <v>5.2458477224140765</v>
      </c>
      <c r="AI146">
        <v>0.13059438091204292</v>
      </c>
      <c r="AJ146">
        <v>0.49323997005328751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P146">
        <f t="shared" si="2"/>
        <v>28</v>
      </c>
      <c r="BQ146" s="2"/>
    </row>
    <row r="147" spans="1:69" x14ac:dyDescent="0.25">
      <c r="A147" t="s">
        <v>403</v>
      </c>
      <c r="B147" t="s">
        <v>686</v>
      </c>
      <c r="C147" t="s">
        <v>687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P147">
        <f t="shared" si="2"/>
        <v>0</v>
      </c>
      <c r="BQ147" s="2"/>
    </row>
    <row r="148" spans="1:69" x14ac:dyDescent="0.25">
      <c r="A148" t="s">
        <v>403</v>
      </c>
      <c r="B148" t="s">
        <v>677</v>
      </c>
      <c r="C148" t="s">
        <v>678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2.2955787153941511E-2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P148">
        <f t="shared" si="2"/>
        <v>1</v>
      </c>
      <c r="BQ148" s="2"/>
    </row>
    <row r="149" spans="1:69" x14ac:dyDescent="0.25">
      <c r="A149" t="s">
        <v>414</v>
      </c>
      <c r="B149" t="s">
        <v>665</v>
      </c>
      <c r="C149" t="s">
        <v>666</v>
      </c>
      <c r="D149">
        <v>1.6663195167673402E-2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P149">
        <f t="shared" si="2"/>
        <v>1</v>
      </c>
      <c r="BQ149" s="2"/>
    </row>
    <row r="150" spans="1:69" x14ac:dyDescent="0.25">
      <c r="A150" t="s">
        <v>392</v>
      </c>
      <c r="B150" t="s">
        <v>429</v>
      </c>
      <c r="C150" t="s">
        <v>588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2.9344158067198124E-2</v>
      </c>
      <c r="BB150">
        <v>0</v>
      </c>
      <c r="BC150">
        <v>0</v>
      </c>
      <c r="BD150">
        <v>0</v>
      </c>
      <c r="BE150">
        <v>0</v>
      </c>
      <c r="BF150">
        <v>0.66008145686063391</v>
      </c>
      <c r="BG150">
        <v>0</v>
      </c>
      <c r="BH150">
        <v>0.17081169718502323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P150">
        <f t="shared" si="2"/>
        <v>3</v>
      </c>
      <c r="BQ150" s="2"/>
    </row>
    <row r="151" spans="1:69" x14ac:dyDescent="0.25">
      <c r="A151" t="s">
        <v>392</v>
      </c>
      <c r="B151" t="s">
        <v>525</v>
      </c>
      <c r="C151" t="s">
        <v>583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4.4225423300480161E-2</v>
      </c>
      <c r="Z151">
        <v>0.12097587203441093</v>
      </c>
      <c r="AA151">
        <v>8.840033822738104E-2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P151">
        <f t="shared" si="2"/>
        <v>3</v>
      </c>
      <c r="BQ151" s="2"/>
    </row>
    <row r="152" spans="1:69" x14ac:dyDescent="0.25">
      <c r="A152" t="s">
        <v>392</v>
      </c>
      <c r="B152" t="s">
        <v>393</v>
      </c>
      <c r="C152" t="s">
        <v>579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P152">
        <f t="shared" si="2"/>
        <v>0</v>
      </c>
      <c r="BQ152" s="2"/>
    </row>
    <row r="153" spans="1:69" x14ac:dyDescent="0.25">
      <c r="A153" t="s">
        <v>392</v>
      </c>
      <c r="B153" t="s">
        <v>393</v>
      </c>
      <c r="C153" t="s">
        <v>412</v>
      </c>
      <c r="D153">
        <v>0</v>
      </c>
      <c r="E153">
        <v>6.0606060606060608E-2</v>
      </c>
      <c r="F153">
        <v>4.4555834029518245E-2</v>
      </c>
      <c r="G153">
        <v>0.12852404643449419</v>
      </c>
      <c r="H153">
        <v>9.0307043949428054E-2</v>
      </c>
      <c r="I153">
        <v>0.2145347278090641</v>
      </c>
      <c r="J153">
        <v>0.11229646266142618</v>
      </c>
      <c r="K153">
        <v>0</v>
      </c>
      <c r="L153">
        <v>0</v>
      </c>
      <c r="M153">
        <v>0</v>
      </c>
      <c r="N153">
        <v>0</v>
      </c>
      <c r="O153">
        <v>6.4276204031036219E-2</v>
      </c>
      <c r="P153">
        <v>0.21303792074989347</v>
      </c>
      <c r="Q153">
        <v>0.449187868334052</v>
      </c>
      <c r="R153">
        <v>6.7813328401454903E-2</v>
      </c>
      <c r="S153">
        <v>1.7695961995249407</v>
      </c>
      <c r="T153">
        <v>3.7331121118748518</v>
      </c>
      <c r="U153">
        <v>3.2932837756072262</v>
      </c>
      <c r="V153">
        <v>0.1945633442659403</v>
      </c>
      <c r="W153">
        <v>0.48319327731092437</v>
      </c>
      <c r="X153">
        <v>0.51914829583928968</v>
      </c>
      <c r="Y153">
        <v>0.60652009097801363</v>
      </c>
      <c r="Z153">
        <v>0.24195174406882186</v>
      </c>
      <c r="AA153">
        <v>0.15758321162272274</v>
      </c>
      <c r="AB153">
        <v>0.10614359104997241</v>
      </c>
      <c r="AC153">
        <v>0</v>
      </c>
      <c r="AD153">
        <v>0</v>
      </c>
      <c r="AE153">
        <v>0.27972027972027974</v>
      </c>
      <c r="AF153">
        <v>5.3621489372547027</v>
      </c>
      <c r="AG153">
        <v>0.98965107730588697</v>
      </c>
      <c r="AH153">
        <v>0</v>
      </c>
      <c r="AI153">
        <v>0</v>
      </c>
      <c r="AJ153">
        <v>9.2482494384991412E-2</v>
      </c>
      <c r="AK153">
        <v>0.94488188976377951</v>
      </c>
      <c r="AL153">
        <v>1.7761308458982876</v>
      </c>
      <c r="AM153">
        <v>0.21925453458241975</v>
      </c>
      <c r="AN153">
        <v>0.10341770905151187</v>
      </c>
      <c r="AO153">
        <v>9.8032587384220132E-2</v>
      </c>
      <c r="AP153">
        <v>0.16442539197838979</v>
      </c>
      <c r="AQ153">
        <v>0.12410027302060064</v>
      </c>
      <c r="AR153">
        <v>0.11164274322169059</v>
      </c>
      <c r="AS153">
        <v>8.7547636213822222E-2</v>
      </c>
      <c r="AT153">
        <v>0.20358508366850389</v>
      </c>
      <c r="AU153">
        <v>0.18351028968410013</v>
      </c>
      <c r="AV153">
        <v>0.58907610343483341</v>
      </c>
      <c r="AW153">
        <v>4.8466489965921999</v>
      </c>
      <c r="AX153">
        <v>11.264900009851246</v>
      </c>
      <c r="AY153">
        <v>25.557206537890043</v>
      </c>
      <c r="AZ153">
        <v>0.343452686431645</v>
      </c>
      <c r="BA153">
        <v>0.16139286936958966</v>
      </c>
      <c r="BB153">
        <v>1.0747482571649885</v>
      </c>
      <c r="BC153">
        <v>9.2572032778218354</v>
      </c>
      <c r="BD153">
        <v>1.4816707114574019</v>
      </c>
      <c r="BE153">
        <v>17.574749047184497</v>
      </c>
      <c r="BF153">
        <v>0.11703571930153082</v>
      </c>
      <c r="BG153">
        <v>0.27145861212005357</v>
      </c>
      <c r="BH153">
        <v>0.30062858704564088</v>
      </c>
      <c r="BI153">
        <v>1.7709923664122138</v>
      </c>
      <c r="BJ153">
        <v>1.0109179134654267</v>
      </c>
      <c r="BK153">
        <v>0.22265357387531398</v>
      </c>
      <c r="BL153">
        <v>4.8164232135807348</v>
      </c>
      <c r="BM153">
        <v>5.0614340729873462</v>
      </c>
      <c r="BN153">
        <v>3.9765359678913246</v>
      </c>
      <c r="BP153">
        <f t="shared" si="2"/>
        <v>54</v>
      </c>
      <c r="BQ153" s="2"/>
    </row>
    <row r="154" spans="1:69" x14ac:dyDescent="0.25">
      <c r="A154" t="s">
        <v>389</v>
      </c>
      <c r="B154" t="s">
        <v>419</v>
      </c>
      <c r="C154" t="s">
        <v>482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P154">
        <f t="shared" si="2"/>
        <v>0</v>
      </c>
      <c r="BQ154" s="2"/>
    </row>
    <row r="155" spans="1:69" x14ac:dyDescent="0.25">
      <c r="A155" t="s">
        <v>403</v>
      </c>
      <c r="B155" t="s">
        <v>406</v>
      </c>
      <c r="C155" t="s">
        <v>466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0.39729060831053792</v>
      </c>
      <c r="N155">
        <v>1.319169617440811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0.62412431537383772</v>
      </c>
      <c r="AC155">
        <v>1.4128451168540648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3.7230081906180192E-2</v>
      </c>
      <c r="AR155">
        <v>1.8899521531100478</v>
      </c>
      <c r="AS155">
        <v>0.41198887630033987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1.846683234563181</v>
      </c>
      <c r="BH155">
        <v>7.5157146761410221E-2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P155">
        <f t="shared" si="2"/>
        <v>9</v>
      </c>
      <c r="BQ155" s="2"/>
    </row>
    <row r="156" spans="1:69" x14ac:dyDescent="0.25">
      <c r="A156" t="s">
        <v>403</v>
      </c>
      <c r="B156" t="s">
        <v>406</v>
      </c>
      <c r="C156" t="s">
        <v>528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9.0258973824897587E-2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5.944041098798454E-2</v>
      </c>
      <c r="AC156">
        <v>0.1530582209925237</v>
      </c>
      <c r="AD156">
        <v>0.621932486605972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0.15151515151515152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9.1760657618046262E-2</v>
      </c>
      <c r="BH156">
        <v>0.76523640338890409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P156">
        <f t="shared" si="2"/>
        <v>7</v>
      </c>
      <c r="BQ156" s="2"/>
    </row>
    <row r="157" spans="1:69" x14ac:dyDescent="0.25">
      <c r="A157" t="s">
        <v>403</v>
      </c>
      <c r="B157" t="s">
        <v>406</v>
      </c>
      <c r="C157" t="s">
        <v>407</v>
      </c>
      <c r="D157">
        <v>6.2486981878775258E-2</v>
      </c>
      <c r="E157">
        <v>0</v>
      </c>
      <c r="F157">
        <v>0</v>
      </c>
      <c r="G157">
        <v>9.1210613598673301E-2</v>
      </c>
      <c r="H157">
        <v>0</v>
      </c>
      <c r="I157">
        <v>0</v>
      </c>
      <c r="J157">
        <v>0</v>
      </c>
      <c r="K157">
        <v>0</v>
      </c>
      <c r="L157">
        <v>5.9717090284775877E-2</v>
      </c>
      <c r="M157">
        <v>15.950240979549305</v>
      </c>
      <c r="N157">
        <v>8.887037422759148</v>
      </c>
      <c r="O157">
        <v>4.0264450668013412</v>
      </c>
      <c r="P157">
        <v>0</v>
      </c>
      <c r="Q157">
        <v>5.3902544200086236E-2</v>
      </c>
      <c r="R157">
        <v>8.6307872510942601E-2</v>
      </c>
      <c r="S157">
        <v>9.5011876484560567E-2</v>
      </c>
      <c r="T157">
        <v>0</v>
      </c>
      <c r="U157">
        <v>0</v>
      </c>
      <c r="V157">
        <v>9.4502195786313858E-2</v>
      </c>
      <c r="W157">
        <v>0.43417366946778713</v>
      </c>
      <c r="X157">
        <v>7.5238883454969527E-2</v>
      </c>
      <c r="Y157">
        <v>6.3179176143543098E-2</v>
      </c>
      <c r="Z157">
        <v>0.19490557161099537</v>
      </c>
      <c r="AA157">
        <v>0.17680067645476208</v>
      </c>
      <c r="AB157">
        <v>2.1992952065554281</v>
      </c>
      <c r="AC157">
        <v>4.6741625949255319</v>
      </c>
      <c r="AD157">
        <v>4.1362256940541755</v>
      </c>
      <c r="AE157">
        <v>5.379236148466917E-2</v>
      </c>
      <c r="AF157">
        <v>0.64223456853050609</v>
      </c>
      <c r="AG157">
        <v>0</v>
      </c>
      <c r="AH157">
        <v>5.3445157046538391E-2</v>
      </c>
      <c r="AI157">
        <v>0</v>
      </c>
      <c r="AJ157">
        <v>5.7251067952613734E-2</v>
      </c>
      <c r="AK157">
        <v>0</v>
      </c>
      <c r="AL157">
        <v>0</v>
      </c>
      <c r="AM157">
        <v>0</v>
      </c>
      <c r="AN157">
        <v>0</v>
      </c>
      <c r="AO157">
        <v>4.7326076668244205E-2</v>
      </c>
      <c r="AP157">
        <v>0</v>
      </c>
      <c r="AQ157">
        <v>1.9980143956316705</v>
      </c>
      <c r="AR157">
        <v>8.0063795853269539</v>
      </c>
      <c r="AS157">
        <v>8.4921207127407552</v>
      </c>
      <c r="AT157">
        <v>5.9585878146879191E-2</v>
      </c>
      <c r="AU157">
        <v>0</v>
      </c>
      <c r="AV157">
        <v>4.3314419370208343E-2</v>
      </c>
      <c r="AW157">
        <v>0</v>
      </c>
      <c r="AX157">
        <v>0</v>
      </c>
      <c r="AY157">
        <v>0</v>
      </c>
      <c r="AZ157">
        <v>0</v>
      </c>
      <c r="BA157">
        <v>4.4016237100797183E-2</v>
      </c>
      <c r="BB157">
        <v>0</v>
      </c>
      <c r="BC157">
        <v>0</v>
      </c>
      <c r="BD157">
        <v>0</v>
      </c>
      <c r="BE157">
        <v>0</v>
      </c>
      <c r="BF157">
        <v>0.50091287861055189</v>
      </c>
      <c r="BG157">
        <v>3.7086599120627035</v>
      </c>
      <c r="BH157">
        <v>5.1926755944247063</v>
      </c>
      <c r="BI157">
        <v>4.8854961832061068E-2</v>
      </c>
      <c r="BJ157">
        <v>0</v>
      </c>
      <c r="BK157">
        <v>5.7090659968029235E-2</v>
      </c>
      <c r="BL157">
        <v>0</v>
      </c>
      <c r="BM157">
        <v>0</v>
      </c>
      <c r="BN157">
        <v>0</v>
      </c>
      <c r="BP157">
        <f t="shared" si="2"/>
        <v>34</v>
      </c>
      <c r="BQ157" s="2"/>
    </row>
    <row r="158" spans="1:69" x14ac:dyDescent="0.25">
      <c r="A158" t="s">
        <v>389</v>
      </c>
      <c r="B158" t="s">
        <v>398</v>
      </c>
      <c r="C158" t="s">
        <v>471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0.29051577724144095</v>
      </c>
      <c r="J158">
        <v>7.2190583139488257E-2</v>
      </c>
      <c r="K158">
        <v>0</v>
      </c>
      <c r="L158">
        <v>0.15302504385473817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3.9397222495814045E-2</v>
      </c>
      <c r="AO158">
        <v>0.6929889797850044</v>
      </c>
      <c r="AP158">
        <v>2.3489341711198541E-2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6.064018711829168E-2</v>
      </c>
      <c r="AW158">
        <v>0</v>
      </c>
      <c r="AX158">
        <v>0</v>
      </c>
      <c r="AY158">
        <v>0</v>
      </c>
      <c r="AZ158">
        <v>0</v>
      </c>
      <c r="BA158">
        <v>1.9562772044798747E-2</v>
      </c>
      <c r="BB158">
        <v>0.20333075135553833</v>
      </c>
      <c r="BC158">
        <v>0</v>
      </c>
      <c r="BD158">
        <v>0</v>
      </c>
      <c r="BE158">
        <v>0</v>
      </c>
      <c r="BF158">
        <v>2.3407143860306165E-2</v>
      </c>
      <c r="BG158">
        <v>4.9703689543108394E-2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P158">
        <f t="shared" si="2"/>
        <v>11</v>
      </c>
      <c r="BQ158" s="2"/>
    </row>
    <row r="159" spans="1:69" x14ac:dyDescent="0.25">
      <c r="A159" t="s">
        <v>389</v>
      </c>
      <c r="B159" t="s">
        <v>398</v>
      </c>
      <c r="C159" t="s">
        <v>399</v>
      </c>
      <c r="D159">
        <v>16.675692564049157</v>
      </c>
      <c r="E159">
        <v>22.072727272727271</v>
      </c>
      <c r="F159">
        <v>15.260373155109995</v>
      </c>
      <c r="G159">
        <v>6.633499170812604E-2</v>
      </c>
      <c r="H159">
        <v>0.12040939193257075</v>
      </c>
      <c r="I159">
        <v>0.48717261106641635</v>
      </c>
      <c r="J159">
        <v>0.53741878559396805</v>
      </c>
      <c r="K159">
        <v>0.11445139630703494</v>
      </c>
      <c r="L159">
        <v>0.58224163027656484</v>
      </c>
      <c r="M159">
        <v>0</v>
      </c>
      <c r="N159">
        <v>0.12497396375755052</v>
      </c>
      <c r="O159">
        <v>2.7546944584729813E-2</v>
      </c>
      <c r="P159">
        <v>8.5215168299957386E-2</v>
      </c>
      <c r="Q159">
        <v>0.57136696852091418</v>
      </c>
      <c r="R159">
        <v>0.77677085259848344</v>
      </c>
      <c r="S159">
        <v>0.55819477434679332</v>
      </c>
      <c r="T159">
        <v>5.1967290827210233</v>
      </c>
      <c r="U159">
        <v>0.18151957818307546</v>
      </c>
      <c r="V159">
        <v>0</v>
      </c>
      <c r="W159">
        <v>0</v>
      </c>
      <c r="X159">
        <v>0</v>
      </c>
      <c r="Y159">
        <v>4.4225423300480161E-2</v>
      </c>
      <c r="Z159">
        <v>0</v>
      </c>
      <c r="AA159">
        <v>3.0747943731262974E-2</v>
      </c>
      <c r="AB159">
        <v>0</v>
      </c>
      <c r="AC159">
        <v>0</v>
      </c>
      <c r="AD159">
        <v>2.6226068712300026E-2</v>
      </c>
      <c r="AE159">
        <v>0.48413125336202256</v>
      </c>
      <c r="AF159">
        <v>1.2029155410571386</v>
      </c>
      <c r="AG159">
        <v>1.2893739750042412</v>
      </c>
      <c r="AH159">
        <v>2.0555829633283999E-2</v>
      </c>
      <c r="AI159">
        <v>2.4707045037413524E-2</v>
      </c>
      <c r="AJ159">
        <v>0</v>
      </c>
      <c r="AK159">
        <v>50.252797347699961</v>
      </c>
      <c r="AL159">
        <v>1.1500127779197546</v>
      </c>
      <c r="AM159">
        <v>22.9918277855292</v>
      </c>
      <c r="AN159">
        <v>0.22653402935093078</v>
      </c>
      <c r="AO159">
        <v>1.7375431005341087</v>
      </c>
      <c r="AP159">
        <v>0.25251042339538438</v>
      </c>
      <c r="AQ159">
        <v>0.22338049143708116</v>
      </c>
      <c r="AR159">
        <v>0.30303030303030304</v>
      </c>
      <c r="AS159">
        <v>0.19054485528890719</v>
      </c>
      <c r="AT159">
        <v>2.9991558667262526</v>
      </c>
      <c r="AU159">
        <v>2.8247476733516845</v>
      </c>
      <c r="AV159">
        <v>3.4868107593017714</v>
      </c>
      <c r="AW159">
        <v>8.2544490723210906</v>
      </c>
      <c r="AX159">
        <v>5.9649295635897941</v>
      </c>
      <c r="AY159">
        <v>19.559187716691433</v>
      </c>
      <c r="AZ159">
        <v>2.3804824128538153</v>
      </c>
      <c r="BA159">
        <v>0.58199246833276275</v>
      </c>
      <c r="BB159">
        <v>1.1860960495739736</v>
      </c>
      <c r="BC159">
        <v>14.284959027227067</v>
      </c>
      <c r="BD159">
        <v>5.8841061012474984</v>
      </c>
      <c r="BE159">
        <v>7.3004455418970426</v>
      </c>
      <c r="BF159">
        <v>0.22939000983100044</v>
      </c>
      <c r="BG159">
        <v>0.2752819728541388</v>
      </c>
      <c r="BH159">
        <v>0.28013118338343806</v>
      </c>
      <c r="BI159">
        <v>16.433587786259544</v>
      </c>
      <c r="BJ159">
        <v>27.260123620819133</v>
      </c>
      <c r="BK159">
        <v>34.779630052523409</v>
      </c>
      <c r="BL159">
        <v>6.5831030398736683</v>
      </c>
      <c r="BM159">
        <v>5.2203679931536158</v>
      </c>
      <c r="BN159">
        <v>2.4328496449521455</v>
      </c>
      <c r="BP159">
        <f t="shared" si="2"/>
        <v>55</v>
      </c>
      <c r="BQ159" s="2"/>
    </row>
    <row r="160" spans="1:69" x14ac:dyDescent="0.25">
      <c r="A160" t="s">
        <v>389</v>
      </c>
      <c r="B160" t="s">
        <v>398</v>
      </c>
      <c r="C160" t="s">
        <v>481</v>
      </c>
      <c r="D160">
        <v>9.5813372214122047E-2</v>
      </c>
      <c r="E160">
        <v>0.1090909090909091</v>
      </c>
      <c r="F160">
        <v>0.13923698134224449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4.1055499570783416E-2</v>
      </c>
      <c r="M160">
        <v>0</v>
      </c>
      <c r="N160">
        <v>2.082899395959175E-2</v>
      </c>
      <c r="O160">
        <v>0</v>
      </c>
      <c r="P160">
        <v>0.10225820195994886</v>
      </c>
      <c r="Q160">
        <v>0.23717119448037946</v>
      </c>
      <c r="R160">
        <v>0.1541212009123975</v>
      </c>
      <c r="S160">
        <v>0</v>
      </c>
      <c r="T160">
        <v>1.931737378525717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1.1239743733842868E-2</v>
      </c>
      <c r="AE160">
        <v>0.10758472296933834</v>
      </c>
      <c r="AF160">
        <v>0.19878689025944241</v>
      </c>
      <c r="AG160">
        <v>8.4827235197647455E-2</v>
      </c>
      <c r="AH160">
        <v>0</v>
      </c>
      <c r="AI160">
        <v>0</v>
      </c>
      <c r="AJ160">
        <v>0</v>
      </c>
      <c r="AK160">
        <v>2.6523000414421882</v>
      </c>
      <c r="AL160">
        <v>0</v>
      </c>
      <c r="AM160">
        <v>5.152481562686865</v>
      </c>
      <c r="AN160">
        <v>2.4623264059883781E-2</v>
      </c>
      <c r="AO160">
        <v>0.25691298762761139</v>
      </c>
      <c r="AP160">
        <v>0</v>
      </c>
      <c r="AQ160">
        <v>0</v>
      </c>
      <c r="AR160">
        <v>0</v>
      </c>
      <c r="AS160">
        <v>0</v>
      </c>
      <c r="AT160">
        <v>1.176821093400864</v>
      </c>
      <c r="AU160">
        <v>0.24904967885699308</v>
      </c>
      <c r="AV160">
        <v>0.52843591631654174</v>
      </c>
      <c r="AW160">
        <v>0</v>
      </c>
      <c r="AX160">
        <v>3.9404984730568415E-2</v>
      </c>
      <c r="AY160">
        <v>2.4764735017335313E-2</v>
      </c>
      <c r="AZ160">
        <v>0.17764794125774741</v>
      </c>
      <c r="BA160">
        <v>0</v>
      </c>
      <c r="BB160">
        <v>0.21785437645236252</v>
      </c>
      <c r="BC160">
        <v>2.1147237642083004E-2</v>
      </c>
      <c r="BD160">
        <v>3.8319070123898326E-2</v>
      </c>
      <c r="BE160">
        <v>3.2207847978957538E-2</v>
      </c>
      <c r="BF160">
        <v>0</v>
      </c>
      <c r="BG160">
        <v>0</v>
      </c>
      <c r="BH160">
        <v>0</v>
      </c>
      <c r="BI160">
        <v>0.36641221374045801</v>
      </c>
      <c r="BJ160">
        <v>0.59499740049679395</v>
      </c>
      <c r="BK160">
        <v>0.19981730988810228</v>
      </c>
      <c r="BL160">
        <v>3.9478878799842083E-2</v>
      </c>
      <c r="BM160">
        <v>2.4451372333272204E-2</v>
      </c>
      <c r="BN160">
        <v>0</v>
      </c>
      <c r="BP160">
        <f t="shared" si="2"/>
        <v>32</v>
      </c>
      <c r="BQ160" s="2"/>
    </row>
    <row r="161" spans="1:69" x14ac:dyDescent="0.25">
      <c r="A161" t="s">
        <v>389</v>
      </c>
      <c r="B161" t="s">
        <v>557</v>
      </c>
      <c r="C161" t="s">
        <v>670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1.9562772044798747E-2</v>
      </c>
      <c r="BB161">
        <v>1.4523625096824167E-2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P161">
        <f t="shared" si="2"/>
        <v>2</v>
      </c>
      <c r="BQ161" s="2"/>
    </row>
    <row r="162" spans="1:69" x14ac:dyDescent="0.25">
      <c r="A162" t="s">
        <v>389</v>
      </c>
      <c r="B162" t="s">
        <v>557</v>
      </c>
      <c r="C162" t="s">
        <v>589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2.2393908856790951E-2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0.20282604286390371</v>
      </c>
      <c r="AP162">
        <v>2.3489341711198541E-2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2.2836263987211693E-2</v>
      </c>
      <c r="BL162">
        <v>0</v>
      </c>
      <c r="BM162">
        <v>0</v>
      </c>
      <c r="BN162">
        <v>0</v>
      </c>
      <c r="BP162">
        <f t="shared" si="2"/>
        <v>4</v>
      </c>
      <c r="BQ162" s="2"/>
    </row>
    <row r="163" spans="1:69" x14ac:dyDescent="0.25">
      <c r="A163" t="s">
        <v>389</v>
      </c>
      <c r="B163" t="s">
        <v>557</v>
      </c>
      <c r="C163" t="s">
        <v>558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3.3804340477317285E-2</v>
      </c>
      <c r="AP163">
        <v>0</v>
      </c>
      <c r="AQ163">
        <v>0.192355423181931</v>
      </c>
      <c r="AR163">
        <v>0</v>
      </c>
      <c r="AS163">
        <v>5.1498609537542483E-2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0.12639857684565331</v>
      </c>
      <c r="BG163">
        <v>0.35939590900401452</v>
      </c>
      <c r="BH163">
        <v>0.19130910084722602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P163">
        <f t="shared" si="2"/>
        <v>6</v>
      </c>
      <c r="BQ163" s="2"/>
    </row>
    <row r="164" spans="1:69" x14ac:dyDescent="0.25">
      <c r="A164" t="s">
        <v>392</v>
      </c>
      <c r="B164" t="s">
        <v>449</v>
      </c>
      <c r="C164" t="s">
        <v>632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2.3407143860306165E-2</v>
      </c>
      <c r="BG164">
        <v>5.352705027719365E-2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P164">
        <f t="shared" si="2"/>
        <v>2</v>
      </c>
      <c r="BQ164" s="2"/>
    </row>
    <row r="165" spans="1:69" x14ac:dyDescent="0.25">
      <c r="A165" t="s">
        <v>389</v>
      </c>
      <c r="B165" t="s">
        <v>398</v>
      </c>
      <c r="C165" t="s">
        <v>432</v>
      </c>
      <c r="D165">
        <v>1.0997708810664446</v>
      </c>
      <c r="E165">
        <v>1.0545454545454545</v>
      </c>
      <c r="F165">
        <v>0.9078251183514342</v>
      </c>
      <c r="G165">
        <v>0.4228855721393035</v>
      </c>
      <c r="H165">
        <v>0.72245635159542443</v>
      </c>
      <c r="I165">
        <v>4.4426566550460356</v>
      </c>
      <c r="J165">
        <v>0</v>
      </c>
      <c r="K165">
        <v>0</v>
      </c>
      <c r="L165">
        <v>3.3590863285186429E-2</v>
      </c>
      <c r="M165">
        <v>0</v>
      </c>
      <c r="N165">
        <v>0</v>
      </c>
      <c r="O165">
        <v>3.2138102015518109E-2</v>
      </c>
      <c r="P165">
        <v>0</v>
      </c>
      <c r="Q165">
        <v>3.2341526520051747E-2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3.7907505686125852E-2</v>
      </c>
      <c r="Z165">
        <v>2.688352711875798E-2</v>
      </c>
      <c r="AA165">
        <v>4.6121915596894457E-2</v>
      </c>
      <c r="AB165">
        <v>0</v>
      </c>
      <c r="AC165">
        <v>1.766056396067581E-2</v>
      </c>
      <c r="AD165">
        <v>3.3719231201528602E-2</v>
      </c>
      <c r="AE165">
        <v>0.38192576654115112</v>
      </c>
      <c r="AF165">
        <v>2.1000050970997504</v>
      </c>
      <c r="AG165">
        <v>0.58813549737035575</v>
      </c>
      <c r="AH165">
        <v>2.8778161486597599E-2</v>
      </c>
      <c r="AI165">
        <v>2.1177467174925878E-2</v>
      </c>
      <c r="AJ165">
        <v>0</v>
      </c>
      <c r="AK165">
        <v>2.1881475341898051</v>
      </c>
      <c r="AL165">
        <v>0.14055711730130335</v>
      </c>
      <c r="AM165">
        <v>2.5862068965517242</v>
      </c>
      <c r="AN165">
        <v>4.4321875307790803E-2</v>
      </c>
      <c r="AO165">
        <v>9.4652153336488409E-2</v>
      </c>
      <c r="AP165">
        <v>0</v>
      </c>
      <c r="AQ165">
        <v>4.3435095557210222E-2</v>
      </c>
      <c r="AR165">
        <v>5.5821371610845293E-2</v>
      </c>
      <c r="AS165">
        <v>4.1198887630033987E-2</v>
      </c>
      <c r="AT165">
        <v>2.4827449227866331E-2</v>
      </c>
      <c r="AU165">
        <v>4.5877572421025033E-2</v>
      </c>
      <c r="AV165">
        <v>2.5988651622125006E-2</v>
      </c>
      <c r="AW165">
        <v>0</v>
      </c>
      <c r="AX165">
        <v>7.3884346369815779E-2</v>
      </c>
      <c r="AY165">
        <v>1.4858841010401188E-2</v>
      </c>
      <c r="AZ165">
        <v>2.4396983932730647</v>
      </c>
      <c r="BA165">
        <v>0.50374138015356773</v>
      </c>
      <c r="BB165">
        <v>9.217660728117739</v>
      </c>
      <c r="BC165">
        <v>0.85117631509384084</v>
      </c>
      <c r="BD165">
        <v>0.81747349597649765</v>
      </c>
      <c r="BE165">
        <v>0.22008696118954318</v>
      </c>
      <c r="BF165">
        <v>4.2132858948551094E-2</v>
      </c>
      <c r="BG165">
        <v>4.9703689543108394E-2</v>
      </c>
      <c r="BH165">
        <v>6.8324678874009295E-2</v>
      </c>
      <c r="BI165">
        <v>0.98320610687022902</v>
      </c>
      <c r="BJ165">
        <v>1.5712552712148344</v>
      </c>
      <c r="BK165">
        <v>0.85065083352363557</v>
      </c>
      <c r="BL165">
        <v>0.26648243189893406</v>
      </c>
      <c r="BM165">
        <v>6.1128430833180508E-2</v>
      </c>
      <c r="BN165">
        <v>0.12966965112689102</v>
      </c>
      <c r="BP165">
        <f t="shared" si="2"/>
        <v>47</v>
      </c>
      <c r="BQ165" s="2"/>
    </row>
    <row r="166" spans="1:69" x14ac:dyDescent="0.25">
      <c r="A166" t="s">
        <v>389</v>
      </c>
      <c r="B166" t="s">
        <v>398</v>
      </c>
      <c r="C166" t="s">
        <v>547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P166">
        <f t="shared" si="2"/>
        <v>0</v>
      </c>
      <c r="BQ166" s="2"/>
    </row>
    <row r="167" spans="1:69" x14ac:dyDescent="0.25">
      <c r="A167" t="s">
        <v>389</v>
      </c>
      <c r="B167" t="s">
        <v>469</v>
      </c>
      <c r="C167" t="s">
        <v>470</v>
      </c>
      <c r="D167">
        <v>2.9160591543428455E-2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0.40706004949850205</v>
      </c>
      <c r="N167">
        <v>6.2486981878775258E-2</v>
      </c>
      <c r="O167">
        <v>1.0743308388044626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0.17232753349268998</v>
      </c>
      <c r="W167">
        <v>2.5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6.0002823662289997E-2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0.47158103747828245</v>
      </c>
      <c r="AR167">
        <v>2.3923444976076555E-2</v>
      </c>
      <c r="AS167">
        <v>0.2986919353177464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P167">
        <f t="shared" si="2"/>
        <v>10</v>
      </c>
      <c r="BQ167" s="2"/>
    </row>
    <row r="168" spans="1:69" x14ac:dyDescent="0.25">
      <c r="A168" t="s">
        <v>392</v>
      </c>
      <c r="B168" t="s">
        <v>393</v>
      </c>
      <c r="C168" t="s">
        <v>601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0.34143756990639901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P168">
        <f t="shared" si="2"/>
        <v>1</v>
      </c>
      <c r="BQ168" s="2"/>
    </row>
    <row r="169" spans="1:69" x14ac:dyDescent="0.25">
      <c r="A169" t="s">
        <v>389</v>
      </c>
      <c r="B169" t="s">
        <v>398</v>
      </c>
      <c r="C169" t="s">
        <v>488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0.16844469399213924</v>
      </c>
      <c r="K169">
        <v>0</v>
      </c>
      <c r="L169">
        <v>0.28738849699548386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0.15758888998325618</v>
      </c>
      <c r="AO169">
        <v>0.86539111621932263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P169">
        <f t="shared" si="2"/>
        <v>4</v>
      </c>
      <c r="BQ169" s="2"/>
    </row>
    <row r="170" spans="1:69" x14ac:dyDescent="0.25">
      <c r="A170" t="s">
        <v>395</v>
      </c>
      <c r="B170" t="s">
        <v>500</v>
      </c>
      <c r="C170" t="s">
        <v>501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0.166631951676734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0.21679915503919062</v>
      </c>
      <c r="W170">
        <v>0.23809523809523811</v>
      </c>
      <c r="X170">
        <v>0</v>
      </c>
      <c r="Y170">
        <v>0.15163002274450341</v>
      </c>
      <c r="Z170">
        <v>0.14113851737347941</v>
      </c>
      <c r="AA170">
        <v>9.6087324160196788E-2</v>
      </c>
      <c r="AB170">
        <v>8.4914872839977923E-2</v>
      </c>
      <c r="AC170">
        <v>6.4755401189144648E-2</v>
      </c>
      <c r="AD170">
        <v>4.1212393690757188E-2</v>
      </c>
      <c r="AE170">
        <v>8.6067778375470694E-2</v>
      </c>
      <c r="AF170">
        <v>0.41796217951985315</v>
      </c>
      <c r="AG170">
        <v>7.9172086184470969E-2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1.9861959382293064E-2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1.9738660139749713E-2</v>
      </c>
      <c r="BA170">
        <v>3.8538660928253532</v>
      </c>
      <c r="BB170">
        <v>0</v>
      </c>
      <c r="BC170">
        <v>0</v>
      </c>
      <c r="BD170">
        <v>0</v>
      </c>
      <c r="BE170">
        <v>0</v>
      </c>
      <c r="BF170">
        <v>0.14980572070595946</v>
      </c>
      <c r="BG170">
        <v>0.27145861212005357</v>
      </c>
      <c r="BH170">
        <v>0</v>
      </c>
      <c r="BI170">
        <v>0</v>
      </c>
      <c r="BJ170">
        <v>0</v>
      </c>
      <c r="BK170">
        <v>0</v>
      </c>
      <c r="BL170">
        <v>6.9088037899723648E-2</v>
      </c>
      <c r="BM170">
        <v>9.1692646249770762E-2</v>
      </c>
      <c r="BN170">
        <v>3.8283420808891631</v>
      </c>
      <c r="BP170">
        <f t="shared" si="2"/>
        <v>20</v>
      </c>
      <c r="BQ170" s="2"/>
    </row>
    <row r="171" spans="1:69" x14ac:dyDescent="0.25">
      <c r="A171" t="s">
        <v>389</v>
      </c>
      <c r="B171" t="s">
        <v>398</v>
      </c>
      <c r="C171" t="s">
        <v>460</v>
      </c>
      <c r="D171">
        <v>0</v>
      </c>
      <c r="E171">
        <v>5.454545454545455E-2</v>
      </c>
      <c r="F171">
        <v>4.4555834029518245E-2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2.2393908856790951E-2</v>
      </c>
      <c r="M171">
        <v>0</v>
      </c>
      <c r="N171">
        <v>2.7771991946122336E-2</v>
      </c>
      <c r="O171">
        <v>0</v>
      </c>
      <c r="P171">
        <v>9.3736685129953132E-2</v>
      </c>
      <c r="Q171">
        <v>0.14733362081356907</v>
      </c>
      <c r="R171">
        <v>1.0726835583502867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3.3719231201528602E-2</v>
      </c>
      <c r="AE171">
        <v>0</v>
      </c>
      <c r="AF171">
        <v>4.587389775217901E-2</v>
      </c>
      <c r="AG171">
        <v>0</v>
      </c>
      <c r="AH171">
        <v>0</v>
      </c>
      <c r="AI171">
        <v>0</v>
      </c>
      <c r="AJ171">
        <v>0</v>
      </c>
      <c r="AK171">
        <v>2.4865312888520511E-2</v>
      </c>
      <c r="AL171">
        <v>0</v>
      </c>
      <c r="AM171">
        <v>3.4881403229021328E-2</v>
      </c>
      <c r="AN171">
        <v>0</v>
      </c>
      <c r="AO171">
        <v>9.1271719288756673E-2</v>
      </c>
      <c r="AP171">
        <v>5.2851018850196725E-2</v>
      </c>
      <c r="AQ171">
        <v>0.29784065524944153</v>
      </c>
      <c r="AR171">
        <v>5.5821371610845293E-2</v>
      </c>
      <c r="AS171">
        <v>0.12874652384385621</v>
      </c>
      <c r="AT171">
        <v>7.919956303689359</v>
      </c>
      <c r="AU171">
        <v>10.473194389828286</v>
      </c>
      <c r="AV171">
        <v>7.9092129770000437</v>
      </c>
      <c r="AW171">
        <v>0</v>
      </c>
      <c r="AX171">
        <v>3.4479361639247363E-2</v>
      </c>
      <c r="AY171">
        <v>4.4576523031203567E-2</v>
      </c>
      <c r="AZ171">
        <v>3.5529588251549483E-2</v>
      </c>
      <c r="BA171">
        <v>0</v>
      </c>
      <c r="BB171">
        <v>4.3570875290472502E-2</v>
      </c>
      <c r="BC171">
        <v>5.2868094105207507E-2</v>
      </c>
      <c r="BD171">
        <v>4.683441904032018E-2</v>
      </c>
      <c r="BE171">
        <v>4.2943797305276719E-2</v>
      </c>
      <c r="BF171">
        <v>0.10299143298534712</v>
      </c>
      <c r="BG171">
        <v>0.37086599120627034</v>
      </c>
      <c r="BH171">
        <v>0.30746105493304182</v>
      </c>
      <c r="BI171">
        <v>3.053435114503817E-2</v>
      </c>
      <c r="BJ171">
        <v>8.6650106868465138E-2</v>
      </c>
      <c r="BK171">
        <v>0.59374286366750395</v>
      </c>
      <c r="BL171">
        <v>0</v>
      </c>
      <c r="BM171">
        <v>0</v>
      </c>
      <c r="BN171">
        <v>3.7048471750540289E-2</v>
      </c>
      <c r="BP171">
        <f t="shared" si="2"/>
        <v>33</v>
      </c>
      <c r="BQ171" s="2"/>
    </row>
    <row r="172" spans="1:69" x14ac:dyDescent="0.25">
      <c r="A172" t="s">
        <v>389</v>
      </c>
      <c r="B172" t="s">
        <v>398</v>
      </c>
      <c r="C172" t="s">
        <v>401</v>
      </c>
      <c r="D172">
        <v>21.024786502811914</v>
      </c>
      <c r="E172">
        <v>22.066666666666666</v>
      </c>
      <c r="F172">
        <v>17.165135059871904</v>
      </c>
      <c r="G172">
        <v>6.2189054726368161E-2</v>
      </c>
      <c r="H172">
        <v>0.12040939193257075</v>
      </c>
      <c r="I172">
        <v>0.37096630016984</v>
      </c>
      <c r="J172">
        <v>0</v>
      </c>
      <c r="K172">
        <v>0</v>
      </c>
      <c r="L172">
        <v>0.20900981599671556</v>
      </c>
      <c r="M172">
        <v>1.9538882375928098E-2</v>
      </c>
      <c r="N172">
        <v>7.6372977851836429E-2</v>
      </c>
      <c r="O172">
        <v>6.4276204031036219E-2</v>
      </c>
      <c r="P172">
        <v>0.53685556028973158</v>
      </c>
      <c r="Q172">
        <v>1.304441569642087</v>
      </c>
      <c r="R172">
        <v>3.9146785031748967</v>
      </c>
      <c r="S172">
        <v>0.65320665083135387</v>
      </c>
      <c r="T172">
        <v>5.1908035079402701</v>
      </c>
      <c r="U172">
        <v>0.24202610424410059</v>
      </c>
      <c r="V172">
        <v>0</v>
      </c>
      <c r="W172">
        <v>2.8011204481792715E-2</v>
      </c>
      <c r="X172">
        <v>0</v>
      </c>
      <c r="Y172">
        <v>8.2132928986606013E-2</v>
      </c>
      <c r="Z172">
        <v>4.032529067813697E-2</v>
      </c>
      <c r="AA172">
        <v>3.0747943731262974E-2</v>
      </c>
      <c r="AB172">
        <v>1.2737230925996689E-2</v>
      </c>
      <c r="AC172">
        <v>2.3547418614234414E-2</v>
      </c>
      <c r="AD172">
        <v>7.8678206136900075E-2</v>
      </c>
      <c r="AE172">
        <v>0.58095750403442714</v>
      </c>
      <c r="AF172">
        <v>2.7371425658800144</v>
      </c>
      <c r="AG172">
        <v>1.5947520217157722</v>
      </c>
      <c r="AH172">
        <v>0</v>
      </c>
      <c r="AI172">
        <v>0</v>
      </c>
      <c r="AJ172">
        <v>3.9635354736424891E-2</v>
      </c>
      <c r="AK172">
        <v>7.4595938665561539</v>
      </c>
      <c r="AL172">
        <v>0.3194479938665985</v>
      </c>
      <c r="AM172">
        <v>5.7803468208092488</v>
      </c>
      <c r="AN172">
        <v>0.12311632029941889</v>
      </c>
      <c r="AO172">
        <v>0.52058684335068617</v>
      </c>
      <c r="AP172">
        <v>0.15855305655059018</v>
      </c>
      <c r="AQ172">
        <v>0.14271531397369075</v>
      </c>
      <c r="AR172">
        <v>0.1674641148325359</v>
      </c>
      <c r="AS172">
        <v>0.1699454114738902</v>
      </c>
      <c r="AT172">
        <v>7.1701673370077961</v>
      </c>
      <c r="AU172">
        <v>7.8974963953335964</v>
      </c>
      <c r="AV172">
        <v>6.0986702473253347</v>
      </c>
      <c r="AW172">
        <v>1.5713744793638775</v>
      </c>
      <c r="AX172">
        <v>1.5959018815880208</v>
      </c>
      <c r="AY172">
        <v>3.9524517087667159</v>
      </c>
      <c r="AZ172">
        <v>0.92376929454028656</v>
      </c>
      <c r="BA172">
        <v>0.18095564141438841</v>
      </c>
      <c r="BB172">
        <v>0.67776917118512781</v>
      </c>
      <c r="BC172">
        <v>6.9521543748347874</v>
      </c>
      <c r="BD172">
        <v>10.95925405543492</v>
      </c>
      <c r="BE172">
        <v>3.5374953030221699</v>
      </c>
      <c r="BF172">
        <v>0.14512429193389823</v>
      </c>
      <c r="BG172">
        <v>0.1070541005543873</v>
      </c>
      <c r="BH172">
        <v>0.25280131183383436</v>
      </c>
      <c r="BI172">
        <v>6.5832061068702288</v>
      </c>
      <c r="BJ172">
        <v>11.668881058286638</v>
      </c>
      <c r="BK172">
        <v>12.86823475679379</v>
      </c>
      <c r="BL172">
        <v>1.2534544018949862</v>
      </c>
      <c r="BM172">
        <v>1.0941989119139313</v>
      </c>
      <c r="BN172">
        <v>0.64217351034269832</v>
      </c>
      <c r="BP172">
        <f t="shared" si="2"/>
        <v>57</v>
      </c>
      <c r="BQ172" s="2"/>
    </row>
    <row r="173" spans="1:69" x14ac:dyDescent="0.25">
      <c r="A173" t="s">
        <v>389</v>
      </c>
      <c r="B173" t="s">
        <v>398</v>
      </c>
      <c r="C173" t="s">
        <v>413</v>
      </c>
      <c r="D173">
        <v>10.747760883149345</v>
      </c>
      <c r="E173">
        <v>9.2606060606060616</v>
      </c>
      <c r="F173">
        <v>8.5213032581453625</v>
      </c>
      <c r="G173">
        <v>4.5605306799336651E-2</v>
      </c>
      <c r="H173">
        <v>0.11037527593818984</v>
      </c>
      <c r="I173">
        <v>1.6760525610083132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2.5271670457417232E-2</v>
      </c>
      <c r="Z173">
        <v>0</v>
      </c>
      <c r="AA173">
        <v>0.1076178030594204</v>
      </c>
      <c r="AB173">
        <v>0</v>
      </c>
      <c r="AC173">
        <v>0</v>
      </c>
      <c r="AD173">
        <v>0</v>
      </c>
      <c r="AE173">
        <v>0</v>
      </c>
      <c r="AF173">
        <v>2.5485498751210561E-2</v>
      </c>
      <c r="AG173">
        <v>0</v>
      </c>
      <c r="AH173">
        <v>0</v>
      </c>
      <c r="AI173">
        <v>0</v>
      </c>
      <c r="AJ173">
        <v>0</v>
      </c>
      <c r="AK173">
        <v>0.51388313302942401</v>
      </c>
      <c r="AL173">
        <v>0.12777919754663941</v>
      </c>
      <c r="AM173">
        <v>0.44847518437313133</v>
      </c>
      <c r="AN173">
        <v>5.4171180931744306E-2</v>
      </c>
      <c r="AO173">
        <v>7.7749983097829767E-2</v>
      </c>
      <c r="AP173">
        <v>4.1106347994597447E-2</v>
      </c>
      <c r="AQ173">
        <v>0.11789525936957061</v>
      </c>
      <c r="AR173">
        <v>7.9744816586921854E-2</v>
      </c>
      <c r="AS173">
        <v>7.2098053352559477E-2</v>
      </c>
      <c r="AT173">
        <v>4.9654898455732663E-2</v>
      </c>
      <c r="AU173">
        <v>9.8309083759339361E-2</v>
      </c>
      <c r="AV173">
        <v>6.9303070992333349E-2</v>
      </c>
      <c r="AW173">
        <v>0.11359333585762969</v>
      </c>
      <c r="AX173">
        <v>7.8809969461136831E-2</v>
      </c>
      <c r="AY173">
        <v>0.11391778107974246</v>
      </c>
      <c r="AZ173">
        <v>6.3755872251391583</v>
      </c>
      <c r="BA173">
        <v>0.34723920379517781</v>
      </c>
      <c r="BB173">
        <v>5.6738962044926415</v>
      </c>
      <c r="BC173">
        <v>10.578905630452022</v>
      </c>
      <c r="BD173">
        <v>5.3902158640950315</v>
      </c>
      <c r="BE173">
        <v>3.6985345429169576</v>
      </c>
      <c r="BF173">
        <v>5.6177145264734794E-2</v>
      </c>
      <c r="BG173">
        <v>6.1173771745364175E-2</v>
      </c>
      <c r="BH173">
        <v>9.5654550423613011E-2</v>
      </c>
      <c r="BI173">
        <v>0.18931297709923664</v>
      </c>
      <c r="BJ173">
        <v>0.21951360406677836</v>
      </c>
      <c r="BK173">
        <v>0.36538022379538709</v>
      </c>
      <c r="BL173">
        <v>0.6514015001973944</v>
      </c>
      <c r="BM173">
        <v>0.24451372333272203</v>
      </c>
      <c r="BN173">
        <v>0.11732016054337759</v>
      </c>
      <c r="BP173">
        <f t="shared" si="2"/>
        <v>39</v>
      </c>
      <c r="BQ173" s="2"/>
    </row>
    <row r="174" spans="1:69" x14ac:dyDescent="0.25">
      <c r="A174" t="s">
        <v>389</v>
      </c>
      <c r="B174" t="s">
        <v>398</v>
      </c>
      <c r="C174" t="s">
        <v>554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0.12031763856581373</v>
      </c>
      <c r="K174">
        <v>0</v>
      </c>
      <c r="L174">
        <v>0.20900981599671556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7.7032472149798539E-2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1.4164018659995943</v>
      </c>
      <c r="AP174">
        <v>0</v>
      </c>
      <c r="AQ174">
        <v>7.4460163812360383E-2</v>
      </c>
      <c r="AR174">
        <v>0</v>
      </c>
      <c r="AS174">
        <v>3.6049026676279738E-2</v>
      </c>
      <c r="AT174">
        <v>0</v>
      </c>
      <c r="AU174">
        <v>0</v>
      </c>
      <c r="AV174">
        <v>3.4651535496166674E-2</v>
      </c>
      <c r="AW174">
        <v>0.13252555850056796</v>
      </c>
      <c r="AX174">
        <v>0.26105802384001575</v>
      </c>
      <c r="AY174">
        <v>0.53491827637444278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P174">
        <f t="shared" si="2"/>
        <v>10</v>
      </c>
      <c r="BQ174" s="2"/>
    </row>
    <row r="175" spans="1:69" x14ac:dyDescent="0.25">
      <c r="A175" t="s">
        <v>389</v>
      </c>
      <c r="B175" t="s">
        <v>398</v>
      </c>
      <c r="C175" t="s">
        <v>540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3.4714989932652922E-2</v>
      </c>
      <c r="O175">
        <v>0</v>
      </c>
      <c r="P175">
        <v>4.2607584149978693E-2</v>
      </c>
      <c r="Q175">
        <v>0.48152939485410373</v>
      </c>
      <c r="R175">
        <v>0.1417915048394057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0.30786037042554248</v>
      </c>
      <c r="AU175">
        <v>0</v>
      </c>
      <c r="AV175">
        <v>1.069866158444146</v>
      </c>
      <c r="AW175">
        <v>0</v>
      </c>
      <c r="AX175">
        <v>0</v>
      </c>
      <c r="AY175">
        <v>0</v>
      </c>
      <c r="AZ175">
        <v>1.1843196083849828E-2</v>
      </c>
      <c r="BA175">
        <v>0</v>
      </c>
      <c r="BB175">
        <v>0.10650658404337723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P175">
        <f t="shared" si="2"/>
        <v>8</v>
      </c>
      <c r="BQ175" s="2"/>
    </row>
    <row r="176" spans="1:69" x14ac:dyDescent="0.25">
      <c r="A176" t="s">
        <v>389</v>
      </c>
      <c r="B176" t="s">
        <v>398</v>
      </c>
      <c r="C176" t="s">
        <v>486</v>
      </c>
      <c r="D176">
        <v>4.1657987919183504E-3</v>
      </c>
      <c r="E176">
        <v>7.2727272727272724E-2</v>
      </c>
      <c r="F176">
        <v>0</v>
      </c>
      <c r="G176">
        <v>3.316749585406302E-2</v>
      </c>
      <c r="H176">
        <v>0</v>
      </c>
      <c r="I176">
        <v>4.9164208456243856E-2</v>
      </c>
      <c r="J176">
        <v>0</v>
      </c>
      <c r="K176">
        <v>0</v>
      </c>
      <c r="L176">
        <v>5.225245399917889E-2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7.530930607853685E-2</v>
      </c>
      <c r="AF176">
        <v>0.18349559100871604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2.9898345624875422E-2</v>
      </c>
      <c r="AN176">
        <v>0</v>
      </c>
      <c r="AO176">
        <v>1.3927388276654722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0.45995241871530534</v>
      </c>
      <c r="BD176">
        <v>0.47685953931962366</v>
      </c>
      <c r="BE176">
        <v>0.13419936657898976</v>
      </c>
      <c r="BF176">
        <v>0</v>
      </c>
      <c r="BG176">
        <v>0</v>
      </c>
      <c r="BH176">
        <v>0</v>
      </c>
      <c r="BI176">
        <v>0.15267175572519084</v>
      </c>
      <c r="BJ176">
        <v>0.16174686615446826</v>
      </c>
      <c r="BK176">
        <v>0.17698104590089062</v>
      </c>
      <c r="BL176">
        <v>0</v>
      </c>
      <c r="BM176">
        <v>0</v>
      </c>
      <c r="BN176">
        <v>0</v>
      </c>
      <c r="BP176">
        <f t="shared" si="2"/>
        <v>15</v>
      </c>
      <c r="BQ176" s="2"/>
    </row>
    <row r="177" spans="1:76" x14ac:dyDescent="0.25">
      <c r="A177" t="s">
        <v>389</v>
      </c>
      <c r="B177" t="s">
        <v>419</v>
      </c>
      <c r="C177" t="s">
        <v>420</v>
      </c>
      <c r="D177">
        <v>2.4994792751510099E-2</v>
      </c>
      <c r="E177">
        <v>0.10303030303030303</v>
      </c>
      <c r="F177">
        <v>0.11695906432748539</v>
      </c>
      <c r="G177">
        <v>7.8772802653399671E-2</v>
      </c>
      <c r="H177">
        <v>8.027292795504716E-2</v>
      </c>
      <c r="I177">
        <v>6.2572628944310357E-2</v>
      </c>
      <c r="J177">
        <v>0</v>
      </c>
      <c r="K177">
        <v>5.3410651609949636E-2</v>
      </c>
      <c r="L177">
        <v>3.3590863285186429E-2</v>
      </c>
      <c r="M177">
        <v>5.5653249967435192</v>
      </c>
      <c r="N177">
        <v>4.0685968201069223</v>
      </c>
      <c r="O177">
        <v>3.2826775630136353</v>
      </c>
      <c r="P177">
        <v>0</v>
      </c>
      <c r="Q177">
        <v>6.1089550093431075E-2</v>
      </c>
      <c r="R177">
        <v>4.9318784291967205E-2</v>
      </c>
      <c r="S177">
        <v>0</v>
      </c>
      <c r="T177">
        <v>6.5181322588291069E-2</v>
      </c>
      <c r="U177">
        <v>0</v>
      </c>
      <c r="V177">
        <v>2.77947634665629E-2</v>
      </c>
      <c r="W177">
        <v>3.9145658263305321</v>
      </c>
      <c r="X177">
        <v>0.35362275223835676</v>
      </c>
      <c r="Y177">
        <v>5.0543340914834464E-2</v>
      </c>
      <c r="Z177">
        <v>0.16802204449223737</v>
      </c>
      <c r="AA177">
        <v>5.3808901529710199E-2</v>
      </c>
      <c r="AB177">
        <v>0.7684795992018002</v>
      </c>
      <c r="AC177">
        <v>1.1655972214046035</v>
      </c>
      <c r="AD177">
        <v>0.47956239931062905</v>
      </c>
      <c r="AE177">
        <v>4.3033889187735347E-2</v>
      </c>
      <c r="AF177">
        <v>0.10194199500484225</v>
      </c>
      <c r="AG177">
        <v>6.7861788158117969E-2</v>
      </c>
      <c r="AH177">
        <v>1.6567998684426906</v>
      </c>
      <c r="AI177">
        <v>1.1824085839333616</v>
      </c>
      <c r="AJ177">
        <v>1.1758488571806052</v>
      </c>
      <c r="AK177">
        <v>0.14919187733112307</v>
      </c>
      <c r="AL177">
        <v>0.10222335803731153</v>
      </c>
      <c r="AM177">
        <v>0.1445086705202312</v>
      </c>
      <c r="AN177">
        <v>9.8493056239535123E-2</v>
      </c>
      <c r="AO177">
        <v>6.4228246906902847E-2</v>
      </c>
      <c r="AP177">
        <v>0</v>
      </c>
      <c r="AQ177">
        <v>24.205758252668154</v>
      </c>
      <c r="AR177">
        <v>19.322169059011166</v>
      </c>
      <c r="AS177">
        <v>20.429498403543104</v>
      </c>
      <c r="AT177">
        <v>0</v>
      </c>
      <c r="AU177">
        <v>9.1755144842050065E-2</v>
      </c>
      <c r="AV177">
        <v>9.5291722614458355E-2</v>
      </c>
      <c r="AW177">
        <v>9.4661113214691409E-2</v>
      </c>
      <c r="AX177">
        <v>0.11821495419170525</v>
      </c>
      <c r="AY177">
        <v>0.10896483407627539</v>
      </c>
      <c r="AZ177">
        <v>9.4745568670798627E-2</v>
      </c>
      <c r="BA177">
        <v>3.5310803540861739</v>
      </c>
      <c r="BB177">
        <v>0.10650658404337723</v>
      </c>
      <c r="BC177">
        <v>0.11630980703145652</v>
      </c>
      <c r="BD177">
        <v>0.12347255928811683</v>
      </c>
      <c r="BE177">
        <v>9.1255569273713019E-2</v>
      </c>
      <c r="BF177">
        <v>1.1563129066991247</v>
      </c>
      <c r="BG177">
        <v>2.2213725865035365</v>
      </c>
      <c r="BH177">
        <v>3.505056026236677</v>
      </c>
      <c r="BI177">
        <v>7.9389312977099238E-2</v>
      </c>
      <c r="BJ177">
        <v>0.15019351857200625</v>
      </c>
      <c r="BK177">
        <v>0.14272664992007308</v>
      </c>
      <c r="BL177">
        <v>2.161468614291354</v>
      </c>
      <c r="BM177">
        <v>1.2531328320802004</v>
      </c>
      <c r="BN177">
        <v>0.77801790676134608</v>
      </c>
      <c r="BP177">
        <f t="shared" si="2"/>
        <v>57</v>
      </c>
      <c r="BQ177" s="2"/>
    </row>
    <row r="178" spans="1:76" x14ac:dyDescent="0.25">
      <c r="A178" t="s">
        <v>389</v>
      </c>
      <c r="B178" t="s">
        <v>541</v>
      </c>
      <c r="C178" t="s">
        <v>577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0.73849464469115278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P178">
        <f t="shared" si="2"/>
        <v>1</v>
      </c>
      <c r="BQ178" s="2"/>
    </row>
    <row r="179" spans="1:76" x14ac:dyDescent="0.25">
      <c r="A179" t="s">
        <v>389</v>
      </c>
      <c r="B179" t="s">
        <v>541</v>
      </c>
      <c r="C179" t="s">
        <v>628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P179">
        <f t="shared" si="2"/>
        <v>0</v>
      </c>
      <c r="BQ179" s="2"/>
    </row>
    <row r="180" spans="1:76" x14ac:dyDescent="0.25">
      <c r="A180" t="s">
        <v>572</v>
      </c>
      <c r="B180" t="s">
        <v>652</v>
      </c>
      <c r="C180" t="s">
        <v>653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P180">
        <f t="shared" si="2"/>
        <v>0</v>
      </c>
      <c r="BQ180" s="2"/>
    </row>
    <row r="181" spans="1:76" x14ac:dyDescent="0.25">
      <c r="A181" t="s">
        <v>389</v>
      </c>
      <c r="B181" t="s">
        <v>419</v>
      </c>
      <c r="C181" t="s">
        <v>545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5.0502731738671314E-2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0.80044676098287404</v>
      </c>
      <c r="AR181">
        <v>0</v>
      </c>
      <c r="AS181">
        <v>0.19054485528890719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0.17789429333832685</v>
      </c>
      <c r="BG181">
        <v>0</v>
      </c>
      <c r="BH181">
        <v>4.7827275211806505E-2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P181">
        <f t="shared" si="2"/>
        <v>5</v>
      </c>
      <c r="BQ181" s="2"/>
    </row>
    <row r="182" spans="1:76" x14ac:dyDescent="0.25">
      <c r="A182" t="s">
        <v>392</v>
      </c>
      <c r="B182" t="s">
        <v>675</v>
      </c>
      <c r="C182" t="s">
        <v>676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P182">
        <f t="shared" si="2"/>
        <v>0</v>
      </c>
      <c r="BQ182" s="2"/>
    </row>
    <row r="183" spans="1:76" s="4" customFormat="1" x14ac:dyDescent="0.25">
      <c r="A183" s="4" t="s">
        <v>392</v>
      </c>
      <c r="B183" s="4" t="s">
        <v>393</v>
      </c>
      <c r="C183" s="4" t="s">
        <v>400</v>
      </c>
      <c r="D183" s="4">
        <v>0.23328473234742764</v>
      </c>
      <c r="E183" s="4">
        <v>0.12727272727272729</v>
      </c>
      <c r="F183" s="4">
        <v>0.18936229462545251</v>
      </c>
      <c r="G183" s="4">
        <v>1.4593698175787728</v>
      </c>
      <c r="H183" s="4">
        <v>2.5085289985952235</v>
      </c>
      <c r="I183" s="4">
        <v>1.6447662465361581</v>
      </c>
      <c r="J183" s="4">
        <v>29.493863800433147</v>
      </c>
      <c r="K183" s="4">
        <v>29.642911643522051</v>
      </c>
      <c r="L183" s="4">
        <v>24.87590042175195</v>
      </c>
      <c r="M183" s="4">
        <v>0.63827015761365125</v>
      </c>
      <c r="N183" s="4">
        <v>4.2768867597028395</v>
      </c>
      <c r="O183" s="4">
        <v>1.9558330655158167</v>
      </c>
      <c r="P183" s="4">
        <v>14.188325521942907</v>
      </c>
      <c r="Q183" s="4">
        <v>35.449906568923382</v>
      </c>
      <c r="R183" s="4">
        <v>50.181863017076637</v>
      </c>
      <c r="S183" s="4">
        <v>4.061757719714965</v>
      </c>
      <c r="T183" s="4">
        <v>3.4546100971794265</v>
      </c>
      <c r="U183" s="4">
        <v>4.4601953496412827</v>
      </c>
      <c r="V183" s="4">
        <v>2.0067819222858412</v>
      </c>
      <c r="W183" s="4">
        <v>10.126050420168067</v>
      </c>
      <c r="X183" s="4">
        <v>2.9192686780528176</v>
      </c>
      <c r="Y183" s="4">
        <v>1.7753348496335606</v>
      </c>
      <c r="Z183" s="4">
        <v>0.63848376907050197</v>
      </c>
      <c r="AA183" s="4">
        <v>0.76485510031516646</v>
      </c>
      <c r="AB183" s="4">
        <v>17.883072220099351</v>
      </c>
      <c r="AC183" s="4">
        <v>0.60634602931653614</v>
      </c>
      <c r="AD183" s="4">
        <v>26.488329399423026</v>
      </c>
      <c r="AE183" s="4">
        <v>23.684776761699837</v>
      </c>
      <c r="AF183" s="4">
        <v>3.2723380396554362</v>
      </c>
      <c r="AG183" s="4">
        <v>3.545778431261664</v>
      </c>
      <c r="AH183" s="4">
        <v>18.364578194375923</v>
      </c>
      <c r="AI183" s="4">
        <v>19.169137371170407</v>
      </c>
      <c r="AJ183" s="4">
        <v>19.98502664376624</v>
      </c>
      <c r="AK183" s="4">
        <v>4.9979278905926234</v>
      </c>
      <c r="AL183" s="4">
        <v>21.671351903910043</v>
      </c>
      <c r="AM183" s="4">
        <v>14.4159856487941</v>
      </c>
      <c r="AN183" s="4">
        <v>39.057421451787647</v>
      </c>
      <c r="AO183" s="4">
        <v>2.0789669393550132</v>
      </c>
      <c r="AP183" s="4">
        <v>0.63421222620236073</v>
      </c>
      <c r="AQ183" s="4">
        <v>0.78803673368081417</v>
      </c>
      <c r="AR183" s="4">
        <v>0.55821371610845294</v>
      </c>
      <c r="AS183" s="4">
        <v>0.94242455453702745</v>
      </c>
      <c r="AT183" s="4">
        <v>1.7478524256417896</v>
      </c>
      <c r="AU183" s="4">
        <v>1.7236859352470835</v>
      </c>
      <c r="AV183" s="4">
        <v>1.4813531424611255</v>
      </c>
      <c r="AW183" s="4">
        <v>4.4112078758046191</v>
      </c>
      <c r="AX183" s="4">
        <v>13.772042163333662</v>
      </c>
      <c r="AY183" s="4">
        <v>11.773155027241208</v>
      </c>
      <c r="AZ183" s="4">
        <v>1.8238521969128736</v>
      </c>
      <c r="BA183" s="4">
        <v>1.2226732527999218</v>
      </c>
      <c r="BB183" s="4">
        <v>3.7083656080557708</v>
      </c>
      <c r="BC183" s="4">
        <v>0.46523922812582608</v>
      </c>
      <c r="BD183" s="4">
        <v>0.61310512198237321</v>
      </c>
      <c r="BE183" s="4">
        <v>0.84813999677921525</v>
      </c>
      <c r="BF183" s="4">
        <v>0.32770001404428628</v>
      </c>
      <c r="BG183" s="4">
        <v>1.1355381380233225</v>
      </c>
      <c r="BH183" s="4">
        <v>0.91555069691172453</v>
      </c>
      <c r="BI183" s="4">
        <v>2.8458015267175574</v>
      </c>
      <c r="BJ183" s="4">
        <v>1.992952457974698</v>
      </c>
      <c r="BK183" s="4">
        <v>5.4635761589403975</v>
      </c>
      <c r="BL183" s="4">
        <v>1.5100671140939599</v>
      </c>
      <c r="BM183" s="4">
        <v>1.3509383214132893</v>
      </c>
      <c r="BN183" s="4">
        <v>0.76566841617783266</v>
      </c>
      <c r="BP183" s="4">
        <f t="shared" si="2"/>
        <v>63</v>
      </c>
      <c r="BQ183" s="5"/>
      <c r="BX183"/>
    </row>
    <row r="184" spans="1:76" x14ac:dyDescent="0.25">
      <c r="A184" t="s">
        <v>395</v>
      </c>
      <c r="B184" t="s">
        <v>679</v>
      </c>
      <c r="C184" t="s">
        <v>680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2.3407143860306165E-2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P184">
        <f t="shared" si="2"/>
        <v>1</v>
      </c>
      <c r="BQ184" s="2"/>
    </row>
    <row r="185" spans="1:76" x14ac:dyDescent="0.25">
      <c r="A185" t="s">
        <v>392</v>
      </c>
      <c r="B185" t="s">
        <v>535</v>
      </c>
      <c r="C185" t="s">
        <v>536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P185">
        <f t="shared" si="2"/>
        <v>0</v>
      </c>
      <c r="BQ185" s="2"/>
    </row>
    <row r="186" spans="1:76" x14ac:dyDescent="0.25">
      <c r="A186" t="s">
        <v>389</v>
      </c>
      <c r="B186" t="s">
        <v>441</v>
      </c>
      <c r="C186" t="s">
        <v>669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4.1479023465276134E-2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P186">
        <f t="shared" si="2"/>
        <v>1</v>
      </c>
      <c r="BQ186" s="2"/>
    </row>
    <row r="187" spans="1:76" x14ac:dyDescent="0.25">
      <c r="A187" t="s">
        <v>392</v>
      </c>
      <c r="B187" t="s">
        <v>450</v>
      </c>
      <c r="C187" t="s">
        <v>644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P187">
        <f t="shared" si="2"/>
        <v>0</v>
      </c>
      <c r="BQ187" s="2"/>
    </row>
    <row r="188" spans="1:76" x14ac:dyDescent="0.25">
      <c r="A188" t="s">
        <v>392</v>
      </c>
      <c r="B188" t="s">
        <v>450</v>
      </c>
      <c r="C188" t="s">
        <v>648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6.5540002808857259E-2</v>
      </c>
      <c r="BG188">
        <v>0</v>
      </c>
      <c r="BH188">
        <v>2.049740366220279E-2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P188">
        <f t="shared" si="2"/>
        <v>2</v>
      </c>
      <c r="BQ188" s="2"/>
    </row>
    <row r="189" spans="1:76" x14ac:dyDescent="0.25">
      <c r="A189" t="s">
        <v>392</v>
      </c>
      <c r="B189" t="s">
        <v>450</v>
      </c>
      <c r="C189" t="s">
        <v>553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P189">
        <f t="shared" si="2"/>
        <v>0</v>
      </c>
      <c r="BQ189" s="2"/>
    </row>
    <row r="190" spans="1:76" x14ac:dyDescent="0.25">
      <c r="A190" t="s">
        <v>392</v>
      </c>
      <c r="B190" t="s">
        <v>450</v>
      </c>
      <c r="C190" t="s">
        <v>633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9.1760657618046262E-2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P190">
        <f t="shared" si="2"/>
        <v>1</v>
      </c>
      <c r="BQ190" s="2"/>
    </row>
    <row r="191" spans="1:76" x14ac:dyDescent="0.25">
      <c r="A191" t="s">
        <v>389</v>
      </c>
      <c r="B191" t="s">
        <v>441</v>
      </c>
      <c r="C191" t="s">
        <v>559</v>
      </c>
      <c r="D191">
        <v>0</v>
      </c>
      <c r="E191">
        <v>0</v>
      </c>
      <c r="F191">
        <v>0</v>
      </c>
      <c r="G191">
        <v>2.0729684908789386E-2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0.47619047619047622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2.6423569824283261E-2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P191">
        <f t="shared" si="2"/>
        <v>3</v>
      </c>
      <c r="BQ191" s="2"/>
    </row>
    <row r="192" spans="1:76" x14ac:dyDescent="0.25">
      <c r="A192" t="s">
        <v>389</v>
      </c>
      <c r="B192" t="s">
        <v>608</v>
      </c>
      <c r="C192" t="s">
        <v>609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6.4550833781603006E-2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P192">
        <f t="shared" si="2"/>
        <v>1</v>
      </c>
      <c r="BQ192" s="2"/>
    </row>
    <row r="193" spans="1:69" x14ac:dyDescent="0.25">
      <c r="A193" t="s">
        <v>392</v>
      </c>
      <c r="B193" t="s">
        <v>429</v>
      </c>
      <c r="C193" t="s">
        <v>461</v>
      </c>
      <c r="D193">
        <v>0</v>
      </c>
      <c r="E193">
        <v>0</v>
      </c>
      <c r="F193">
        <v>0</v>
      </c>
      <c r="G193">
        <v>6.633499170812604E-2</v>
      </c>
      <c r="H193">
        <v>0.15051173991571343</v>
      </c>
      <c r="I193">
        <v>8.9389469920443373E-2</v>
      </c>
      <c r="J193">
        <v>3.2084703617550329E-2</v>
      </c>
      <c r="K193">
        <v>0</v>
      </c>
      <c r="L193">
        <v>0</v>
      </c>
      <c r="M193">
        <v>7.1642568711736354E-2</v>
      </c>
      <c r="N193">
        <v>0.22217593556897869</v>
      </c>
      <c r="O193">
        <v>3.2138102015518109E-2</v>
      </c>
      <c r="P193">
        <v>0</v>
      </c>
      <c r="Q193">
        <v>0</v>
      </c>
      <c r="R193">
        <v>4.9318784291967205E-2</v>
      </c>
      <c r="S193">
        <v>9.5011876484560567E-2</v>
      </c>
      <c r="T193">
        <v>0</v>
      </c>
      <c r="U193">
        <v>1.7287578874578616E-2</v>
      </c>
      <c r="V193">
        <v>15.804102507087665</v>
      </c>
      <c r="W193">
        <v>2.6260504201680672</v>
      </c>
      <c r="X193">
        <v>2.008878188247686</v>
      </c>
      <c r="Y193">
        <v>0</v>
      </c>
      <c r="Z193">
        <v>5.376705423751596E-2</v>
      </c>
      <c r="AA193">
        <v>2.6904450764855099E-2</v>
      </c>
      <c r="AB193">
        <v>6.3686154629983449E-2</v>
      </c>
      <c r="AC193">
        <v>2.3547418614234414E-2</v>
      </c>
      <c r="AD193">
        <v>0.14611666853995728</v>
      </c>
      <c r="AE193">
        <v>2.1516944593867673E-2</v>
      </c>
      <c r="AF193">
        <v>2.5485498751210561E-2</v>
      </c>
      <c r="AG193">
        <v>4.5241192105411977E-2</v>
      </c>
      <c r="AH193">
        <v>3.2889327413254399E-2</v>
      </c>
      <c r="AI193">
        <v>2.1177467174925878E-2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2.298625715263853</v>
      </c>
      <c r="BB193">
        <v>0</v>
      </c>
      <c r="BC193">
        <v>0</v>
      </c>
      <c r="BD193">
        <v>0</v>
      </c>
      <c r="BE193">
        <v>0</v>
      </c>
      <c r="BF193">
        <v>2.2470858105893918</v>
      </c>
      <c r="BG193">
        <v>0</v>
      </c>
      <c r="BH193">
        <v>0.10931948619841486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P193">
        <f t="shared" si="2"/>
        <v>26</v>
      </c>
      <c r="BQ193" s="2"/>
    </row>
    <row r="194" spans="1:69" x14ac:dyDescent="0.25">
      <c r="A194" t="s">
        <v>389</v>
      </c>
      <c r="B194" t="s">
        <v>417</v>
      </c>
      <c r="C194" t="s">
        <v>516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0.53731926533802266</v>
      </c>
      <c r="N194">
        <v>8.3315975838367001E-2</v>
      </c>
      <c r="O194">
        <v>0.12396125063128415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0.74929971988795518</v>
      </c>
      <c r="X194">
        <v>0</v>
      </c>
      <c r="Y194">
        <v>0</v>
      </c>
      <c r="Z194">
        <v>0</v>
      </c>
      <c r="AA194">
        <v>0</v>
      </c>
      <c r="AB194">
        <v>0.33541374771791277</v>
      </c>
      <c r="AC194">
        <v>0.64755401189144646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0.13030528667163069</v>
      </c>
      <c r="AR194">
        <v>1.1483253588516746</v>
      </c>
      <c r="AS194">
        <v>1.95179730147286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0.29961144141191892</v>
      </c>
      <c r="BG194">
        <v>0.40527623781303768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P194">
        <f t="shared" si="2"/>
        <v>11</v>
      </c>
      <c r="BQ194" s="2"/>
    </row>
    <row r="195" spans="1:69" x14ac:dyDescent="0.25">
      <c r="A195" t="s">
        <v>389</v>
      </c>
      <c r="B195" t="s">
        <v>593</v>
      </c>
      <c r="C195" t="s">
        <v>631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3.1025068255150161E-2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P195">
        <f t="shared" ref="BP195:BP258" si="3">COUNTIF($D195:$BN195,"&gt;0")</f>
        <v>1</v>
      </c>
      <c r="BQ195" s="2"/>
    </row>
    <row r="196" spans="1:69" x14ac:dyDescent="0.25">
      <c r="A196" t="s">
        <v>389</v>
      </c>
      <c r="B196" t="s">
        <v>417</v>
      </c>
      <c r="C196" t="s">
        <v>431</v>
      </c>
      <c r="D196">
        <v>0</v>
      </c>
      <c r="E196">
        <v>0.13333333333333333</v>
      </c>
      <c r="F196">
        <v>6.6833751044277356E-2</v>
      </c>
      <c r="G196">
        <v>0.11608623548922056</v>
      </c>
      <c r="H196">
        <v>0.18061408789885611</v>
      </c>
      <c r="I196">
        <v>0.10279789040850988</v>
      </c>
      <c r="J196">
        <v>0</v>
      </c>
      <c r="K196">
        <v>0.1220814893941706</v>
      </c>
      <c r="L196">
        <v>5.5984772141977376E-2</v>
      </c>
      <c r="M196">
        <v>8.1184056271981255</v>
      </c>
      <c r="N196">
        <v>5.8876622925779349</v>
      </c>
      <c r="O196">
        <v>2.0843854735778891</v>
      </c>
      <c r="P196">
        <v>0</v>
      </c>
      <c r="Q196">
        <v>7.9057064826793158E-2</v>
      </c>
      <c r="R196">
        <v>5.5483632328463102E-2</v>
      </c>
      <c r="S196">
        <v>0</v>
      </c>
      <c r="T196">
        <v>0</v>
      </c>
      <c r="U196">
        <v>0</v>
      </c>
      <c r="V196">
        <v>0</v>
      </c>
      <c r="W196">
        <v>0.14705882352941177</v>
      </c>
      <c r="X196">
        <v>0</v>
      </c>
      <c r="Y196">
        <v>9.4768764215314633E-2</v>
      </c>
      <c r="Z196">
        <v>0</v>
      </c>
      <c r="AA196">
        <v>9.2243831193788914E-2</v>
      </c>
      <c r="AB196">
        <v>13.166051033838578</v>
      </c>
      <c r="AC196">
        <v>17.695885088597162</v>
      </c>
      <c r="AD196">
        <v>2.746244052302274</v>
      </c>
      <c r="AE196">
        <v>0</v>
      </c>
      <c r="AF196">
        <v>0.10194199500484225</v>
      </c>
      <c r="AG196">
        <v>0</v>
      </c>
      <c r="AH196">
        <v>0.1521131392863016</v>
      </c>
      <c r="AI196">
        <v>0.13412395877453057</v>
      </c>
      <c r="AJ196">
        <v>0</v>
      </c>
      <c r="AK196">
        <v>0</v>
      </c>
      <c r="AL196">
        <v>0.11500127779197546</v>
      </c>
      <c r="AM196">
        <v>0.12955949770779351</v>
      </c>
      <c r="AN196">
        <v>0</v>
      </c>
      <c r="AO196">
        <v>5.7467378811439387E-2</v>
      </c>
      <c r="AP196">
        <v>0</v>
      </c>
      <c r="AQ196">
        <v>5.7520476545048398</v>
      </c>
      <c r="AR196">
        <v>6.9617224880382773</v>
      </c>
      <c r="AS196">
        <v>6.344628695025234</v>
      </c>
      <c r="AT196">
        <v>9.9309796911465326E-2</v>
      </c>
      <c r="AU196">
        <v>0</v>
      </c>
      <c r="AV196">
        <v>0.10395460648850002</v>
      </c>
      <c r="AW196">
        <v>0</v>
      </c>
      <c r="AX196">
        <v>0.11821495419170525</v>
      </c>
      <c r="AY196">
        <v>9.9058940069341253E-2</v>
      </c>
      <c r="AZ196">
        <v>0</v>
      </c>
      <c r="BA196">
        <v>9.2923167212794047E-2</v>
      </c>
      <c r="BB196">
        <v>6.7776917118512775E-2</v>
      </c>
      <c r="BC196">
        <v>6.3441712926249005E-2</v>
      </c>
      <c r="BD196">
        <v>0</v>
      </c>
      <c r="BE196">
        <v>0</v>
      </c>
      <c r="BF196">
        <v>12.752211975094799</v>
      </c>
      <c r="BG196">
        <v>16.700439686484419</v>
      </c>
      <c r="BH196">
        <v>6.9007925662749381</v>
      </c>
      <c r="BI196">
        <v>0.15267175572519084</v>
      </c>
      <c r="BJ196">
        <v>0.1213101496158512</v>
      </c>
      <c r="BK196">
        <v>0.10847225393925554</v>
      </c>
      <c r="BL196">
        <v>0</v>
      </c>
      <c r="BM196">
        <v>0.11003117549972492</v>
      </c>
      <c r="BN196">
        <v>0.11732016054337759</v>
      </c>
      <c r="BP196">
        <f t="shared" si="3"/>
        <v>42</v>
      </c>
      <c r="BQ196" s="2"/>
    </row>
    <row r="197" spans="1:69" x14ac:dyDescent="0.25">
      <c r="A197" t="s">
        <v>389</v>
      </c>
      <c r="B197" t="s">
        <v>417</v>
      </c>
      <c r="C197" t="s">
        <v>625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0.11803096577101993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9.569377990430622E-2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P197">
        <f t="shared" si="3"/>
        <v>2</v>
      </c>
      <c r="BQ197" s="2"/>
    </row>
    <row r="198" spans="1:69" x14ac:dyDescent="0.25">
      <c r="A198" t="s">
        <v>389</v>
      </c>
      <c r="B198" t="s">
        <v>417</v>
      </c>
      <c r="C198" t="s">
        <v>556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0.23776164395193816</v>
      </c>
      <c r="AC198">
        <v>0.50038264555248135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0.1544871494780207</v>
      </c>
      <c r="BG198">
        <v>0.37086599120627034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P198">
        <f t="shared" si="3"/>
        <v>4</v>
      </c>
      <c r="BQ198" s="2"/>
    </row>
    <row r="199" spans="1:69" x14ac:dyDescent="0.25">
      <c r="A199" t="s">
        <v>389</v>
      </c>
      <c r="B199" t="s">
        <v>417</v>
      </c>
      <c r="C199" t="s">
        <v>505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3.9077764751856196E-2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6.1148479626438379E-2</v>
      </c>
      <c r="W199">
        <v>0.74929971988795518</v>
      </c>
      <c r="X199">
        <v>0</v>
      </c>
      <c r="Y199">
        <v>0</v>
      </c>
      <c r="Z199">
        <v>0</v>
      </c>
      <c r="AA199">
        <v>0</v>
      </c>
      <c r="AB199">
        <v>2.1228718209994481E-2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0.62670637875403323</v>
      </c>
      <c r="AR199">
        <v>0.32695374800637961</v>
      </c>
      <c r="AS199">
        <v>0.11329694098259346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P199">
        <f t="shared" si="3"/>
        <v>7</v>
      </c>
      <c r="BQ199" s="2"/>
    </row>
    <row r="200" spans="1:69" x14ac:dyDescent="0.25">
      <c r="A200" t="s">
        <v>389</v>
      </c>
      <c r="B200" t="s">
        <v>593</v>
      </c>
      <c r="C200" t="s">
        <v>661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P200">
        <f t="shared" si="3"/>
        <v>0</v>
      </c>
      <c r="BQ200" s="2"/>
    </row>
    <row r="201" spans="1:69" x14ac:dyDescent="0.25">
      <c r="A201" t="s">
        <v>389</v>
      </c>
      <c r="B201" t="s">
        <v>417</v>
      </c>
      <c r="C201" t="s">
        <v>418</v>
      </c>
      <c r="D201">
        <v>0.11247656738179546</v>
      </c>
      <c r="E201">
        <v>5.454545454545455E-2</v>
      </c>
      <c r="F201">
        <v>0</v>
      </c>
      <c r="G201">
        <v>5.8043117744610281E-2</v>
      </c>
      <c r="H201">
        <v>0</v>
      </c>
      <c r="I201">
        <v>5.3633681952266025E-2</v>
      </c>
      <c r="J201">
        <v>0</v>
      </c>
      <c r="K201">
        <v>0</v>
      </c>
      <c r="L201">
        <v>6.3449408427574377E-2</v>
      </c>
      <c r="M201">
        <v>1.7519864530415528</v>
      </c>
      <c r="N201">
        <v>4.6240366590293691</v>
      </c>
      <c r="O201">
        <v>0.10559662090813093</v>
      </c>
      <c r="P201">
        <v>9.3736685129953132E-2</v>
      </c>
      <c r="Q201">
        <v>7.1870058933448333E-2</v>
      </c>
      <c r="R201">
        <v>6.7813328401454903E-2</v>
      </c>
      <c r="S201">
        <v>0</v>
      </c>
      <c r="T201">
        <v>6.5181322588291069E-2</v>
      </c>
      <c r="U201">
        <v>0</v>
      </c>
      <c r="V201">
        <v>0</v>
      </c>
      <c r="W201">
        <v>0</v>
      </c>
      <c r="X201">
        <v>0</v>
      </c>
      <c r="Y201">
        <v>0.63179176143543092</v>
      </c>
      <c r="Z201">
        <v>3.3604408898447478E-2</v>
      </c>
      <c r="AA201">
        <v>0.16911369052194633</v>
      </c>
      <c r="AB201">
        <v>8.6910372351717413</v>
      </c>
      <c r="AC201">
        <v>16.753988344027785</v>
      </c>
      <c r="AD201">
        <v>5.7360158855044769</v>
      </c>
      <c r="AE201">
        <v>0</v>
      </c>
      <c r="AF201">
        <v>6.1165197002905347E-2</v>
      </c>
      <c r="AG201">
        <v>6.7861788158117969E-2</v>
      </c>
      <c r="AH201">
        <v>0</v>
      </c>
      <c r="AI201">
        <v>9.5298602287166453E-2</v>
      </c>
      <c r="AJ201">
        <v>9.6886422689038618E-2</v>
      </c>
      <c r="AK201">
        <v>0</v>
      </c>
      <c r="AL201">
        <v>0</v>
      </c>
      <c r="AM201">
        <v>8.9695036874626266E-2</v>
      </c>
      <c r="AN201">
        <v>0.13789027873534918</v>
      </c>
      <c r="AO201">
        <v>2.7043472381853832E-2</v>
      </c>
      <c r="AP201">
        <v>7.0468025133595638E-2</v>
      </c>
      <c r="AQ201">
        <v>0.19856043683296104</v>
      </c>
      <c r="AR201">
        <v>4.6730462519936209</v>
      </c>
      <c r="AS201">
        <v>1.138119270779689</v>
      </c>
      <c r="AT201">
        <v>8.937881722031879E-2</v>
      </c>
      <c r="AU201">
        <v>7.2093328090182193E-2</v>
      </c>
      <c r="AV201">
        <v>7.3634512929354176E-2</v>
      </c>
      <c r="AW201">
        <v>7.5728890571753124E-2</v>
      </c>
      <c r="AX201">
        <v>7.3884346369815779E-2</v>
      </c>
      <c r="AY201">
        <v>6.9341258048538884E-2</v>
      </c>
      <c r="AZ201">
        <v>7.1059176503098967E-2</v>
      </c>
      <c r="BA201">
        <v>7.3360395167995307E-2</v>
      </c>
      <c r="BB201">
        <v>7.2618125484120832E-2</v>
      </c>
      <c r="BC201">
        <v>4.2294475284166008E-2</v>
      </c>
      <c r="BD201">
        <v>2.9803721207476479E-2</v>
      </c>
      <c r="BE201">
        <v>9.6623543936872613E-2</v>
      </c>
      <c r="BF201">
        <v>4.6439773418847432</v>
      </c>
      <c r="BG201">
        <v>12.074173198241255</v>
      </c>
      <c r="BH201">
        <v>8.3219458868543317</v>
      </c>
      <c r="BI201">
        <v>0</v>
      </c>
      <c r="BJ201">
        <v>0.10975680203338918</v>
      </c>
      <c r="BK201">
        <v>9.7054121945649691E-2</v>
      </c>
      <c r="BL201">
        <v>8.8827477299644686E-2</v>
      </c>
      <c r="BM201">
        <v>8.5579803166452723E-2</v>
      </c>
      <c r="BN201">
        <v>1.8524235875270145E-2</v>
      </c>
      <c r="BP201">
        <f t="shared" si="3"/>
        <v>49</v>
      </c>
      <c r="BQ201" s="2"/>
    </row>
    <row r="202" spans="1:69" x14ac:dyDescent="0.25">
      <c r="A202" t="s">
        <v>389</v>
      </c>
      <c r="B202" t="s">
        <v>593</v>
      </c>
      <c r="C202" t="s">
        <v>594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0.12497396375755052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P202">
        <f t="shared" si="3"/>
        <v>1</v>
      </c>
      <c r="BQ202" s="2"/>
    </row>
    <row r="203" spans="1:69" x14ac:dyDescent="0.25">
      <c r="A203" t="s">
        <v>389</v>
      </c>
      <c r="B203" t="s">
        <v>417</v>
      </c>
      <c r="C203" t="s">
        <v>502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0.73919636087945417</v>
      </c>
      <c r="Z203">
        <v>0.38981114322199073</v>
      </c>
      <c r="AA203">
        <v>0.32285340917826122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P203">
        <f t="shared" si="3"/>
        <v>3</v>
      </c>
      <c r="BQ203" s="2"/>
    </row>
    <row r="204" spans="1:69" x14ac:dyDescent="0.25">
      <c r="A204" t="s">
        <v>389</v>
      </c>
      <c r="B204" t="s">
        <v>593</v>
      </c>
      <c r="C204" t="s">
        <v>602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4.2457436419988961E-2</v>
      </c>
      <c r="AC204">
        <v>5.2981691882027435E-2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0.17969795450200726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P204">
        <f t="shared" si="3"/>
        <v>3</v>
      </c>
      <c r="BQ204" s="2"/>
    </row>
    <row r="205" spans="1:69" x14ac:dyDescent="0.25">
      <c r="A205" t="s">
        <v>392</v>
      </c>
      <c r="B205" t="s">
        <v>525</v>
      </c>
      <c r="C205" t="s">
        <v>636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8.4113936149875751E-2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P205">
        <f t="shared" si="3"/>
        <v>1</v>
      </c>
      <c r="BQ205" s="2"/>
    </row>
    <row r="206" spans="1:69" x14ac:dyDescent="0.25">
      <c r="A206" t="s">
        <v>392</v>
      </c>
      <c r="B206" t="s">
        <v>525</v>
      </c>
      <c r="C206" t="s">
        <v>526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0.15599784830554062</v>
      </c>
      <c r="AF206">
        <v>1.0194199500484225E-2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0.2574785824633678</v>
      </c>
      <c r="BG206">
        <v>0.99407379086216774</v>
      </c>
      <c r="BH206">
        <v>0.12981688986061765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P206">
        <f t="shared" si="3"/>
        <v>5</v>
      </c>
      <c r="BQ206" s="2"/>
    </row>
    <row r="207" spans="1:69" x14ac:dyDescent="0.25">
      <c r="A207" t="s">
        <v>389</v>
      </c>
      <c r="B207" t="s">
        <v>419</v>
      </c>
      <c r="C207" t="s">
        <v>499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4.5590725543832228E-2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3.541052865640113</v>
      </c>
      <c r="W207">
        <v>0.14005602240896359</v>
      </c>
      <c r="X207">
        <v>0.38371830562034459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9.0445650386449597E-2</v>
      </c>
      <c r="AI207">
        <v>0.23648171678667232</v>
      </c>
      <c r="AJ207">
        <v>2.6423569824283261E-2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6.6948192398805229E-2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P207">
        <f t="shared" si="3"/>
        <v>8</v>
      </c>
      <c r="BQ207" s="2"/>
    </row>
    <row r="208" spans="1:69" x14ac:dyDescent="0.25">
      <c r="A208" t="s">
        <v>392</v>
      </c>
      <c r="B208" t="s">
        <v>450</v>
      </c>
      <c r="C208" t="s">
        <v>464</v>
      </c>
      <c r="D208">
        <v>2.082899395959175E-2</v>
      </c>
      <c r="E208">
        <v>0</v>
      </c>
      <c r="F208">
        <v>0</v>
      </c>
      <c r="G208">
        <v>2.4875621890547261E-2</v>
      </c>
      <c r="H208">
        <v>0.12040939193257075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0.27077692147469279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3.5243760075601758</v>
      </c>
      <c r="W208">
        <v>0.84733893557422968</v>
      </c>
      <c r="X208">
        <v>0.76743661124068918</v>
      </c>
      <c r="Y208">
        <v>0.347485468789487</v>
      </c>
      <c r="Z208">
        <v>0.64520465085019152</v>
      </c>
      <c r="AA208">
        <v>0.77254208624798215</v>
      </c>
      <c r="AB208">
        <v>4.6703180061987856E-2</v>
      </c>
      <c r="AC208">
        <v>0</v>
      </c>
      <c r="AD208">
        <v>0</v>
      </c>
      <c r="AE208">
        <v>0.35502958579881655</v>
      </c>
      <c r="AF208">
        <v>0.71359396503389572</v>
      </c>
      <c r="AG208">
        <v>0.10744783125035345</v>
      </c>
      <c r="AH208">
        <v>1.2333497779970401E-2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2.3622047244094486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P208">
        <f t="shared" si="3"/>
        <v>16</v>
      </c>
      <c r="BQ208" s="2"/>
    </row>
    <row r="209" spans="1:76" x14ac:dyDescent="0.25">
      <c r="A209" t="s">
        <v>392</v>
      </c>
      <c r="B209" t="s">
        <v>569</v>
      </c>
      <c r="C209" t="s">
        <v>570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0.22744503411675512</v>
      </c>
      <c r="Z209">
        <v>0</v>
      </c>
      <c r="AA209">
        <v>7.3026366361749556E-2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P209">
        <f t="shared" si="3"/>
        <v>2</v>
      </c>
      <c r="BQ209" s="2"/>
    </row>
    <row r="210" spans="1:76" x14ac:dyDescent="0.25">
      <c r="A210" t="s">
        <v>392</v>
      </c>
      <c r="B210" t="s">
        <v>683</v>
      </c>
      <c r="C210" t="s">
        <v>684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P210">
        <f t="shared" si="3"/>
        <v>0</v>
      </c>
      <c r="BQ210" s="2"/>
    </row>
    <row r="211" spans="1:76" x14ac:dyDescent="0.25">
      <c r="A211" t="s">
        <v>403</v>
      </c>
      <c r="B211" t="s">
        <v>404</v>
      </c>
      <c r="C211" t="s">
        <v>490</v>
      </c>
      <c r="D211">
        <v>0</v>
      </c>
      <c r="E211">
        <v>0</v>
      </c>
      <c r="F211">
        <v>0</v>
      </c>
      <c r="G211">
        <v>3.7313432835820899E-2</v>
      </c>
      <c r="H211">
        <v>0</v>
      </c>
      <c r="I211">
        <v>0</v>
      </c>
      <c r="J211">
        <v>0.11229646266142618</v>
      </c>
      <c r="K211">
        <v>10.857622462994049</v>
      </c>
      <c r="L211">
        <v>4.8520135856380396E-2</v>
      </c>
      <c r="M211">
        <v>3.5821284355868177E-2</v>
      </c>
      <c r="N211">
        <v>2.7771991946122336E-2</v>
      </c>
      <c r="O211">
        <v>0</v>
      </c>
      <c r="P211">
        <v>0</v>
      </c>
      <c r="Q211">
        <v>3.2341526520051747E-2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1.4005602240896357E-2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3.5679698251694786E-2</v>
      </c>
      <c r="AG211">
        <v>3.3930894079058985E-2</v>
      </c>
      <c r="AH211">
        <v>1.6444663706627199E-2</v>
      </c>
      <c r="AI211">
        <v>2.1177467174925878E-2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P211">
        <f t="shared" si="3"/>
        <v>12</v>
      </c>
      <c r="BQ211" s="2"/>
    </row>
    <row r="212" spans="1:76" x14ac:dyDescent="0.25">
      <c r="A212" t="s">
        <v>392</v>
      </c>
      <c r="B212" t="s">
        <v>525</v>
      </c>
      <c r="C212" t="s">
        <v>622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6.085857403679603E-2</v>
      </c>
      <c r="BG212">
        <v>6.88204932135347E-2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P212">
        <f t="shared" si="3"/>
        <v>2</v>
      </c>
      <c r="BQ212" s="2"/>
    </row>
    <row r="213" spans="1:76" x14ac:dyDescent="0.25">
      <c r="A213" t="s">
        <v>389</v>
      </c>
      <c r="B213" t="s">
        <v>398</v>
      </c>
      <c r="C213" t="s">
        <v>508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0.10479345547968361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P213">
        <f t="shared" si="3"/>
        <v>1</v>
      </c>
      <c r="BQ213" s="2"/>
    </row>
    <row r="214" spans="1:76" x14ac:dyDescent="0.25">
      <c r="A214" t="s">
        <v>395</v>
      </c>
      <c r="B214" t="s">
        <v>396</v>
      </c>
      <c r="C214" t="s">
        <v>555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1.0514242018734468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P214">
        <f t="shared" si="3"/>
        <v>1</v>
      </c>
      <c r="BQ214" s="2"/>
    </row>
    <row r="215" spans="1:76" x14ac:dyDescent="0.25">
      <c r="A215" t="s">
        <v>389</v>
      </c>
      <c r="B215" t="s">
        <v>398</v>
      </c>
      <c r="C215" t="s">
        <v>427</v>
      </c>
      <c r="D215">
        <v>6.3528431576754851</v>
      </c>
      <c r="E215">
        <v>6.9090909090909092</v>
      </c>
      <c r="F215">
        <v>6.4438874965190758</v>
      </c>
      <c r="G215">
        <v>0</v>
      </c>
      <c r="H215">
        <v>0</v>
      </c>
      <c r="I215">
        <v>0</v>
      </c>
      <c r="J215">
        <v>4.0105879521937914E-2</v>
      </c>
      <c r="K215">
        <v>0</v>
      </c>
      <c r="L215">
        <v>2.9858545142387938E-2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0.51388313302942401</v>
      </c>
      <c r="AL215">
        <v>0</v>
      </c>
      <c r="AM215">
        <v>0.37871237791508872</v>
      </c>
      <c r="AN215">
        <v>5.9095833743721071E-2</v>
      </c>
      <c r="AO215">
        <v>6.4228246906902847E-2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2.6215755669157164E-2</v>
      </c>
      <c r="AV215">
        <v>0</v>
      </c>
      <c r="AW215">
        <v>0</v>
      </c>
      <c r="AX215">
        <v>0</v>
      </c>
      <c r="AY215">
        <v>0</v>
      </c>
      <c r="AZ215">
        <v>0.20528206545339703</v>
      </c>
      <c r="BA215">
        <v>7.8251088179194989E-2</v>
      </c>
      <c r="BB215">
        <v>0.50832687838884583</v>
      </c>
      <c r="BC215">
        <v>0.12688342585249801</v>
      </c>
      <c r="BD215">
        <v>0.13624558266274961</v>
      </c>
      <c r="BE215">
        <v>6.978367062107467E-2</v>
      </c>
      <c r="BF215">
        <v>0</v>
      </c>
      <c r="BG215">
        <v>0</v>
      </c>
      <c r="BH215">
        <v>0</v>
      </c>
      <c r="BI215">
        <v>1.4534351145038169</v>
      </c>
      <c r="BJ215">
        <v>3.0443070879787419</v>
      </c>
      <c r="BK215">
        <v>1.4558118291847455</v>
      </c>
      <c r="BL215">
        <v>0.3257007500986972</v>
      </c>
      <c r="BM215">
        <v>0.29952931108258452</v>
      </c>
      <c r="BN215">
        <v>0.25933930225378204</v>
      </c>
      <c r="BP215">
        <f t="shared" si="3"/>
        <v>22</v>
      </c>
      <c r="BQ215" s="2"/>
    </row>
    <row r="216" spans="1:76" x14ac:dyDescent="0.25">
      <c r="A216" t="s">
        <v>403</v>
      </c>
      <c r="B216" t="s">
        <v>410</v>
      </c>
      <c r="C216" t="s">
        <v>591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0.10427528675703858</v>
      </c>
      <c r="K216">
        <v>0</v>
      </c>
      <c r="L216">
        <v>0.28738849699548386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P216">
        <f t="shared" si="3"/>
        <v>2</v>
      </c>
      <c r="BQ216" s="2"/>
    </row>
    <row r="217" spans="1:76" x14ac:dyDescent="0.25">
      <c r="A217" t="s">
        <v>403</v>
      </c>
      <c r="B217" t="s">
        <v>404</v>
      </c>
      <c r="C217" t="s">
        <v>405</v>
      </c>
      <c r="D217">
        <v>0</v>
      </c>
      <c r="E217">
        <v>3.0303030303030304E-2</v>
      </c>
      <c r="F217">
        <v>3.8986354775828458E-2</v>
      </c>
      <c r="G217">
        <v>0</v>
      </c>
      <c r="H217">
        <v>0</v>
      </c>
      <c r="I217">
        <v>8.0450522928399035E-2</v>
      </c>
      <c r="J217">
        <v>2.4544798267426007</v>
      </c>
      <c r="K217">
        <v>1.6709903860827102</v>
      </c>
      <c r="L217">
        <v>4.3332213637890495</v>
      </c>
      <c r="M217">
        <v>0.35821284355868177</v>
      </c>
      <c r="N217">
        <v>0</v>
      </c>
      <c r="O217">
        <v>0.30301639043202788</v>
      </c>
      <c r="P217">
        <v>2.5564550489987216E-2</v>
      </c>
      <c r="Q217">
        <v>4.3122035360068998E-2</v>
      </c>
      <c r="R217">
        <v>0</v>
      </c>
      <c r="S217">
        <v>0</v>
      </c>
      <c r="T217">
        <v>1.7776724342261199E-2</v>
      </c>
      <c r="U217">
        <v>0</v>
      </c>
      <c r="V217">
        <v>0</v>
      </c>
      <c r="W217">
        <v>2.100840336134454E-2</v>
      </c>
      <c r="X217">
        <v>0</v>
      </c>
      <c r="Y217">
        <v>0</v>
      </c>
      <c r="Z217">
        <v>4.032529067813697E-2</v>
      </c>
      <c r="AA217">
        <v>1.9217464832039358E-2</v>
      </c>
      <c r="AB217">
        <v>0</v>
      </c>
      <c r="AC217">
        <v>0</v>
      </c>
      <c r="AD217">
        <v>2.2479487467685737E-2</v>
      </c>
      <c r="AE217">
        <v>0</v>
      </c>
      <c r="AF217">
        <v>5.6068097252663242E-2</v>
      </c>
      <c r="AG217">
        <v>0</v>
      </c>
      <c r="AH217">
        <v>1.2333497779970401E-2</v>
      </c>
      <c r="AI217">
        <v>0</v>
      </c>
      <c r="AJ217">
        <v>1.7615713216188839E-2</v>
      </c>
      <c r="AK217">
        <v>0</v>
      </c>
      <c r="AL217">
        <v>6.3889598773319706E-2</v>
      </c>
      <c r="AM217">
        <v>6.9762806458042656E-2</v>
      </c>
      <c r="AN217">
        <v>1.9649364719787257</v>
      </c>
      <c r="AO217">
        <v>24.727875059157594</v>
      </c>
      <c r="AP217">
        <v>1.256679781549122</v>
      </c>
      <c r="AQ217">
        <v>1.1913626209977661</v>
      </c>
      <c r="AR217">
        <v>0.79744816586921841</v>
      </c>
      <c r="AS217">
        <v>0.68493150684931503</v>
      </c>
      <c r="AT217">
        <v>0.10427528675703858</v>
      </c>
      <c r="AU217">
        <v>5.2431511338314328E-2</v>
      </c>
      <c r="AV217">
        <v>6.064018711829168E-2</v>
      </c>
      <c r="AW217">
        <v>9.4661113214691409E-2</v>
      </c>
      <c r="AX217">
        <v>6.8958723278494727E-2</v>
      </c>
      <c r="AY217">
        <v>8.9153046062407135E-2</v>
      </c>
      <c r="AZ217">
        <v>9.4745568670798627E-2</v>
      </c>
      <c r="BA217">
        <v>9.2923167212794047E-2</v>
      </c>
      <c r="BB217">
        <v>7.2618125484120832E-2</v>
      </c>
      <c r="BC217">
        <v>4.2294475284166008E-2</v>
      </c>
      <c r="BD217">
        <v>7.2380465789585721E-2</v>
      </c>
      <c r="BE217">
        <v>3.7575822642117125E-2</v>
      </c>
      <c r="BF217">
        <v>7.0221431580918495E-2</v>
      </c>
      <c r="BG217">
        <v>7.6467214681705226E-2</v>
      </c>
      <c r="BH217">
        <v>7.5157146761410221E-2</v>
      </c>
      <c r="BI217">
        <v>4.2748091603053436E-2</v>
      </c>
      <c r="BJ217">
        <v>4.6213390329848079E-2</v>
      </c>
      <c r="BK217">
        <v>7.9926923955240925E-2</v>
      </c>
      <c r="BL217">
        <v>7.8957757599684167E-2</v>
      </c>
      <c r="BM217">
        <v>6.7241273916498562E-2</v>
      </c>
      <c r="BN217">
        <v>7.4096943501080578E-2</v>
      </c>
      <c r="BP217">
        <f t="shared" si="3"/>
        <v>47</v>
      </c>
      <c r="BQ217" s="2"/>
    </row>
    <row r="218" spans="1:76" x14ac:dyDescent="0.25">
      <c r="A218" t="s">
        <v>572</v>
      </c>
      <c r="B218" t="s">
        <v>573</v>
      </c>
      <c r="C218" t="s">
        <v>574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0.25689092550163162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P218">
        <f t="shared" si="3"/>
        <v>1</v>
      </c>
      <c r="BQ218" s="2"/>
    </row>
    <row r="219" spans="1:76" x14ac:dyDescent="0.25">
      <c r="A219" t="s">
        <v>392</v>
      </c>
      <c r="B219" t="s">
        <v>393</v>
      </c>
      <c r="C219" t="s">
        <v>582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0.44647660032275416</v>
      </c>
      <c r="AF219">
        <v>0.30582598501452674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P219">
        <f t="shared" si="3"/>
        <v>2</v>
      </c>
      <c r="BQ219" s="2"/>
    </row>
    <row r="220" spans="1:76" x14ac:dyDescent="0.25">
      <c r="A220" t="s">
        <v>395</v>
      </c>
      <c r="B220" t="s">
        <v>597</v>
      </c>
      <c r="C220" t="s">
        <v>598</v>
      </c>
      <c r="D220">
        <v>0</v>
      </c>
      <c r="E220">
        <v>0</v>
      </c>
      <c r="F220">
        <v>0</v>
      </c>
      <c r="G220">
        <v>0</v>
      </c>
      <c r="H220">
        <v>0.14047762392133253</v>
      </c>
      <c r="I220">
        <v>4.0225261464199517E-2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P220">
        <f t="shared" si="3"/>
        <v>2</v>
      </c>
      <c r="BQ220" s="2"/>
    </row>
    <row r="221" spans="1:76" x14ac:dyDescent="0.25">
      <c r="A221" t="s">
        <v>392</v>
      </c>
      <c r="B221" t="s">
        <v>393</v>
      </c>
      <c r="C221" t="s">
        <v>421</v>
      </c>
      <c r="D221">
        <v>4.9323057696313271</v>
      </c>
      <c r="E221">
        <v>1.6848484848484848</v>
      </c>
      <c r="F221">
        <v>4.0155945419103309</v>
      </c>
      <c r="G221">
        <v>0.67578772802653397</v>
      </c>
      <c r="H221">
        <v>3.5721452939995983</v>
      </c>
      <c r="I221">
        <v>1.3631894162867613</v>
      </c>
      <c r="J221">
        <v>4.6522820245447978</v>
      </c>
      <c r="K221">
        <v>1.2055547077674347</v>
      </c>
      <c r="L221">
        <v>0.89575635427163802</v>
      </c>
      <c r="M221">
        <v>0.18236290217532891</v>
      </c>
      <c r="N221">
        <v>0.18746094563632576</v>
      </c>
      <c r="O221">
        <v>5.0502731738671314E-2</v>
      </c>
      <c r="P221">
        <v>12.262462718363869</v>
      </c>
      <c r="Q221">
        <v>9.1993675434813866</v>
      </c>
      <c r="R221">
        <v>3.1132482584304295</v>
      </c>
      <c r="S221">
        <v>0.46318289786223277</v>
      </c>
      <c r="T221">
        <v>2.0680255984830529</v>
      </c>
      <c r="U221">
        <v>0.36303915636615092</v>
      </c>
      <c r="V221">
        <v>0.27238868197231642</v>
      </c>
      <c r="W221">
        <v>0.79131652661064422</v>
      </c>
      <c r="X221">
        <v>0.31600331051087205</v>
      </c>
      <c r="Y221">
        <v>0.20849128127369221</v>
      </c>
      <c r="Z221">
        <v>9.4092344915652937E-2</v>
      </c>
      <c r="AA221">
        <v>0.15758321162272274</v>
      </c>
      <c r="AB221">
        <v>0.2080414384579459</v>
      </c>
      <c r="AC221">
        <v>0.51804320951315719</v>
      </c>
      <c r="AD221">
        <v>0.17234273725225732</v>
      </c>
      <c r="AE221">
        <v>0.263582571274879</v>
      </c>
      <c r="AF221">
        <v>0.18859269075895815</v>
      </c>
      <c r="AG221">
        <v>0.23751625855341288</v>
      </c>
      <c r="AH221">
        <v>0.49745107712547282</v>
      </c>
      <c r="AI221">
        <v>1.0624029366087817</v>
      </c>
      <c r="AJ221">
        <v>0.40075747566829611</v>
      </c>
      <c r="AK221">
        <v>0.19892250310816409</v>
      </c>
      <c r="AL221">
        <v>6.3889598773319706E-2</v>
      </c>
      <c r="AM221">
        <v>0.11959338249950169</v>
      </c>
      <c r="AN221">
        <v>1.048951048951049</v>
      </c>
      <c r="AO221">
        <v>0.32114123453451421</v>
      </c>
      <c r="AP221">
        <v>1.597275236361501</v>
      </c>
      <c r="AQ221">
        <v>0.61429635145197314</v>
      </c>
      <c r="AR221">
        <v>0</v>
      </c>
      <c r="AS221">
        <v>0.60768359254300131</v>
      </c>
      <c r="AT221">
        <v>1.5988877302745916</v>
      </c>
      <c r="AU221">
        <v>1.4942980731419582</v>
      </c>
      <c r="AV221">
        <v>2.4342703686057088</v>
      </c>
      <c r="AW221">
        <v>0.43544112078758052</v>
      </c>
      <c r="AX221">
        <v>0.60092601714116833</v>
      </c>
      <c r="AY221">
        <v>1.1391778107974244</v>
      </c>
      <c r="AZ221">
        <v>0.69874856894713977</v>
      </c>
      <c r="BA221">
        <v>2.078544529759867</v>
      </c>
      <c r="BB221">
        <v>0.50832687838884583</v>
      </c>
      <c r="BC221">
        <v>0.2061855670103093</v>
      </c>
      <c r="BD221">
        <v>8.5153489164218499E-2</v>
      </c>
      <c r="BE221">
        <v>0.5475334156422782</v>
      </c>
      <c r="BF221">
        <v>0.13108000561771452</v>
      </c>
      <c r="BG221">
        <v>0.42439304148346396</v>
      </c>
      <c r="BH221">
        <v>0.31429352282044276</v>
      </c>
      <c r="BI221">
        <v>2.9435114503816791</v>
      </c>
      <c r="BJ221">
        <v>1.7156721159956096</v>
      </c>
      <c r="BK221">
        <v>2.2036994747659282</v>
      </c>
      <c r="BL221">
        <v>6.1093564942755627</v>
      </c>
      <c r="BM221">
        <v>6.9747539580658966</v>
      </c>
      <c r="BN221">
        <v>0.94473602963877734</v>
      </c>
      <c r="BP221">
        <f t="shared" si="3"/>
        <v>62</v>
      </c>
      <c r="BQ221" s="2"/>
    </row>
    <row r="222" spans="1:76" s="4" customFormat="1" x14ac:dyDescent="0.25">
      <c r="A222" s="4" t="s">
        <v>392</v>
      </c>
      <c r="B222" s="4" t="s">
        <v>393</v>
      </c>
      <c r="C222" s="4" t="s">
        <v>394</v>
      </c>
      <c r="D222" s="4">
        <v>14.084565715475941</v>
      </c>
      <c r="E222" s="4">
        <v>16.103030303030302</v>
      </c>
      <c r="F222" s="4">
        <v>22.656641604010026</v>
      </c>
      <c r="G222" s="4">
        <v>8.3208955223880601</v>
      </c>
      <c r="H222" s="4">
        <v>15.603050371262292</v>
      </c>
      <c r="I222" s="4">
        <v>4.9164208456243852</v>
      </c>
      <c r="J222" s="4">
        <v>18.504852811422154</v>
      </c>
      <c r="K222" s="4">
        <v>11.170456279566611</v>
      </c>
      <c r="L222" s="4">
        <v>6.1545926174747132</v>
      </c>
      <c r="M222" s="4">
        <v>6.3664191741565723</v>
      </c>
      <c r="N222" s="4">
        <v>2.4786502811914182</v>
      </c>
      <c r="O222" s="4">
        <v>5.7113998439006473</v>
      </c>
      <c r="P222" s="4">
        <v>29.978696207925008</v>
      </c>
      <c r="Q222" s="4">
        <v>8.2075607301997984</v>
      </c>
      <c r="R222" s="4">
        <v>9.1609641822329078</v>
      </c>
      <c r="S222" s="4">
        <v>78.396674584323051</v>
      </c>
      <c r="T222" s="4">
        <v>38.089594690684997</v>
      </c>
      <c r="U222" s="4">
        <v>78.105281355346179</v>
      </c>
      <c r="V222" s="4">
        <v>7.2488743120796046</v>
      </c>
      <c r="W222" s="4">
        <v>7.9271708683473383</v>
      </c>
      <c r="X222" s="4">
        <v>12.444511323451959</v>
      </c>
      <c r="Y222" s="4">
        <v>3.5317159464240584</v>
      </c>
      <c r="Z222" s="4">
        <v>2.957187983063378</v>
      </c>
      <c r="AA222" s="4">
        <v>0.49581059266661542</v>
      </c>
      <c r="AB222" s="4">
        <v>1.6388570458115739</v>
      </c>
      <c r="AC222" s="4">
        <v>0.8948019073409077</v>
      </c>
      <c r="AD222" s="4">
        <v>1.0677756547150725</v>
      </c>
      <c r="AE222" s="4">
        <v>0.64012910166756321</v>
      </c>
      <c r="AF222" s="4">
        <v>0.53009837402517967</v>
      </c>
      <c r="AG222" s="4">
        <v>0.68992817960753261</v>
      </c>
      <c r="AH222" s="4">
        <v>1.3320177602368031</v>
      </c>
      <c r="AI222" s="4">
        <v>0.88945362134688688</v>
      </c>
      <c r="AJ222" s="4">
        <v>1.2022724270048883</v>
      </c>
      <c r="AK222" s="4">
        <v>8.2138416908412761</v>
      </c>
      <c r="AL222" s="4">
        <v>14.260158446204956</v>
      </c>
      <c r="AM222" s="4">
        <v>12.4078134343233</v>
      </c>
      <c r="AN222" s="4">
        <v>23.465970649069241</v>
      </c>
      <c r="AO222" s="4">
        <v>20.346832533297277</v>
      </c>
      <c r="AP222" s="4">
        <v>60.179693464090668</v>
      </c>
      <c r="AQ222" s="4">
        <v>11.901216182675602</v>
      </c>
      <c r="AR222" s="4">
        <v>2.4162679425837319</v>
      </c>
      <c r="AS222" s="4">
        <v>10.603563703779997</v>
      </c>
      <c r="AT222" s="4">
        <v>54.153632255822039</v>
      </c>
      <c r="AU222" s="4">
        <v>49.043124918075762</v>
      </c>
      <c r="AV222" s="4">
        <v>55.381816606748387</v>
      </c>
      <c r="AW222" s="4">
        <v>30.32942067398713</v>
      </c>
      <c r="AX222" s="4">
        <v>13.077529307457395</v>
      </c>
      <c r="AY222" s="4">
        <v>13.229321446260526</v>
      </c>
      <c r="AZ222" s="4">
        <v>11.80766649559828</v>
      </c>
      <c r="BA222" s="4">
        <v>23.509561304836897</v>
      </c>
      <c r="BB222" s="4">
        <v>7.586173508907823</v>
      </c>
      <c r="BC222" s="4">
        <v>24.128998149616706</v>
      </c>
      <c r="BD222" s="4">
        <v>31.894239366458038</v>
      </c>
      <c r="BE222" s="4">
        <v>13.452144505877934</v>
      </c>
      <c r="BF222" s="4">
        <v>7.4060203174008699</v>
      </c>
      <c r="BG222" s="4">
        <v>7.0885108009940732</v>
      </c>
      <c r="BH222" s="4">
        <v>12.981688986061766</v>
      </c>
      <c r="BI222" s="4">
        <v>11.664122137404579</v>
      </c>
      <c r="BJ222" s="4">
        <v>4.3151753220495639</v>
      </c>
      <c r="BK222" s="4">
        <v>9.979447362411511</v>
      </c>
      <c r="BL222" s="4">
        <v>14.705882352941178</v>
      </c>
      <c r="BM222" s="4">
        <v>9.4932453083929342</v>
      </c>
      <c r="BN222" s="4">
        <v>4.1679530719357833</v>
      </c>
      <c r="BP222" s="4">
        <f t="shared" si="3"/>
        <v>63</v>
      </c>
      <c r="BQ222" s="5"/>
      <c r="BX222"/>
    </row>
    <row r="223" spans="1:76" x14ac:dyDescent="0.25">
      <c r="A223" t="s">
        <v>392</v>
      </c>
      <c r="B223" t="s">
        <v>450</v>
      </c>
      <c r="C223" t="s">
        <v>451</v>
      </c>
      <c r="D223">
        <v>0</v>
      </c>
      <c r="E223">
        <v>0</v>
      </c>
      <c r="F223">
        <v>0</v>
      </c>
      <c r="G223">
        <v>4.1459369817578771E-2</v>
      </c>
      <c r="H223">
        <v>0</v>
      </c>
      <c r="I223">
        <v>0</v>
      </c>
      <c r="J223">
        <v>0</v>
      </c>
      <c r="K223">
        <v>0</v>
      </c>
      <c r="L223">
        <v>2.2393908856790951E-2</v>
      </c>
      <c r="M223">
        <v>2.9308323563892142E-2</v>
      </c>
      <c r="N223">
        <v>0.20134694160938693</v>
      </c>
      <c r="O223">
        <v>6.4276204031036219E-2</v>
      </c>
      <c r="P223">
        <v>0</v>
      </c>
      <c r="Q223">
        <v>0</v>
      </c>
      <c r="R223">
        <v>3.0824240182479503E-2</v>
      </c>
      <c r="S223">
        <v>7.1258907363420429E-2</v>
      </c>
      <c r="T223">
        <v>0</v>
      </c>
      <c r="U223">
        <v>0</v>
      </c>
      <c r="V223">
        <v>3.668908777586303</v>
      </c>
      <c r="W223">
        <v>1.2184873949579833</v>
      </c>
      <c r="X223">
        <v>0</v>
      </c>
      <c r="Y223">
        <v>3.1463229719484462</v>
      </c>
      <c r="Z223">
        <v>2.8294912292492773</v>
      </c>
      <c r="AA223">
        <v>3.5975094165577675</v>
      </c>
      <c r="AB223">
        <v>3.3965949135991172E-2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2.1177467174925878E-2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0.18725715088244932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P223">
        <f t="shared" si="3"/>
        <v>15</v>
      </c>
      <c r="BQ223" s="2"/>
    </row>
    <row r="224" spans="1:76" x14ac:dyDescent="0.25">
      <c r="A224" t="s">
        <v>395</v>
      </c>
      <c r="B224" t="s">
        <v>500</v>
      </c>
      <c r="C224" t="s">
        <v>523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0.12372243141473911</v>
      </c>
      <c r="AF224">
        <v>0.12233039400581069</v>
      </c>
      <c r="AG224">
        <v>0.22620596052705988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0.27620429755161274</v>
      </c>
      <c r="BG224">
        <v>0.64997132479449438</v>
      </c>
      <c r="BH224">
        <v>0.21863897239682972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P224">
        <f t="shared" si="3"/>
        <v>6</v>
      </c>
      <c r="BQ224" s="2"/>
    </row>
    <row r="225" spans="1:69" x14ac:dyDescent="0.25">
      <c r="A225" t="s">
        <v>389</v>
      </c>
      <c r="B225" t="s">
        <v>441</v>
      </c>
      <c r="C225" t="s">
        <v>590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1.2333497779970401E-2</v>
      </c>
      <c r="AI225">
        <v>7.7650712974728225E-2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P225">
        <f t="shared" si="3"/>
        <v>2</v>
      </c>
      <c r="BQ225" s="2"/>
    </row>
    <row r="226" spans="1:69" x14ac:dyDescent="0.25">
      <c r="A226" t="s">
        <v>392</v>
      </c>
      <c r="B226" t="s">
        <v>437</v>
      </c>
      <c r="C226" t="s">
        <v>604</v>
      </c>
      <c r="D226">
        <v>0</v>
      </c>
      <c r="E226">
        <v>0</v>
      </c>
      <c r="F226">
        <v>0</v>
      </c>
      <c r="G226">
        <v>0</v>
      </c>
      <c r="H226">
        <v>0.18061408789885611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P226">
        <f t="shared" si="3"/>
        <v>1</v>
      </c>
      <c r="BQ226" s="2"/>
    </row>
    <row r="227" spans="1:69" x14ac:dyDescent="0.25">
      <c r="A227" t="s">
        <v>392</v>
      </c>
      <c r="B227" t="s">
        <v>437</v>
      </c>
      <c r="C227" t="s">
        <v>438</v>
      </c>
      <c r="D227">
        <v>0</v>
      </c>
      <c r="E227">
        <v>1.2121212121212121E-2</v>
      </c>
      <c r="F227">
        <v>7.7972709551656916E-2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2.3702299123014931E-2</v>
      </c>
      <c r="U227">
        <v>0</v>
      </c>
      <c r="V227">
        <v>0</v>
      </c>
      <c r="W227">
        <v>0</v>
      </c>
      <c r="X227">
        <v>0</v>
      </c>
      <c r="Y227">
        <v>0.13267626990144049</v>
      </c>
      <c r="Z227">
        <v>0.10081322669534243</v>
      </c>
      <c r="AA227">
        <v>0.18448766238757783</v>
      </c>
      <c r="AB227">
        <v>0</v>
      </c>
      <c r="AC227">
        <v>0</v>
      </c>
      <c r="AD227">
        <v>0</v>
      </c>
      <c r="AE227">
        <v>0</v>
      </c>
      <c r="AF227">
        <v>5.6068097252663242E-2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5.1111679018655765E-2</v>
      </c>
      <c r="AM227">
        <v>6.4779748853896757E-2</v>
      </c>
      <c r="AN227">
        <v>9.3568403427558358E-2</v>
      </c>
      <c r="AO227">
        <v>2.0282604286390372E-2</v>
      </c>
      <c r="AP227">
        <v>8.2212695989194895E-2</v>
      </c>
      <c r="AQ227">
        <v>6.2050136510300322E-2</v>
      </c>
      <c r="AR227">
        <v>0</v>
      </c>
      <c r="AS227">
        <v>5.1498609537542483E-2</v>
      </c>
      <c r="AT227">
        <v>8.937881722031879E-2</v>
      </c>
      <c r="AU227">
        <v>8.520120592476077E-2</v>
      </c>
      <c r="AV227">
        <v>9.9623164551479182E-2</v>
      </c>
      <c r="AW227">
        <v>0</v>
      </c>
      <c r="AX227">
        <v>4.9256230913210519E-2</v>
      </c>
      <c r="AY227">
        <v>6.9341258048538884E-2</v>
      </c>
      <c r="AZ227">
        <v>32.979353361493821</v>
      </c>
      <c r="BA227">
        <v>6.8469702156795612E-2</v>
      </c>
      <c r="BB227">
        <v>7.7459333849728904E-2</v>
      </c>
      <c r="BC227">
        <v>5.815490351572826E-2</v>
      </c>
      <c r="BD227">
        <v>5.5349767956742027E-2</v>
      </c>
      <c r="BE227">
        <v>0.13419936657898976</v>
      </c>
      <c r="BF227">
        <v>3.7451430176489865E-2</v>
      </c>
      <c r="BG227">
        <v>0</v>
      </c>
      <c r="BH227">
        <v>5.4659743099207431E-2</v>
      </c>
      <c r="BI227">
        <v>5.4961832061068708E-2</v>
      </c>
      <c r="BJ227">
        <v>0</v>
      </c>
      <c r="BK227">
        <v>7.9926923955240925E-2</v>
      </c>
      <c r="BL227">
        <v>9.8697196999605219E-2</v>
      </c>
      <c r="BM227">
        <v>9.7805489333088816E-2</v>
      </c>
      <c r="BN227">
        <v>6.7922198209323867E-2</v>
      </c>
      <c r="BP227">
        <f t="shared" si="3"/>
        <v>32</v>
      </c>
      <c r="BQ227" s="2"/>
    </row>
    <row r="228" spans="1:69" x14ac:dyDescent="0.25">
      <c r="A228" t="s">
        <v>392</v>
      </c>
      <c r="B228" t="s">
        <v>437</v>
      </c>
      <c r="C228" t="s">
        <v>674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P228">
        <f t="shared" si="3"/>
        <v>0</v>
      </c>
      <c r="BQ228" s="2"/>
    </row>
    <row r="229" spans="1:69" x14ac:dyDescent="0.25">
      <c r="A229" t="s">
        <v>392</v>
      </c>
      <c r="B229" t="s">
        <v>437</v>
      </c>
      <c r="C229" t="s">
        <v>513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6.3179176143543098E-2</v>
      </c>
      <c r="Z229">
        <v>0.35620673432354327</v>
      </c>
      <c r="AA229">
        <v>0.91475132600507336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P229">
        <f t="shared" si="3"/>
        <v>3</v>
      </c>
      <c r="BQ229" s="2"/>
    </row>
    <row r="230" spans="1:69" x14ac:dyDescent="0.25">
      <c r="A230" t="s">
        <v>392</v>
      </c>
      <c r="B230" t="s">
        <v>437</v>
      </c>
      <c r="C230" t="s">
        <v>596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8.065058135627394E-2</v>
      </c>
      <c r="AA230">
        <v>0.22676608501806442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P230">
        <f t="shared" si="3"/>
        <v>2</v>
      </c>
      <c r="BQ230" s="2"/>
    </row>
    <row r="231" spans="1:69" x14ac:dyDescent="0.25">
      <c r="A231" t="s">
        <v>392</v>
      </c>
      <c r="B231" t="s">
        <v>472</v>
      </c>
      <c r="C231" t="s">
        <v>560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1.078050884001725E-2</v>
      </c>
      <c r="R231">
        <v>8.6307872510942601E-2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0.10924077660261185</v>
      </c>
      <c r="AU231">
        <v>1.4156508061344868</v>
      </c>
      <c r="AV231">
        <v>7.3634512929354176E-2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P231">
        <f t="shared" si="3"/>
        <v>5</v>
      </c>
      <c r="BQ231" s="2"/>
    </row>
    <row r="232" spans="1:69" x14ac:dyDescent="0.25">
      <c r="A232" t="s">
        <v>414</v>
      </c>
      <c r="B232" t="s">
        <v>565</v>
      </c>
      <c r="C232" t="s">
        <v>566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P232">
        <f t="shared" si="3"/>
        <v>0</v>
      </c>
      <c r="BQ232" s="2"/>
    </row>
    <row r="233" spans="1:69" x14ac:dyDescent="0.25">
      <c r="A233" t="s">
        <v>395</v>
      </c>
      <c r="B233" t="s">
        <v>597</v>
      </c>
      <c r="C233" t="s">
        <v>613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P233">
        <f t="shared" si="3"/>
        <v>0</v>
      </c>
      <c r="BQ233" s="2"/>
    </row>
    <row r="234" spans="1:69" x14ac:dyDescent="0.25">
      <c r="A234" t="s">
        <v>395</v>
      </c>
      <c r="B234" t="s">
        <v>425</v>
      </c>
      <c r="C234" t="s">
        <v>647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6.179833144505098E-2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P234">
        <f t="shared" si="3"/>
        <v>1</v>
      </c>
      <c r="BQ234" s="2"/>
    </row>
    <row r="235" spans="1:69" x14ac:dyDescent="0.25">
      <c r="A235" t="s">
        <v>403</v>
      </c>
      <c r="B235" t="s">
        <v>406</v>
      </c>
      <c r="C235" t="s">
        <v>568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P235">
        <f t="shared" si="3"/>
        <v>0</v>
      </c>
      <c r="BQ235" s="2"/>
    </row>
    <row r="236" spans="1:69" x14ac:dyDescent="0.25">
      <c r="A236" t="s">
        <v>392</v>
      </c>
      <c r="B236" t="s">
        <v>393</v>
      </c>
      <c r="C236" t="s">
        <v>611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0.13903371567605144</v>
      </c>
      <c r="AU236">
        <v>0.10486302267662866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P236">
        <f t="shared" si="3"/>
        <v>2</v>
      </c>
      <c r="BQ236" s="2"/>
    </row>
    <row r="237" spans="1:69" x14ac:dyDescent="0.25">
      <c r="A237" t="s">
        <v>389</v>
      </c>
      <c r="B237" t="s">
        <v>419</v>
      </c>
      <c r="C237" t="s">
        <v>567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0.76330532212885149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0.44016237100797184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P237">
        <f t="shared" si="3"/>
        <v>2</v>
      </c>
      <c r="BQ237" s="2"/>
    </row>
    <row r="238" spans="1:69" x14ac:dyDescent="0.25">
      <c r="A238" t="s">
        <v>389</v>
      </c>
      <c r="B238" t="s">
        <v>419</v>
      </c>
      <c r="C238" t="s">
        <v>576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P238">
        <f t="shared" si="3"/>
        <v>0</v>
      </c>
      <c r="BQ238" s="2"/>
    </row>
    <row r="239" spans="1:69" x14ac:dyDescent="0.25">
      <c r="A239" t="s">
        <v>389</v>
      </c>
      <c r="B239" t="s">
        <v>398</v>
      </c>
      <c r="C239" t="s">
        <v>612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2.3663038334122102E-2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P239">
        <f t="shared" si="3"/>
        <v>1</v>
      </c>
      <c r="BQ239" s="2"/>
    </row>
    <row r="240" spans="1:69" x14ac:dyDescent="0.25">
      <c r="A240" t="s">
        <v>395</v>
      </c>
      <c r="B240" t="s">
        <v>396</v>
      </c>
      <c r="C240" t="s">
        <v>397</v>
      </c>
      <c r="D240">
        <v>0.166631951676734</v>
      </c>
      <c r="E240">
        <v>3.0303030303030304E-2</v>
      </c>
      <c r="F240">
        <v>3.8986354775828458E-2</v>
      </c>
      <c r="G240">
        <v>46.364013266998342</v>
      </c>
      <c r="H240">
        <v>3.8129640778647405</v>
      </c>
      <c r="I240">
        <v>6.7891302404576752</v>
      </c>
      <c r="J240">
        <v>0.48127055426325493</v>
      </c>
      <c r="K240">
        <v>0.78589958797497339</v>
      </c>
      <c r="L240">
        <v>0.31724704213787186</v>
      </c>
      <c r="M240">
        <v>10.456558551517519</v>
      </c>
      <c r="N240">
        <v>12.670971325418314</v>
      </c>
      <c r="O240">
        <v>21.762086221936549</v>
      </c>
      <c r="P240">
        <v>0.3323391563698338</v>
      </c>
      <c r="Q240">
        <v>0.30904125341382782</v>
      </c>
      <c r="R240">
        <v>0.45619875470069665</v>
      </c>
      <c r="S240">
        <v>0.61757719714964376</v>
      </c>
      <c r="T240">
        <v>0.9006873666745675</v>
      </c>
      <c r="U240">
        <v>0.48405220848820119</v>
      </c>
      <c r="V240">
        <v>6.0648173884040242</v>
      </c>
      <c r="W240">
        <v>8.9985994397759104</v>
      </c>
      <c r="X240">
        <v>8.9007599127228954</v>
      </c>
      <c r="Y240">
        <v>24.342936568107152</v>
      </c>
      <c r="Z240">
        <v>21.493379931447006</v>
      </c>
      <c r="AA240">
        <v>12.256899069874702</v>
      </c>
      <c r="AB240">
        <v>10.96675582728315</v>
      </c>
      <c r="AC240">
        <v>17.695885088597162</v>
      </c>
      <c r="AD240">
        <v>8.3024240380652667</v>
      </c>
      <c r="AE240">
        <v>33.200645508337814</v>
      </c>
      <c r="AF240">
        <v>27.605892247311282</v>
      </c>
      <c r="AG240">
        <v>34.400271447152633</v>
      </c>
      <c r="AH240">
        <v>3.0052622923861207</v>
      </c>
      <c r="AI240">
        <v>5.5590851334180433</v>
      </c>
      <c r="AJ240">
        <v>4.9191879156207339</v>
      </c>
      <c r="AK240">
        <v>6.6307501036054706E-2</v>
      </c>
      <c r="AL240">
        <v>0</v>
      </c>
      <c r="AM240">
        <v>3.9864460833167234E-2</v>
      </c>
      <c r="AN240">
        <v>0.10834236186348861</v>
      </c>
      <c r="AO240">
        <v>6.4228246906902847E-2</v>
      </c>
      <c r="AP240">
        <v>6.4595689705796003E-2</v>
      </c>
      <c r="AQ240">
        <v>3.9712087366592206</v>
      </c>
      <c r="AR240">
        <v>16.5311004784689</v>
      </c>
      <c r="AS240">
        <v>4.5267277783499846</v>
      </c>
      <c r="AT240">
        <v>0.10427528675703858</v>
      </c>
      <c r="AU240">
        <v>5.8985450255603616E-2</v>
      </c>
      <c r="AV240">
        <v>6.9303070992333349E-2</v>
      </c>
      <c r="AW240">
        <v>3.7864445285876562E-2</v>
      </c>
      <c r="AX240">
        <v>5.4181854004531578E-2</v>
      </c>
      <c r="AY240">
        <v>7.9247152055473002E-2</v>
      </c>
      <c r="AZ240">
        <v>1.2672219809719316</v>
      </c>
      <c r="BA240">
        <v>0.86565266298234467</v>
      </c>
      <c r="BB240">
        <v>1.999419054996127</v>
      </c>
      <c r="BC240">
        <v>4.2294475284166008E-2</v>
      </c>
      <c r="BD240">
        <v>3.4061395665687402E-2</v>
      </c>
      <c r="BE240">
        <v>6.4415695957915076E-2</v>
      </c>
      <c r="BF240">
        <v>0.5149571649267356</v>
      </c>
      <c r="BG240">
        <v>4.163639839418849</v>
      </c>
      <c r="BH240">
        <v>2.4596884394643346</v>
      </c>
      <c r="BI240">
        <v>1.8320610687022902</v>
      </c>
      <c r="BJ240">
        <v>7.5096759286003123E-2</v>
      </c>
      <c r="BK240">
        <v>0.32541676181776663</v>
      </c>
      <c r="BL240">
        <v>7.8957757599684167E-2</v>
      </c>
      <c r="BM240">
        <v>4.8902744666544408E-2</v>
      </c>
      <c r="BN240">
        <v>9.2621179376350726E-2</v>
      </c>
      <c r="BP240">
        <f t="shared" si="3"/>
        <v>62</v>
      </c>
      <c r="BQ240" s="2"/>
    </row>
    <row r="241" spans="1:69" x14ac:dyDescent="0.25">
      <c r="A241" t="s">
        <v>389</v>
      </c>
      <c r="B241" t="s">
        <v>398</v>
      </c>
      <c r="C241" t="s">
        <v>496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0.15240234218336407</v>
      </c>
      <c r="K241">
        <v>6.8670837784220964E-2</v>
      </c>
      <c r="L241">
        <v>0.40309035942223714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1.5685213981475221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0.34912930557329586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P241">
        <f t="shared" si="3"/>
        <v>5</v>
      </c>
      <c r="BQ241" s="2"/>
    </row>
    <row r="242" spans="1:69" x14ac:dyDescent="0.25">
      <c r="A242" t="s">
        <v>403</v>
      </c>
      <c r="B242" t="s">
        <v>474</v>
      </c>
      <c r="C242" t="s">
        <v>475</v>
      </c>
      <c r="D242">
        <v>0</v>
      </c>
      <c r="E242">
        <v>0</v>
      </c>
      <c r="F242">
        <v>0</v>
      </c>
      <c r="G242">
        <v>0.1077943615257048</v>
      </c>
      <c r="H242">
        <v>0</v>
      </c>
      <c r="I242">
        <v>1.7877893984088674E-2</v>
      </c>
      <c r="J242">
        <v>0</v>
      </c>
      <c r="K242">
        <v>0</v>
      </c>
      <c r="L242">
        <v>1.8661590713992461E-2</v>
      </c>
      <c r="M242">
        <v>3.9077764751856196E-2</v>
      </c>
      <c r="N242">
        <v>1.6871485107269319</v>
      </c>
      <c r="O242">
        <v>1.2809329231899362</v>
      </c>
      <c r="P242">
        <v>0</v>
      </c>
      <c r="Q242">
        <v>0</v>
      </c>
      <c r="R242">
        <v>0</v>
      </c>
      <c r="S242">
        <v>0</v>
      </c>
      <c r="T242">
        <v>4.1479023465276134E-2</v>
      </c>
      <c r="U242">
        <v>0</v>
      </c>
      <c r="V242">
        <v>0.29462449274556674</v>
      </c>
      <c r="W242">
        <v>0</v>
      </c>
      <c r="X242">
        <v>0</v>
      </c>
      <c r="Y242">
        <v>1.1435430881981299</v>
      </c>
      <c r="Z242">
        <v>3.488137643658848</v>
      </c>
      <c r="AA242">
        <v>4.7274963486816821</v>
      </c>
      <c r="AB242">
        <v>0.54345518617585875</v>
      </c>
      <c r="AC242">
        <v>2.5902160475657858</v>
      </c>
      <c r="AD242">
        <v>0</v>
      </c>
      <c r="AE242">
        <v>3.2275416890801503E-2</v>
      </c>
      <c r="AF242">
        <v>4.587389775217901E-2</v>
      </c>
      <c r="AG242">
        <v>0</v>
      </c>
      <c r="AH242">
        <v>2.4666995559940803E-2</v>
      </c>
      <c r="AI242">
        <v>4.2354934349851756E-2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2.6434047052603753E-2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P242">
        <f t="shared" si="3"/>
        <v>18</v>
      </c>
      <c r="BQ242" s="2"/>
    </row>
    <row r="243" spans="1:69" x14ac:dyDescent="0.25">
      <c r="A243" t="s">
        <v>392</v>
      </c>
      <c r="B243" t="s">
        <v>393</v>
      </c>
      <c r="C243" t="s">
        <v>654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P243">
        <f t="shared" si="3"/>
        <v>0</v>
      </c>
      <c r="BQ243" s="2"/>
    </row>
    <row r="244" spans="1:69" x14ac:dyDescent="0.25">
      <c r="A244" t="s">
        <v>392</v>
      </c>
      <c r="B244" t="s">
        <v>393</v>
      </c>
      <c r="C244" t="s">
        <v>616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8.937881722031879E-2</v>
      </c>
      <c r="AU244">
        <v>0.13763271726307511</v>
      </c>
      <c r="AV244">
        <v>0.12994325811062502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P244">
        <f t="shared" si="3"/>
        <v>3</v>
      </c>
      <c r="BQ244" s="2"/>
    </row>
    <row r="245" spans="1:69" x14ac:dyDescent="0.25">
      <c r="A245" t="s">
        <v>392</v>
      </c>
      <c r="B245" t="s">
        <v>393</v>
      </c>
      <c r="C245" t="s">
        <v>592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P245">
        <f t="shared" si="3"/>
        <v>0</v>
      </c>
      <c r="BQ245" s="2"/>
    </row>
    <row r="246" spans="1:69" x14ac:dyDescent="0.25">
      <c r="A246" t="s">
        <v>414</v>
      </c>
      <c r="B246" t="s">
        <v>462</v>
      </c>
      <c r="C246" t="s">
        <v>463</v>
      </c>
      <c r="D246">
        <v>0</v>
      </c>
      <c r="E246">
        <v>0</v>
      </c>
      <c r="F246">
        <v>0</v>
      </c>
      <c r="G246">
        <v>0.4809286898839138</v>
      </c>
      <c r="H246">
        <v>0.87296809151113797</v>
      </c>
      <c r="I246">
        <v>0.24135156878519709</v>
      </c>
      <c r="J246">
        <v>0</v>
      </c>
      <c r="K246">
        <v>0</v>
      </c>
      <c r="L246">
        <v>0</v>
      </c>
      <c r="M246">
        <v>0</v>
      </c>
      <c r="N246">
        <v>1.9718114281746857</v>
      </c>
      <c r="O246">
        <v>0.72081171663376342</v>
      </c>
      <c r="P246">
        <v>5.9650617809970177E-2</v>
      </c>
      <c r="Q246">
        <v>0</v>
      </c>
      <c r="R246">
        <v>0</v>
      </c>
      <c r="S246">
        <v>0</v>
      </c>
      <c r="T246">
        <v>0.11851149561507467</v>
      </c>
      <c r="U246">
        <v>0.112369262684761</v>
      </c>
      <c r="V246">
        <v>4.4471621546500639E-2</v>
      </c>
      <c r="W246">
        <v>5.7002801120448181</v>
      </c>
      <c r="X246">
        <v>4.514333007298172E-2</v>
      </c>
      <c r="Y246">
        <v>13.172858225928735</v>
      </c>
      <c r="Z246">
        <v>11.869077222931649</v>
      </c>
      <c r="AA246">
        <v>18.229687139672535</v>
      </c>
      <c r="AB246">
        <v>3.8211692777990067E-2</v>
      </c>
      <c r="AC246">
        <v>0</v>
      </c>
      <c r="AD246">
        <v>6.7438462403057203E-2</v>
      </c>
      <c r="AE246">
        <v>11.269499731038191</v>
      </c>
      <c r="AF246">
        <v>4.5211274784647539</v>
      </c>
      <c r="AG246">
        <v>27.896850081999663</v>
      </c>
      <c r="AH246">
        <v>0</v>
      </c>
      <c r="AI246">
        <v>4.9414090074827048E-2</v>
      </c>
      <c r="AJ246">
        <v>0</v>
      </c>
      <c r="AK246">
        <v>0.14090343970161626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1.9811788013868251E-2</v>
      </c>
      <c r="AZ246">
        <v>0</v>
      </c>
      <c r="BA246">
        <v>0.12226732527999216</v>
      </c>
      <c r="BB246">
        <v>0</v>
      </c>
      <c r="BC246">
        <v>0</v>
      </c>
      <c r="BD246">
        <v>0</v>
      </c>
      <c r="BE246">
        <v>0</v>
      </c>
      <c r="BF246">
        <v>0.34174430036047004</v>
      </c>
      <c r="BG246">
        <v>2.6763525138596825E-2</v>
      </c>
      <c r="BH246">
        <v>0</v>
      </c>
      <c r="BI246">
        <v>0.16488549618320611</v>
      </c>
      <c r="BJ246">
        <v>0</v>
      </c>
      <c r="BK246">
        <v>0</v>
      </c>
      <c r="BL246">
        <v>4.9348598499802609E-2</v>
      </c>
      <c r="BM246">
        <v>0.63573568066507724</v>
      </c>
      <c r="BN246">
        <v>4.3223217042297007E-2</v>
      </c>
      <c r="BP246">
        <f t="shared" si="3"/>
        <v>29</v>
      </c>
      <c r="BQ246" s="2"/>
    </row>
    <row r="247" spans="1:69" x14ac:dyDescent="0.25">
      <c r="A247" t="s">
        <v>392</v>
      </c>
      <c r="B247" t="s">
        <v>535</v>
      </c>
      <c r="C247" t="s">
        <v>629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1.5373971865631487E-2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P247">
        <f t="shared" si="3"/>
        <v>1</v>
      </c>
      <c r="BQ247" s="2"/>
    </row>
    <row r="248" spans="1:69" x14ac:dyDescent="0.25">
      <c r="A248" t="s">
        <v>389</v>
      </c>
      <c r="B248" t="s">
        <v>419</v>
      </c>
      <c r="C248" t="s">
        <v>571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P248">
        <f t="shared" si="3"/>
        <v>0</v>
      </c>
      <c r="BQ248" s="2"/>
    </row>
    <row r="249" spans="1:69" x14ac:dyDescent="0.25">
      <c r="A249" t="s">
        <v>389</v>
      </c>
      <c r="B249" t="s">
        <v>541</v>
      </c>
      <c r="C249" t="s">
        <v>542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9.7201971811428173E-2</v>
      </c>
      <c r="O249">
        <v>0</v>
      </c>
      <c r="P249">
        <v>0</v>
      </c>
      <c r="Q249">
        <v>1.839873508696277</v>
      </c>
      <c r="R249">
        <v>0.22809937735034833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2.9972649956914316E-2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P249">
        <f t="shared" si="3"/>
        <v>4</v>
      </c>
      <c r="BQ249" s="2"/>
    </row>
    <row r="250" spans="1:69" x14ac:dyDescent="0.25">
      <c r="A250" t="s">
        <v>392</v>
      </c>
      <c r="B250" t="s">
        <v>504</v>
      </c>
      <c r="C250" t="s">
        <v>512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2.9627873903768667E-2</v>
      </c>
      <c r="U250">
        <v>0</v>
      </c>
      <c r="V250">
        <v>0</v>
      </c>
      <c r="W250">
        <v>0</v>
      </c>
      <c r="X250">
        <v>0</v>
      </c>
      <c r="Y250">
        <v>0.15163002274450341</v>
      </c>
      <c r="Z250">
        <v>4.7046172457826468E-2</v>
      </c>
      <c r="AA250">
        <v>0.49196709970020758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1.5449582861262745E-2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0.41081821294077375</v>
      </c>
      <c r="BB250">
        <v>0</v>
      </c>
      <c r="BC250">
        <v>0</v>
      </c>
      <c r="BD250">
        <v>0</v>
      </c>
      <c r="BE250">
        <v>0</v>
      </c>
      <c r="BF250">
        <v>1.5542343523243294</v>
      </c>
      <c r="BG250">
        <v>0.63085452112406804</v>
      </c>
      <c r="BH250">
        <v>0</v>
      </c>
      <c r="BI250">
        <v>0</v>
      </c>
      <c r="BJ250">
        <v>0</v>
      </c>
      <c r="BK250">
        <v>0</v>
      </c>
      <c r="BL250">
        <v>7.8957757599684167E-2</v>
      </c>
      <c r="BM250">
        <v>1.7910630234121889</v>
      </c>
      <c r="BN250">
        <v>0.62364927446742824</v>
      </c>
      <c r="BP250">
        <f t="shared" si="3"/>
        <v>11</v>
      </c>
      <c r="BQ250" s="2"/>
    </row>
    <row r="251" spans="1:69" x14ac:dyDescent="0.25">
      <c r="A251" t="s">
        <v>389</v>
      </c>
      <c r="B251" t="s">
        <v>557</v>
      </c>
      <c r="C251" t="s">
        <v>685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1.4858841010401188E-2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P251">
        <f t="shared" si="3"/>
        <v>1</v>
      </c>
      <c r="BQ251" s="2"/>
    </row>
    <row r="252" spans="1:69" x14ac:dyDescent="0.25">
      <c r="A252" t="s">
        <v>392</v>
      </c>
      <c r="B252" t="s">
        <v>614</v>
      </c>
      <c r="C252" t="s">
        <v>615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0.13183692786153742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P252">
        <f t="shared" si="3"/>
        <v>1</v>
      </c>
      <c r="BQ252" s="2"/>
    </row>
    <row r="253" spans="1:69" x14ac:dyDescent="0.25">
      <c r="A253" t="s">
        <v>389</v>
      </c>
      <c r="B253" t="s">
        <v>617</v>
      </c>
      <c r="C253" t="s">
        <v>618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0.12159661644197726</v>
      </c>
      <c r="BD253">
        <v>4.683441904032018E-2</v>
      </c>
      <c r="BE253">
        <v>2.683987331579795E-2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P253">
        <f t="shared" si="3"/>
        <v>3</v>
      </c>
      <c r="BQ253" s="2"/>
    </row>
    <row r="254" spans="1:69" x14ac:dyDescent="0.25">
      <c r="A254" t="s">
        <v>403</v>
      </c>
      <c r="B254" t="s">
        <v>439</v>
      </c>
      <c r="C254" t="s">
        <v>575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8.4668490295688417E-2</v>
      </c>
      <c r="N254">
        <v>0.10414496979795876</v>
      </c>
      <c r="O254">
        <v>0.39943069647858226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5.5845122859270291E-2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P254">
        <f t="shared" si="3"/>
        <v>4</v>
      </c>
      <c r="BQ254" s="2"/>
    </row>
    <row r="255" spans="1:69" x14ac:dyDescent="0.25">
      <c r="A255" t="s">
        <v>403</v>
      </c>
      <c r="B255" t="s">
        <v>439</v>
      </c>
      <c r="C255" t="s">
        <v>578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0.28657027484694542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0.3089916572252549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P255">
        <f t="shared" si="3"/>
        <v>2</v>
      </c>
      <c r="BQ255" s="2"/>
    </row>
    <row r="256" spans="1:69" x14ac:dyDescent="0.25">
      <c r="A256" t="s">
        <v>403</v>
      </c>
      <c r="B256" t="s">
        <v>439</v>
      </c>
      <c r="C256" t="s">
        <v>440</v>
      </c>
      <c r="D256">
        <v>0</v>
      </c>
      <c r="E256">
        <v>3.0303030303030304E-2</v>
      </c>
      <c r="F256">
        <v>6.1264271790587584E-2</v>
      </c>
      <c r="G256">
        <v>4.5605306799336651E-2</v>
      </c>
      <c r="H256">
        <v>0</v>
      </c>
      <c r="I256">
        <v>2.6816840976133013E-2</v>
      </c>
      <c r="J256">
        <v>0</v>
      </c>
      <c r="K256">
        <v>1.5260186174271325E-2</v>
      </c>
      <c r="L256">
        <v>2.6126226999589445E-2</v>
      </c>
      <c r="M256">
        <v>4.3832226129998695</v>
      </c>
      <c r="N256">
        <v>1.9509824342150941</v>
      </c>
      <c r="O256">
        <v>1.5242642670217161</v>
      </c>
      <c r="P256">
        <v>0</v>
      </c>
      <c r="Q256">
        <v>3.5935029466724167E-2</v>
      </c>
      <c r="R256">
        <v>0</v>
      </c>
      <c r="S256">
        <v>0</v>
      </c>
      <c r="T256">
        <v>0</v>
      </c>
      <c r="U256">
        <v>2.5931368311867924E-2</v>
      </c>
      <c r="V256">
        <v>0</v>
      </c>
      <c r="W256">
        <v>0</v>
      </c>
      <c r="X256">
        <v>0</v>
      </c>
      <c r="Y256">
        <v>0</v>
      </c>
      <c r="Z256">
        <v>6.7208817796894957E-2</v>
      </c>
      <c r="AA256">
        <v>2.6904450764855099E-2</v>
      </c>
      <c r="AB256">
        <v>0.75998811191780247</v>
      </c>
      <c r="AC256">
        <v>0</v>
      </c>
      <c r="AD256">
        <v>1.4986324978457158E-2</v>
      </c>
      <c r="AE256">
        <v>4.8413125336202262E-2</v>
      </c>
      <c r="AF256">
        <v>3.0582598501452674E-2</v>
      </c>
      <c r="AG256">
        <v>5.655149013176497E-2</v>
      </c>
      <c r="AH256">
        <v>0</v>
      </c>
      <c r="AI256">
        <v>0</v>
      </c>
      <c r="AJ256">
        <v>0</v>
      </c>
      <c r="AK256">
        <v>5.8019063406547867E-2</v>
      </c>
      <c r="AL256">
        <v>2.5555839509327882E-2</v>
      </c>
      <c r="AM256">
        <v>6.4779748853896757E-2</v>
      </c>
      <c r="AN256">
        <v>9.3568403427558358E-2</v>
      </c>
      <c r="AO256">
        <v>6.0847812859171117E-2</v>
      </c>
      <c r="AP256">
        <v>4.6978683422397083E-2</v>
      </c>
      <c r="AQ256">
        <v>7.6942169272772407</v>
      </c>
      <c r="AR256">
        <v>3.8995215311004783</v>
      </c>
      <c r="AS256">
        <v>13.147595014934597</v>
      </c>
      <c r="AT256">
        <v>0.1291027359849049</v>
      </c>
      <c r="AU256">
        <v>5.2431511338314328E-2</v>
      </c>
      <c r="AV256">
        <v>3.8982977433187509E-2</v>
      </c>
      <c r="AW256">
        <v>0</v>
      </c>
      <c r="AX256">
        <v>3.4479361639247363E-2</v>
      </c>
      <c r="AY256">
        <v>3.4670629024269442E-2</v>
      </c>
      <c r="AZ256">
        <v>5.1320516363349257E-2</v>
      </c>
      <c r="BA256">
        <v>5.8688316134396248E-2</v>
      </c>
      <c r="BB256">
        <v>6.2935708752904732E-2</v>
      </c>
      <c r="BC256">
        <v>3.1720856463124503E-2</v>
      </c>
      <c r="BD256">
        <v>0.11495721037169497</v>
      </c>
      <c r="BE256">
        <v>3.7575822642117125E-2</v>
      </c>
      <c r="BF256">
        <v>7.8039417630260761</v>
      </c>
      <c r="BG256">
        <v>6.4997132479449438E-2</v>
      </c>
      <c r="BH256">
        <v>0</v>
      </c>
      <c r="BI256">
        <v>4.8854961832061068E-2</v>
      </c>
      <c r="BJ256">
        <v>2.8883368956155044E-2</v>
      </c>
      <c r="BK256">
        <v>4.5672527974423387E-2</v>
      </c>
      <c r="BL256">
        <v>4.9348598499802609E-2</v>
      </c>
      <c r="BM256">
        <v>2.4451372333272204E-2</v>
      </c>
      <c r="BN256">
        <v>0</v>
      </c>
      <c r="BP256">
        <f t="shared" si="3"/>
        <v>45</v>
      </c>
      <c r="BQ256" s="2"/>
    </row>
    <row r="257" spans="1:69" x14ac:dyDescent="0.25">
      <c r="A257" t="s">
        <v>389</v>
      </c>
      <c r="B257" t="s">
        <v>658</v>
      </c>
      <c r="C257" t="s">
        <v>659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2.2890279261406989E-2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P257">
        <f t="shared" si="3"/>
        <v>1</v>
      </c>
      <c r="BQ257" s="2"/>
    </row>
    <row r="258" spans="1:69" x14ac:dyDescent="0.25">
      <c r="A258" t="s">
        <v>403</v>
      </c>
      <c r="B258" t="s">
        <v>406</v>
      </c>
      <c r="C258" t="s">
        <v>671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P258">
        <f t="shared" si="3"/>
        <v>0</v>
      </c>
      <c r="BQ258" s="2"/>
    </row>
    <row r="259" spans="1:69" x14ac:dyDescent="0.25">
      <c r="A259" t="s">
        <v>403</v>
      </c>
      <c r="B259" t="s">
        <v>514</v>
      </c>
      <c r="C259" t="s">
        <v>537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1.4094285912657085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6.0487936017205465E-2</v>
      </c>
      <c r="AA259">
        <v>0</v>
      </c>
      <c r="AB259">
        <v>0</v>
      </c>
      <c r="AC259">
        <v>0.18249249426031672</v>
      </c>
      <c r="AD259">
        <v>8.6171368626128661E-2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P259">
        <f t="shared" ref="BP259:BP265" si="4">COUNTIF($D259:$BN259,"&gt;0")</f>
        <v>4</v>
      </c>
      <c r="BQ259" s="2"/>
    </row>
    <row r="260" spans="1:69" x14ac:dyDescent="0.25">
      <c r="A260" t="s">
        <v>389</v>
      </c>
      <c r="B260" t="s">
        <v>456</v>
      </c>
      <c r="C260" t="s">
        <v>457</v>
      </c>
      <c r="D260">
        <v>4.1657987919183501E-2</v>
      </c>
      <c r="E260">
        <v>0</v>
      </c>
      <c r="F260">
        <v>0</v>
      </c>
      <c r="G260">
        <v>0.45190713101160862</v>
      </c>
      <c r="H260">
        <v>0.35119405980333135</v>
      </c>
      <c r="I260">
        <v>0.65254313041923662</v>
      </c>
      <c r="J260">
        <v>1.3716210796502768</v>
      </c>
      <c r="K260">
        <v>0.93087135663055087</v>
      </c>
      <c r="L260">
        <v>5.5648863509125519</v>
      </c>
      <c r="M260">
        <v>0.16282401979940081</v>
      </c>
      <c r="N260">
        <v>0.15274595570367286</v>
      </c>
      <c r="O260">
        <v>0.26169597355493318</v>
      </c>
      <c r="P260">
        <v>0.85215168299957389</v>
      </c>
      <c r="Q260">
        <v>0.41325283886732783</v>
      </c>
      <c r="R260">
        <v>0.70279267616053265</v>
      </c>
      <c r="S260">
        <v>0.32066508313539194</v>
      </c>
      <c r="T260">
        <v>0.29627873903768664</v>
      </c>
      <c r="U260">
        <v>0.12965684155933963</v>
      </c>
      <c r="V260">
        <v>0.44471621546500639</v>
      </c>
      <c r="W260">
        <v>0.19607843137254902</v>
      </c>
      <c r="X260">
        <v>0.96305770822360992</v>
      </c>
      <c r="Y260">
        <v>0.20217336365933786</v>
      </c>
      <c r="Z260">
        <v>0.17474292627192689</v>
      </c>
      <c r="AA260">
        <v>0.88784687524021821</v>
      </c>
      <c r="AB260">
        <v>0.65809026450982888</v>
      </c>
      <c r="AC260">
        <v>0.13539765703184789</v>
      </c>
      <c r="AD260">
        <v>0.24352778089992883</v>
      </c>
      <c r="AE260">
        <v>0.17213555675094139</v>
      </c>
      <c r="AF260">
        <v>6.6262296753147459E-2</v>
      </c>
      <c r="AG260">
        <v>0.14703387434258894</v>
      </c>
      <c r="AH260">
        <v>0.1521131392863016</v>
      </c>
      <c r="AI260">
        <v>0.13412395877453057</v>
      </c>
      <c r="AJ260">
        <v>0.19377284537807724</v>
      </c>
      <c r="AK260">
        <v>0</v>
      </c>
      <c r="AL260">
        <v>0.12777919754663941</v>
      </c>
      <c r="AM260">
        <v>8.9695036874626266E-2</v>
      </c>
      <c r="AN260">
        <v>4.9246528119767562E-2</v>
      </c>
      <c r="AO260">
        <v>9.4652153336488409E-2</v>
      </c>
      <c r="AP260">
        <v>0</v>
      </c>
      <c r="AQ260">
        <v>1.0858773889302558</v>
      </c>
      <c r="AR260">
        <v>0.5103668261562998</v>
      </c>
      <c r="AS260">
        <v>0.59738387063549281</v>
      </c>
      <c r="AT260">
        <v>0</v>
      </c>
      <c r="AU260">
        <v>7.2093328090182193E-2</v>
      </c>
      <c r="AV260">
        <v>0.44613851951314598</v>
      </c>
      <c r="AW260">
        <v>0.13252555850056796</v>
      </c>
      <c r="AX260">
        <v>1.0836370800906314</v>
      </c>
      <c r="AY260">
        <v>2.0752847944526991</v>
      </c>
      <c r="AZ260">
        <v>0.19738660139749711</v>
      </c>
      <c r="BA260">
        <v>7.7566391157627033</v>
      </c>
      <c r="BB260">
        <v>0.14523625096824166</v>
      </c>
      <c r="BC260">
        <v>0.14274385408406026</v>
      </c>
      <c r="BD260">
        <v>6.8122791331374805E-2</v>
      </c>
      <c r="BE260">
        <v>6.978367062107467E-2</v>
      </c>
      <c r="BF260">
        <v>1.0580029024858388</v>
      </c>
      <c r="BG260">
        <v>1.2578856815140509</v>
      </c>
      <c r="BH260">
        <v>1.7081169718502325</v>
      </c>
      <c r="BI260">
        <v>0.36030534351145038</v>
      </c>
      <c r="BJ260">
        <v>0.25995032060539541</v>
      </c>
      <c r="BK260">
        <v>0.72505138159397131</v>
      </c>
      <c r="BL260">
        <v>0.81918673509672324</v>
      </c>
      <c r="BM260">
        <v>0.94749067791429797</v>
      </c>
      <c r="BN260">
        <v>0.8088916332201298</v>
      </c>
      <c r="BP260">
        <f t="shared" si="4"/>
        <v>58</v>
      </c>
      <c r="BQ260" s="2"/>
    </row>
    <row r="261" spans="1:69" x14ac:dyDescent="0.25">
      <c r="A261" t="s">
        <v>389</v>
      </c>
      <c r="B261" t="s">
        <v>456</v>
      </c>
      <c r="C261" t="s">
        <v>520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0.23261410122723991</v>
      </c>
      <c r="K261">
        <v>0</v>
      </c>
      <c r="L261">
        <v>0.54865076699137827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1.3116084105199108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P261">
        <f t="shared" si="4"/>
        <v>3</v>
      </c>
      <c r="BQ261" s="2"/>
    </row>
    <row r="262" spans="1:69" x14ac:dyDescent="0.25">
      <c r="A262" t="s">
        <v>389</v>
      </c>
      <c r="B262" t="s">
        <v>398</v>
      </c>
      <c r="C262" t="s">
        <v>428</v>
      </c>
      <c r="D262">
        <v>0.75817538012913976</v>
      </c>
      <c r="E262">
        <v>0.93939393939393934</v>
      </c>
      <c r="F262">
        <v>0.80200501253132828</v>
      </c>
      <c r="G262">
        <v>4.5605306799336651E-2</v>
      </c>
      <c r="H262">
        <v>0</v>
      </c>
      <c r="I262">
        <v>0.79109680879592381</v>
      </c>
      <c r="J262">
        <v>0</v>
      </c>
      <c r="K262">
        <v>0</v>
      </c>
      <c r="L262">
        <v>1.1196954428395476E-2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1.0758472296933837E-2</v>
      </c>
      <c r="AF262">
        <v>0.2803404862633162</v>
      </c>
      <c r="AG262">
        <v>9.0482384210823955E-2</v>
      </c>
      <c r="AH262">
        <v>0</v>
      </c>
      <c r="AI262">
        <v>0</v>
      </c>
      <c r="AJ262">
        <v>1.7615713216188839E-2</v>
      </c>
      <c r="AK262">
        <v>0.72109407376709489</v>
      </c>
      <c r="AL262">
        <v>0.16611295681063123</v>
      </c>
      <c r="AM262">
        <v>4.7986844727925053</v>
      </c>
      <c r="AN262">
        <v>3.9397222495814045E-2</v>
      </c>
      <c r="AO262">
        <v>0.35494557501183149</v>
      </c>
      <c r="AP262">
        <v>5.872335427799636E-2</v>
      </c>
      <c r="AQ262">
        <v>0.36609580541077191</v>
      </c>
      <c r="AR262">
        <v>3.1897926634768738E-2</v>
      </c>
      <c r="AS262">
        <v>0.26779276959522091</v>
      </c>
      <c r="AT262">
        <v>3.9723918764586127E-2</v>
      </c>
      <c r="AU262">
        <v>0</v>
      </c>
      <c r="AV262">
        <v>5.6308745181270846E-2</v>
      </c>
      <c r="AW262">
        <v>0.11359333585762969</v>
      </c>
      <c r="AX262">
        <v>0.17239680819623682</v>
      </c>
      <c r="AY262">
        <v>0.18325903912828131</v>
      </c>
      <c r="AZ262">
        <v>4.6820101851486324</v>
      </c>
      <c r="BA262">
        <v>1.653054237785494</v>
      </c>
      <c r="BB262">
        <v>2.0139426800929514</v>
      </c>
      <c r="BC262">
        <v>0.38065027755749403</v>
      </c>
      <c r="BD262">
        <v>0.340613956656874</v>
      </c>
      <c r="BE262">
        <v>0.28987063181061784</v>
      </c>
      <c r="BF262">
        <v>0.23407143860306165</v>
      </c>
      <c r="BG262">
        <v>0.51233033836742492</v>
      </c>
      <c r="BH262">
        <v>0.15714676141022138</v>
      </c>
      <c r="BI262">
        <v>0.18320610687022901</v>
      </c>
      <c r="BJ262">
        <v>0.52567731500202186</v>
      </c>
      <c r="BK262">
        <v>1.0561772094085409</v>
      </c>
      <c r="BL262">
        <v>3.8393209632846426</v>
      </c>
      <c r="BM262">
        <v>2.0478024329115474</v>
      </c>
      <c r="BN262">
        <v>1.6733559740660697</v>
      </c>
      <c r="BP262">
        <f t="shared" si="4"/>
        <v>39</v>
      </c>
      <c r="BQ262" s="2"/>
    </row>
    <row r="263" spans="1:69" x14ac:dyDescent="0.25">
      <c r="A263" t="s">
        <v>392</v>
      </c>
      <c r="B263" t="s">
        <v>423</v>
      </c>
      <c r="C263" t="s">
        <v>509</v>
      </c>
      <c r="D263">
        <v>0</v>
      </c>
      <c r="E263">
        <v>0</v>
      </c>
      <c r="F263">
        <v>0</v>
      </c>
      <c r="G263">
        <v>0.71724709784411278</v>
      </c>
      <c r="H263">
        <v>1.5051173991571343</v>
      </c>
      <c r="I263">
        <v>0.48270313757039418</v>
      </c>
      <c r="J263">
        <v>0</v>
      </c>
      <c r="K263">
        <v>0</v>
      </c>
      <c r="L263">
        <v>4.1055499570783416E-2</v>
      </c>
      <c r="M263">
        <v>7.4899049107724366E-2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8.8943243093001279E-2</v>
      </c>
      <c r="W263">
        <v>2.3319327731092439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1.6137708445400752E-2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P263">
        <f t="shared" si="4"/>
        <v>8</v>
      </c>
      <c r="BQ263" s="2"/>
    </row>
    <row r="264" spans="1:69" x14ac:dyDescent="0.25">
      <c r="A264" t="s">
        <v>392</v>
      </c>
      <c r="B264" t="s">
        <v>531</v>
      </c>
      <c r="C264" t="s">
        <v>538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P264">
        <f t="shared" si="4"/>
        <v>0</v>
      </c>
      <c r="BQ264" s="2"/>
    </row>
    <row r="265" spans="1:69" x14ac:dyDescent="0.25">
      <c r="A265" t="s">
        <v>392</v>
      </c>
      <c r="B265" t="s">
        <v>504</v>
      </c>
      <c r="C265" t="s">
        <v>610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6.085857403679603E-2</v>
      </c>
      <c r="BG265">
        <v>7.2643853947619949E-2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P265">
        <f t="shared" si="4"/>
        <v>2</v>
      </c>
      <c r="BQ265" s="2"/>
    </row>
  </sheetData>
  <conditionalFormatting sqref="BP1:BP1048576">
    <cfRule type="cellIs" dxfId="27" priority="1" operator="between">
      <formula>62.94</formula>
      <formula>63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70DB-C074-4107-B876-B578953D37F6}">
  <dimension ref="A1:T49"/>
  <sheetViews>
    <sheetView tabSelected="1" workbookViewId="0">
      <selection activeCell="B4" sqref="B4"/>
    </sheetView>
  </sheetViews>
  <sheetFormatPr defaultRowHeight="15" x14ac:dyDescent="0.25"/>
  <cols>
    <col min="2" max="2" width="29.85546875" bestFit="1" customWidth="1"/>
    <col min="3" max="3" width="19.85546875" customWidth="1"/>
  </cols>
  <sheetData>
    <row r="1" spans="1:20" x14ac:dyDescent="0.25">
      <c r="E1" s="8" t="s">
        <v>706</v>
      </c>
      <c r="F1" s="8"/>
      <c r="G1" s="8"/>
      <c r="H1" s="8"/>
      <c r="I1" s="8"/>
      <c r="J1" s="8"/>
      <c r="K1" s="8"/>
      <c r="N1" s="8" t="s">
        <v>705</v>
      </c>
      <c r="O1" s="8"/>
      <c r="P1" s="8"/>
      <c r="Q1" s="8"/>
      <c r="R1" s="8"/>
      <c r="S1" s="8"/>
      <c r="T1" s="8"/>
    </row>
    <row r="2" spans="1:20" x14ac:dyDescent="0.25">
      <c r="C2" t="s">
        <v>690</v>
      </c>
      <c r="E2" s="1">
        <v>1</v>
      </c>
      <c r="F2" s="1">
        <v>0.5</v>
      </c>
      <c r="G2" s="1">
        <v>0.6</v>
      </c>
      <c r="H2" s="1">
        <v>0.7</v>
      </c>
      <c r="I2" s="1">
        <v>0.8</v>
      </c>
      <c r="J2" s="1">
        <v>0.9</v>
      </c>
      <c r="K2" s="3">
        <v>0.999</v>
      </c>
      <c r="N2" s="1">
        <v>1</v>
      </c>
      <c r="O2" s="1">
        <v>0.5</v>
      </c>
      <c r="P2" s="1">
        <v>0.6</v>
      </c>
      <c r="Q2" s="1">
        <v>0.7</v>
      </c>
      <c r="R2" s="1">
        <v>0.8</v>
      </c>
      <c r="S2" s="1">
        <v>0.9</v>
      </c>
      <c r="T2" s="3">
        <v>0.999</v>
      </c>
    </row>
    <row r="3" spans="1:20" x14ac:dyDescent="0.25">
      <c r="F3" s="7">
        <v>27</v>
      </c>
      <c r="G3" s="7">
        <v>21</v>
      </c>
      <c r="H3" s="7">
        <v>16</v>
      </c>
      <c r="I3" s="7">
        <v>12</v>
      </c>
      <c r="J3" s="7">
        <v>5</v>
      </c>
      <c r="K3" s="7">
        <v>2</v>
      </c>
      <c r="O3" s="7">
        <v>37</v>
      </c>
      <c r="P3" s="7">
        <v>27</v>
      </c>
      <c r="Q3" s="7">
        <v>21</v>
      </c>
      <c r="R3" s="7">
        <v>16</v>
      </c>
      <c r="S3" s="7">
        <v>11</v>
      </c>
      <c r="T3" s="7">
        <v>4</v>
      </c>
    </row>
    <row r="4" spans="1:20" x14ac:dyDescent="0.25">
      <c r="A4" t="s">
        <v>389</v>
      </c>
      <c r="B4" t="s">
        <v>390</v>
      </c>
      <c r="C4" t="s">
        <v>691</v>
      </c>
      <c r="D4">
        <v>1</v>
      </c>
      <c r="E4">
        <v>62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M4">
        <v>1</v>
      </c>
      <c r="N4">
        <v>63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25">
      <c r="A5" t="s">
        <v>403</v>
      </c>
      <c r="B5" t="s">
        <v>406</v>
      </c>
      <c r="C5" t="s">
        <v>691</v>
      </c>
      <c r="D5">
        <v>2</v>
      </c>
      <c r="E5">
        <v>55</v>
      </c>
      <c r="F5">
        <v>2</v>
      </c>
      <c r="G5">
        <v>2</v>
      </c>
      <c r="H5">
        <v>2</v>
      </c>
      <c r="I5">
        <v>2</v>
      </c>
      <c r="J5">
        <v>17</v>
      </c>
      <c r="K5">
        <v>35</v>
      </c>
      <c r="M5">
        <v>2</v>
      </c>
      <c r="N5">
        <v>51</v>
      </c>
      <c r="O5">
        <v>2</v>
      </c>
      <c r="P5">
        <v>2</v>
      </c>
      <c r="Q5">
        <v>2</v>
      </c>
      <c r="R5">
        <v>2</v>
      </c>
      <c r="S5">
        <v>9</v>
      </c>
      <c r="T5">
        <v>17</v>
      </c>
    </row>
    <row r="6" spans="1:20" x14ac:dyDescent="0.25">
      <c r="A6" t="s">
        <v>392</v>
      </c>
      <c r="B6" t="s">
        <v>393</v>
      </c>
      <c r="C6" t="s">
        <v>691</v>
      </c>
      <c r="D6">
        <v>3</v>
      </c>
      <c r="E6">
        <v>51</v>
      </c>
      <c r="F6">
        <v>3</v>
      </c>
      <c r="G6">
        <v>3</v>
      </c>
      <c r="H6">
        <v>3</v>
      </c>
      <c r="I6">
        <v>3</v>
      </c>
      <c r="J6">
        <v>29</v>
      </c>
      <c r="M6">
        <v>3</v>
      </c>
      <c r="N6">
        <v>47</v>
      </c>
      <c r="O6">
        <v>3</v>
      </c>
      <c r="P6">
        <v>3</v>
      </c>
      <c r="Q6">
        <v>3</v>
      </c>
      <c r="R6">
        <v>8</v>
      </c>
      <c r="S6">
        <v>13</v>
      </c>
      <c r="T6">
        <v>29</v>
      </c>
    </row>
    <row r="7" spans="1:20" x14ac:dyDescent="0.25">
      <c r="A7" t="s">
        <v>391</v>
      </c>
      <c r="B7" t="s">
        <v>391</v>
      </c>
      <c r="C7" t="s">
        <v>691</v>
      </c>
      <c r="D7">
        <v>4</v>
      </c>
      <c r="E7">
        <v>44</v>
      </c>
      <c r="F7">
        <v>4</v>
      </c>
      <c r="G7">
        <v>4</v>
      </c>
      <c r="H7">
        <v>4</v>
      </c>
      <c r="I7">
        <v>9</v>
      </c>
      <c r="J7">
        <v>31</v>
      </c>
      <c r="M7">
        <v>4</v>
      </c>
      <c r="N7">
        <v>41</v>
      </c>
      <c r="O7">
        <v>4</v>
      </c>
      <c r="P7">
        <v>4</v>
      </c>
      <c r="Q7">
        <v>8</v>
      </c>
      <c r="R7">
        <v>9</v>
      </c>
      <c r="S7">
        <v>17</v>
      </c>
      <c r="T7">
        <v>35</v>
      </c>
    </row>
    <row r="8" spans="1:20" x14ac:dyDescent="0.25">
      <c r="A8" t="s">
        <v>392</v>
      </c>
      <c r="B8" t="s">
        <v>435</v>
      </c>
      <c r="C8" t="s">
        <v>436</v>
      </c>
      <c r="D8">
        <v>5</v>
      </c>
      <c r="E8">
        <v>26</v>
      </c>
      <c r="F8">
        <v>7</v>
      </c>
      <c r="G8">
        <v>9</v>
      </c>
      <c r="H8">
        <v>9</v>
      </c>
      <c r="I8">
        <v>10</v>
      </c>
      <c r="J8">
        <v>35</v>
      </c>
      <c r="M8">
        <v>5</v>
      </c>
      <c r="N8">
        <v>36</v>
      </c>
      <c r="O8">
        <v>5</v>
      </c>
      <c r="P8">
        <v>8</v>
      </c>
      <c r="Q8">
        <v>9</v>
      </c>
      <c r="R8">
        <v>13</v>
      </c>
      <c r="S8">
        <v>26</v>
      </c>
    </row>
    <row r="9" spans="1:20" x14ac:dyDescent="0.25">
      <c r="A9" t="s">
        <v>392</v>
      </c>
      <c r="B9" t="s">
        <v>429</v>
      </c>
      <c r="C9" t="s">
        <v>448</v>
      </c>
      <c r="D9">
        <v>6</v>
      </c>
      <c r="E9">
        <v>7</v>
      </c>
      <c r="F9">
        <v>9</v>
      </c>
      <c r="G9">
        <v>10</v>
      </c>
      <c r="H9">
        <v>10</v>
      </c>
      <c r="I9">
        <v>17</v>
      </c>
      <c r="M9">
        <v>6</v>
      </c>
      <c r="N9">
        <v>37</v>
      </c>
      <c r="O9">
        <v>6</v>
      </c>
      <c r="P9">
        <v>9</v>
      </c>
      <c r="Q9">
        <v>13</v>
      </c>
      <c r="R9">
        <v>16</v>
      </c>
      <c r="S9">
        <v>28</v>
      </c>
    </row>
    <row r="10" spans="1:20" x14ac:dyDescent="0.25">
      <c r="A10" t="s">
        <v>392</v>
      </c>
      <c r="B10" t="s">
        <v>472</v>
      </c>
      <c r="C10" t="s">
        <v>473</v>
      </c>
      <c r="D10">
        <v>7</v>
      </c>
      <c r="E10">
        <v>36</v>
      </c>
      <c r="F10">
        <v>10</v>
      </c>
      <c r="G10">
        <v>12</v>
      </c>
      <c r="H10">
        <v>17</v>
      </c>
      <c r="I10">
        <v>22</v>
      </c>
      <c r="M10">
        <v>7</v>
      </c>
      <c r="N10">
        <v>32</v>
      </c>
      <c r="O10">
        <v>7</v>
      </c>
      <c r="P10">
        <v>12</v>
      </c>
      <c r="Q10">
        <v>16</v>
      </c>
      <c r="R10">
        <v>17</v>
      </c>
      <c r="S10">
        <v>29</v>
      </c>
    </row>
    <row r="11" spans="1:20" x14ac:dyDescent="0.25">
      <c r="A11" t="s">
        <v>392</v>
      </c>
      <c r="B11" t="s">
        <v>429</v>
      </c>
      <c r="C11" t="s">
        <v>430</v>
      </c>
      <c r="D11">
        <v>8</v>
      </c>
      <c r="E11">
        <v>23</v>
      </c>
      <c r="F11">
        <v>12</v>
      </c>
      <c r="G11">
        <v>13</v>
      </c>
      <c r="H11">
        <v>20</v>
      </c>
      <c r="I11">
        <v>26</v>
      </c>
      <c r="M11">
        <v>8</v>
      </c>
      <c r="N11">
        <v>51</v>
      </c>
      <c r="O11">
        <v>8</v>
      </c>
      <c r="P11">
        <v>13</v>
      </c>
      <c r="Q11">
        <v>17</v>
      </c>
      <c r="R11">
        <v>20</v>
      </c>
      <c r="S11">
        <v>34</v>
      </c>
    </row>
    <row r="12" spans="1:20" x14ac:dyDescent="0.25">
      <c r="A12" t="s">
        <v>403</v>
      </c>
      <c r="B12" t="s">
        <v>410</v>
      </c>
      <c r="C12" t="s">
        <v>411</v>
      </c>
      <c r="D12">
        <v>9</v>
      </c>
      <c r="E12">
        <v>51</v>
      </c>
      <c r="F12">
        <v>13</v>
      </c>
      <c r="G12">
        <v>14</v>
      </c>
      <c r="H12">
        <v>22</v>
      </c>
      <c r="I12">
        <v>29</v>
      </c>
      <c r="M12">
        <v>9</v>
      </c>
      <c r="N12">
        <v>58</v>
      </c>
      <c r="O12">
        <v>9</v>
      </c>
      <c r="P12">
        <v>14</v>
      </c>
      <c r="Q12">
        <v>20</v>
      </c>
      <c r="R12">
        <v>22</v>
      </c>
      <c r="S12">
        <v>35</v>
      </c>
    </row>
    <row r="13" spans="1:20" x14ac:dyDescent="0.25">
      <c r="A13" t="s">
        <v>389</v>
      </c>
      <c r="B13" t="s">
        <v>408</v>
      </c>
      <c r="C13" t="s">
        <v>409</v>
      </c>
      <c r="D13">
        <v>10</v>
      </c>
      <c r="E13">
        <v>53</v>
      </c>
      <c r="F13">
        <v>14</v>
      </c>
      <c r="G13">
        <v>17</v>
      </c>
      <c r="H13">
        <v>26</v>
      </c>
      <c r="I13">
        <v>31</v>
      </c>
      <c r="M13">
        <v>10</v>
      </c>
      <c r="N13">
        <v>32</v>
      </c>
      <c r="O13">
        <v>10</v>
      </c>
      <c r="P13">
        <v>16</v>
      </c>
      <c r="Q13">
        <v>22</v>
      </c>
      <c r="R13">
        <v>26</v>
      </c>
      <c r="S13">
        <v>37</v>
      </c>
    </row>
    <row r="14" spans="1:20" x14ac:dyDescent="0.25">
      <c r="A14" t="s">
        <v>403</v>
      </c>
      <c r="B14" t="s">
        <v>406</v>
      </c>
      <c r="C14" t="s">
        <v>422</v>
      </c>
      <c r="D14">
        <v>11</v>
      </c>
      <c r="E14">
        <v>27</v>
      </c>
      <c r="F14">
        <v>15</v>
      </c>
      <c r="G14">
        <v>20</v>
      </c>
      <c r="H14">
        <v>27</v>
      </c>
      <c r="I14">
        <v>34</v>
      </c>
      <c r="M14">
        <v>11</v>
      </c>
      <c r="N14">
        <v>34</v>
      </c>
      <c r="O14">
        <v>11</v>
      </c>
      <c r="P14">
        <v>17</v>
      </c>
      <c r="Q14">
        <v>24</v>
      </c>
      <c r="R14">
        <v>28</v>
      </c>
      <c r="S14">
        <v>40</v>
      </c>
    </row>
    <row r="15" spans="1:20" x14ac:dyDescent="0.25">
      <c r="A15" t="s">
        <v>403</v>
      </c>
      <c r="B15" t="s">
        <v>452</v>
      </c>
      <c r="C15" t="s">
        <v>453</v>
      </c>
      <c r="D15">
        <v>12</v>
      </c>
      <c r="E15">
        <v>42</v>
      </c>
      <c r="F15">
        <v>17</v>
      </c>
      <c r="G15">
        <v>21</v>
      </c>
      <c r="H15">
        <v>29</v>
      </c>
      <c r="I15">
        <v>35</v>
      </c>
      <c r="M15">
        <v>12</v>
      </c>
      <c r="N15">
        <v>39</v>
      </c>
      <c r="O15">
        <v>12</v>
      </c>
      <c r="P15">
        <v>20</v>
      </c>
      <c r="Q15">
        <v>26</v>
      </c>
      <c r="R15">
        <v>29</v>
      </c>
    </row>
    <row r="16" spans="1:20" x14ac:dyDescent="0.25">
      <c r="A16" t="s">
        <v>395</v>
      </c>
      <c r="B16" t="s">
        <v>425</v>
      </c>
      <c r="C16" t="s">
        <v>426</v>
      </c>
      <c r="D16">
        <v>13</v>
      </c>
      <c r="E16">
        <v>41</v>
      </c>
      <c r="F16">
        <v>19</v>
      </c>
      <c r="G16">
        <v>22</v>
      </c>
      <c r="H16">
        <v>31</v>
      </c>
      <c r="M16">
        <v>13</v>
      </c>
      <c r="N16">
        <v>59</v>
      </c>
      <c r="O16">
        <v>13</v>
      </c>
      <c r="P16">
        <v>22</v>
      </c>
      <c r="Q16">
        <v>28</v>
      </c>
      <c r="R16">
        <v>34</v>
      </c>
    </row>
    <row r="17" spans="1:18" x14ac:dyDescent="0.25">
      <c r="A17" t="s">
        <v>414</v>
      </c>
      <c r="B17" t="s">
        <v>415</v>
      </c>
      <c r="C17" t="s">
        <v>416</v>
      </c>
      <c r="D17">
        <v>14</v>
      </c>
      <c r="E17">
        <v>39</v>
      </c>
      <c r="F17">
        <v>20</v>
      </c>
      <c r="G17">
        <v>26</v>
      </c>
      <c r="H17">
        <v>34</v>
      </c>
      <c r="M17">
        <v>14</v>
      </c>
      <c r="N17">
        <v>42</v>
      </c>
      <c r="O17">
        <v>14</v>
      </c>
      <c r="P17">
        <v>24</v>
      </c>
      <c r="Q17">
        <v>29</v>
      </c>
      <c r="R17">
        <v>35</v>
      </c>
    </row>
    <row r="18" spans="1:18" x14ac:dyDescent="0.25">
      <c r="A18" t="s">
        <v>414</v>
      </c>
      <c r="B18" t="s">
        <v>433</v>
      </c>
      <c r="C18" t="s">
        <v>454</v>
      </c>
      <c r="D18">
        <v>15</v>
      </c>
      <c r="E18">
        <v>32</v>
      </c>
      <c r="F18">
        <v>21</v>
      </c>
      <c r="G18">
        <v>27</v>
      </c>
      <c r="H18">
        <v>35</v>
      </c>
      <c r="M18">
        <v>15</v>
      </c>
      <c r="N18">
        <v>3</v>
      </c>
      <c r="O18">
        <v>16</v>
      </c>
      <c r="P18">
        <v>26</v>
      </c>
      <c r="Q18">
        <v>31</v>
      </c>
      <c r="R18">
        <v>37</v>
      </c>
    </row>
    <row r="19" spans="1:18" x14ac:dyDescent="0.25">
      <c r="A19" t="s">
        <v>389</v>
      </c>
      <c r="B19" t="s">
        <v>390</v>
      </c>
      <c r="C19" t="s">
        <v>443</v>
      </c>
      <c r="D19">
        <v>16</v>
      </c>
      <c r="E19">
        <v>20</v>
      </c>
      <c r="F19">
        <v>22</v>
      </c>
      <c r="G19">
        <v>29</v>
      </c>
      <c r="H19">
        <v>37</v>
      </c>
      <c r="M19">
        <v>16</v>
      </c>
      <c r="N19">
        <v>56</v>
      </c>
      <c r="O19">
        <v>17</v>
      </c>
      <c r="P19">
        <v>27</v>
      </c>
      <c r="Q19">
        <v>33</v>
      </c>
      <c r="R19">
        <v>40</v>
      </c>
    </row>
    <row r="20" spans="1:18" x14ac:dyDescent="0.25">
      <c r="A20" t="s">
        <v>389</v>
      </c>
      <c r="B20" t="s">
        <v>390</v>
      </c>
      <c r="C20" t="s">
        <v>402</v>
      </c>
      <c r="D20">
        <v>17</v>
      </c>
      <c r="E20">
        <v>59</v>
      </c>
      <c r="F20">
        <v>24</v>
      </c>
      <c r="G20">
        <v>31</v>
      </c>
      <c r="M20">
        <v>17</v>
      </c>
      <c r="N20">
        <v>63</v>
      </c>
      <c r="O20">
        <v>18</v>
      </c>
      <c r="P20">
        <v>28</v>
      </c>
      <c r="Q20">
        <v>34</v>
      </c>
    </row>
    <row r="21" spans="1:18" x14ac:dyDescent="0.25">
      <c r="A21" t="s">
        <v>414</v>
      </c>
      <c r="B21" t="s">
        <v>467</v>
      </c>
      <c r="C21" t="s">
        <v>468</v>
      </c>
      <c r="D21">
        <v>18</v>
      </c>
      <c r="E21">
        <v>30</v>
      </c>
      <c r="F21">
        <v>26</v>
      </c>
      <c r="G21">
        <v>33</v>
      </c>
      <c r="M21">
        <v>18</v>
      </c>
      <c r="N21">
        <v>33</v>
      </c>
      <c r="O21">
        <v>20</v>
      </c>
      <c r="P21">
        <v>29</v>
      </c>
      <c r="Q21">
        <v>35</v>
      </c>
    </row>
    <row r="22" spans="1:18" x14ac:dyDescent="0.25">
      <c r="A22" t="s">
        <v>392</v>
      </c>
      <c r="B22" t="s">
        <v>423</v>
      </c>
      <c r="C22" t="s">
        <v>424</v>
      </c>
      <c r="D22">
        <v>19</v>
      </c>
      <c r="E22">
        <v>31</v>
      </c>
      <c r="F22">
        <v>27</v>
      </c>
      <c r="G22">
        <v>34</v>
      </c>
      <c r="M22">
        <v>19</v>
      </c>
      <c r="N22">
        <v>28</v>
      </c>
      <c r="O22">
        <v>21</v>
      </c>
      <c r="P22">
        <v>30</v>
      </c>
      <c r="Q22">
        <v>37</v>
      </c>
    </row>
    <row r="23" spans="1:18" x14ac:dyDescent="0.25">
      <c r="A23" t="s">
        <v>392</v>
      </c>
      <c r="B23" t="s">
        <v>393</v>
      </c>
      <c r="C23" t="s">
        <v>412</v>
      </c>
      <c r="D23">
        <v>20</v>
      </c>
      <c r="E23">
        <v>46</v>
      </c>
      <c r="F23">
        <v>29</v>
      </c>
      <c r="G23">
        <v>35</v>
      </c>
      <c r="M23">
        <v>20</v>
      </c>
      <c r="N23">
        <v>54</v>
      </c>
      <c r="O23">
        <v>22</v>
      </c>
      <c r="P23">
        <v>31</v>
      </c>
      <c r="Q23">
        <v>39</v>
      </c>
    </row>
    <row r="24" spans="1:18" x14ac:dyDescent="0.25">
      <c r="A24" t="s">
        <v>403</v>
      </c>
      <c r="B24" t="s">
        <v>406</v>
      </c>
      <c r="C24" t="s">
        <v>407</v>
      </c>
      <c r="D24">
        <v>21</v>
      </c>
      <c r="E24">
        <v>42</v>
      </c>
      <c r="F24">
        <v>31</v>
      </c>
      <c r="G24">
        <v>37</v>
      </c>
      <c r="M24">
        <v>21</v>
      </c>
      <c r="N24">
        <v>34</v>
      </c>
      <c r="O24">
        <v>23</v>
      </c>
      <c r="P24">
        <v>33</v>
      </c>
      <c r="Q24">
        <v>40</v>
      </c>
    </row>
    <row r="25" spans="1:18" x14ac:dyDescent="0.25">
      <c r="A25" t="s">
        <v>389</v>
      </c>
      <c r="B25" t="s">
        <v>398</v>
      </c>
      <c r="C25" t="s">
        <v>399</v>
      </c>
      <c r="D25">
        <v>22</v>
      </c>
      <c r="E25">
        <v>51</v>
      </c>
      <c r="F25">
        <v>32</v>
      </c>
      <c r="M25">
        <v>22</v>
      </c>
      <c r="N25">
        <v>55</v>
      </c>
      <c r="O25">
        <v>24</v>
      </c>
      <c r="P25">
        <v>34</v>
      </c>
    </row>
    <row r="26" spans="1:18" x14ac:dyDescent="0.25">
      <c r="A26" t="s">
        <v>389</v>
      </c>
      <c r="B26" t="s">
        <v>398</v>
      </c>
      <c r="C26" t="s">
        <v>481</v>
      </c>
      <c r="D26">
        <v>23</v>
      </c>
      <c r="E26">
        <v>1</v>
      </c>
      <c r="F26">
        <v>33</v>
      </c>
      <c r="M26">
        <v>23</v>
      </c>
      <c r="N26">
        <v>32</v>
      </c>
      <c r="O26">
        <v>25</v>
      </c>
      <c r="P26">
        <v>35</v>
      </c>
    </row>
    <row r="27" spans="1:18" x14ac:dyDescent="0.25">
      <c r="A27" t="s">
        <v>389</v>
      </c>
      <c r="B27" t="s">
        <v>398</v>
      </c>
      <c r="C27" t="s">
        <v>432</v>
      </c>
      <c r="D27">
        <v>24</v>
      </c>
      <c r="E27">
        <v>33</v>
      </c>
      <c r="F27">
        <v>34</v>
      </c>
      <c r="M27">
        <v>24</v>
      </c>
      <c r="N27">
        <v>47</v>
      </c>
      <c r="O27">
        <v>26</v>
      </c>
      <c r="P27">
        <v>37</v>
      </c>
    </row>
    <row r="28" spans="1:18" x14ac:dyDescent="0.25">
      <c r="A28" t="s">
        <v>389</v>
      </c>
      <c r="B28" t="s">
        <v>398</v>
      </c>
      <c r="C28" t="s">
        <v>460</v>
      </c>
      <c r="D28">
        <v>25</v>
      </c>
      <c r="E28">
        <v>12</v>
      </c>
      <c r="F28">
        <v>35</v>
      </c>
      <c r="M28">
        <v>25</v>
      </c>
      <c r="N28">
        <v>33</v>
      </c>
      <c r="O28">
        <v>27</v>
      </c>
      <c r="P28">
        <v>39</v>
      </c>
    </row>
    <row r="29" spans="1:18" x14ac:dyDescent="0.25">
      <c r="A29" t="s">
        <v>389</v>
      </c>
      <c r="B29" t="s">
        <v>398</v>
      </c>
      <c r="C29" t="s">
        <v>401</v>
      </c>
      <c r="D29">
        <v>26</v>
      </c>
      <c r="E29">
        <v>51</v>
      </c>
      <c r="F29">
        <v>37</v>
      </c>
      <c r="M29">
        <v>26</v>
      </c>
      <c r="N29">
        <v>57</v>
      </c>
      <c r="O29">
        <v>28</v>
      </c>
      <c r="P29">
        <v>40</v>
      </c>
    </row>
    <row r="30" spans="1:18" x14ac:dyDescent="0.25">
      <c r="A30" t="s">
        <v>389</v>
      </c>
      <c r="B30" t="s">
        <v>398</v>
      </c>
      <c r="C30" t="s">
        <v>413</v>
      </c>
      <c r="D30">
        <v>27</v>
      </c>
      <c r="E30">
        <v>45</v>
      </c>
      <c r="F30">
        <v>38</v>
      </c>
      <c r="M30">
        <v>27</v>
      </c>
      <c r="N30">
        <v>39</v>
      </c>
      <c r="O30">
        <v>29</v>
      </c>
      <c r="P30">
        <v>41</v>
      </c>
    </row>
    <row r="31" spans="1:18" x14ac:dyDescent="0.25">
      <c r="A31" t="s">
        <v>389</v>
      </c>
      <c r="B31" t="s">
        <v>419</v>
      </c>
      <c r="C31" t="s">
        <v>420</v>
      </c>
      <c r="D31">
        <v>28</v>
      </c>
      <c r="E31">
        <v>26</v>
      </c>
      <c r="M31">
        <v>28</v>
      </c>
      <c r="N31">
        <v>57</v>
      </c>
      <c r="O31">
        <v>30</v>
      </c>
    </row>
    <row r="32" spans="1:18" x14ac:dyDescent="0.25">
      <c r="A32" t="s">
        <v>392</v>
      </c>
      <c r="B32" t="s">
        <v>393</v>
      </c>
      <c r="C32" t="s">
        <v>400</v>
      </c>
      <c r="D32">
        <v>29</v>
      </c>
      <c r="E32">
        <v>60</v>
      </c>
      <c r="M32">
        <v>29</v>
      </c>
      <c r="N32">
        <v>63</v>
      </c>
      <c r="O32">
        <v>31</v>
      </c>
    </row>
    <row r="33" spans="1:15" x14ac:dyDescent="0.25">
      <c r="A33" t="s">
        <v>389</v>
      </c>
      <c r="B33" t="s">
        <v>417</v>
      </c>
      <c r="C33" t="s">
        <v>431</v>
      </c>
      <c r="D33">
        <v>30</v>
      </c>
      <c r="E33">
        <v>18</v>
      </c>
      <c r="M33">
        <v>30</v>
      </c>
      <c r="N33">
        <v>42</v>
      </c>
      <c r="O33">
        <v>33</v>
      </c>
    </row>
    <row r="34" spans="1:15" x14ac:dyDescent="0.25">
      <c r="A34" t="s">
        <v>389</v>
      </c>
      <c r="B34" t="s">
        <v>417</v>
      </c>
      <c r="C34" t="s">
        <v>418</v>
      </c>
      <c r="D34">
        <v>31</v>
      </c>
      <c r="E34">
        <v>56</v>
      </c>
      <c r="M34">
        <v>31</v>
      </c>
      <c r="N34">
        <v>49</v>
      </c>
      <c r="O34">
        <v>34</v>
      </c>
    </row>
    <row r="35" spans="1:15" x14ac:dyDescent="0.25">
      <c r="A35" t="s">
        <v>389</v>
      </c>
      <c r="B35" t="s">
        <v>398</v>
      </c>
      <c r="C35" t="s">
        <v>427</v>
      </c>
      <c r="D35">
        <v>32</v>
      </c>
      <c r="E35">
        <v>32</v>
      </c>
      <c r="M35">
        <v>32</v>
      </c>
      <c r="N35">
        <v>22</v>
      </c>
      <c r="O35">
        <v>35</v>
      </c>
    </row>
    <row r="36" spans="1:15" x14ac:dyDescent="0.25">
      <c r="A36" t="s">
        <v>403</v>
      </c>
      <c r="B36" t="s">
        <v>404</v>
      </c>
      <c r="C36" t="s">
        <v>405</v>
      </c>
      <c r="D36">
        <v>33</v>
      </c>
      <c r="E36">
        <v>43</v>
      </c>
      <c r="M36">
        <v>33</v>
      </c>
      <c r="N36">
        <v>47</v>
      </c>
      <c r="O36">
        <v>36</v>
      </c>
    </row>
    <row r="37" spans="1:15" x14ac:dyDescent="0.25">
      <c r="A37" t="s">
        <v>392</v>
      </c>
      <c r="B37" t="s">
        <v>393</v>
      </c>
      <c r="C37" t="s">
        <v>421</v>
      </c>
      <c r="D37">
        <v>34</v>
      </c>
      <c r="E37">
        <v>55</v>
      </c>
      <c r="M37">
        <v>34</v>
      </c>
      <c r="N37">
        <v>62</v>
      </c>
      <c r="O37">
        <v>37</v>
      </c>
    </row>
    <row r="38" spans="1:15" x14ac:dyDescent="0.25">
      <c r="A38" t="s">
        <v>392</v>
      </c>
      <c r="B38" t="s">
        <v>393</v>
      </c>
      <c r="C38" t="s">
        <v>394</v>
      </c>
      <c r="D38">
        <v>35</v>
      </c>
      <c r="E38">
        <v>62</v>
      </c>
      <c r="M38">
        <v>35</v>
      </c>
      <c r="N38">
        <v>63</v>
      </c>
      <c r="O38">
        <v>39</v>
      </c>
    </row>
    <row r="39" spans="1:15" x14ac:dyDescent="0.25">
      <c r="A39" t="s">
        <v>392</v>
      </c>
      <c r="B39" t="s">
        <v>437</v>
      </c>
      <c r="C39" t="s">
        <v>438</v>
      </c>
      <c r="D39">
        <v>36</v>
      </c>
      <c r="E39">
        <v>11</v>
      </c>
      <c r="M39">
        <v>36</v>
      </c>
      <c r="N39">
        <v>32</v>
      </c>
      <c r="O39">
        <v>40</v>
      </c>
    </row>
    <row r="40" spans="1:15" x14ac:dyDescent="0.25">
      <c r="A40" t="s">
        <v>395</v>
      </c>
      <c r="B40" t="s">
        <v>396</v>
      </c>
      <c r="C40" t="s">
        <v>397</v>
      </c>
      <c r="D40">
        <v>37</v>
      </c>
      <c r="E40">
        <v>46</v>
      </c>
      <c r="M40">
        <v>37</v>
      </c>
      <c r="N40">
        <v>62</v>
      </c>
      <c r="O40">
        <v>41</v>
      </c>
    </row>
    <row r="41" spans="1:15" x14ac:dyDescent="0.25">
      <c r="A41" t="s">
        <v>414</v>
      </c>
      <c r="B41" t="s">
        <v>462</v>
      </c>
      <c r="C41" t="s">
        <v>463</v>
      </c>
      <c r="D41">
        <v>38</v>
      </c>
      <c r="E41">
        <v>35</v>
      </c>
      <c r="M41">
        <v>38</v>
      </c>
      <c r="N41">
        <v>29</v>
      </c>
    </row>
    <row r="42" spans="1:15" x14ac:dyDescent="0.25">
      <c r="A42" t="s">
        <v>403</v>
      </c>
      <c r="B42" t="s">
        <v>439</v>
      </c>
      <c r="C42" t="s">
        <v>440</v>
      </c>
      <c r="D42">
        <v>39</v>
      </c>
      <c r="E42">
        <v>4</v>
      </c>
      <c r="M42">
        <v>39</v>
      </c>
      <c r="N42">
        <v>45</v>
      </c>
    </row>
    <row r="43" spans="1:15" x14ac:dyDescent="0.25">
      <c r="A43" t="s">
        <v>389</v>
      </c>
      <c r="B43" t="s">
        <v>456</v>
      </c>
      <c r="C43" t="s">
        <v>457</v>
      </c>
      <c r="D43">
        <v>40</v>
      </c>
      <c r="E43">
        <v>22</v>
      </c>
      <c r="M43">
        <v>40</v>
      </c>
      <c r="N43">
        <v>58</v>
      </c>
    </row>
    <row r="44" spans="1:15" x14ac:dyDescent="0.25">
      <c r="A44" t="s">
        <v>389</v>
      </c>
      <c r="B44" t="s">
        <v>398</v>
      </c>
      <c r="C44" t="s">
        <v>428</v>
      </c>
      <c r="D44">
        <v>41</v>
      </c>
      <c r="E44">
        <v>25</v>
      </c>
      <c r="M44">
        <v>41</v>
      </c>
      <c r="N44">
        <v>39</v>
      </c>
    </row>
    <row r="46" spans="1:15" x14ac:dyDescent="0.25">
      <c r="D46" t="s">
        <v>708</v>
      </c>
      <c r="F46" s="1">
        <v>0.5</v>
      </c>
      <c r="G46" s="1">
        <v>0.6</v>
      </c>
      <c r="H46" s="1">
        <v>0.7</v>
      </c>
      <c r="I46" s="1">
        <v>0.8</v>
      </c>
      <c r="J46" s="1">
        <v>0.9</v>
      </c>
      <c r="K46" s="3">
        <v>0.999</v>
      </c>
    </row>
    <row r="47" spans="1:15" x14ac:dyDescent="0.25">
      <c r="D47" t="s">
        <v>710</v>
      </c>
      <c r="F47">
        <v>14</v>
      </c>
      <c r="G47">
        <v>8</v>
      </c>
      <c r="H47">
        <v>8</v>
      </c>
      <c r="I47">
        <v>7</v>
      </c>
      <c r="J47">
        <v>7</v>
      </c>
      <c r="K47">
        <v>2</v>
      </c>
    </row>
    <row r="48" spans="1:15" x14ac:dyDescent="0.25">
      <c r="D48" t="s">
        <v>709</v>
      </c>
      <c r="F48">
        <v>4</v>
      </c>
      <c r="G48">
        <v>2</v>
      </c>
      <c r="H48">
        <v>3</v>
      </c>
      <c r="I48">
        <v>3</v>
      </c>
      <c r="J48">
        <v>1</v>
      </c>
      <c r="K48">
        <v>0</v>
      </c>
    </row>
    <row r="49" spans="4:11" x14ac:dyDescent="0.25">
      <c r="D49" t="s">
        <v>707</v>
      </c>
      <c r="F49">
        <f>27-4</f>
        <v>23</v>
      </c>
      <c r="G49">
        <f>21-2</f>
        <v>19</v>
      </c>
      <c r="H49">
        <f>16-3</f>
        <v>13</v>
      </c>
      <c r="I49">
        <f>12-3</f>
        <v>9</v>
      </c>
      <c r="J49">
        <v>4</v>
      </c>
      <c r="K49">
        <v>2</v>
      </c>
    </row>
  </sheetData>
  <mergeCells count="2">
    <mergeCell ref="E1:K1"/>
    <mergeCell ref="N1:T1"/>
  </mergeCells>
  <conditionalFormatting sqref="E4:E48 E50:E1048576">
    <cfRule type="cellIs" dxfId="26" priority="27" operator="greaterThan">
      <formula>61.8</formula>
    </cfRule>
    <cfRule type="cellIs" dxfId="25" priority="28" operator="greaterThan">
      <formula>55.7</formula>
    </cfRule>
    <cfRule type="cellIs" dxfId="24" priority="29" operator="greaterThan">
      <formula>49.5</formula>
    </cfRule>
    <cfRule type="cellIs" dxfId="23" priority="30" operator="greaterThan">
      <formula>43.3</formula>
    </cfRule>
    <cfRule type="cellIs" dxfId="22" priority="31" operator="greaterThan">
      <formula>37.1</formula>
    </cfRule>
    <cfRule type="cellIs" dxfId="21" priority="33" operator="greaterThan">
      <formula>30.9</formula>
    </cfRule>
  </conditionalFormatting>
  <conditionalFormatting sqref="F54:F1048576 F4:F31 O4:O1048576 F33:F45">
    <cfRule type="duplicateValues" dxfId="20" priority="7"/>
  </conditionalFormatting>
  <conditionalFormatting sqref="G4:G24 P4:P30">
    <cfRule type="duplicateValues" dxfId="19" priority="6"/>
  </conditionalFormatting>
  <conditionalFormatting sqref="H4:H19 Q4:Q24">
    <cfRule type="duplicateValues" dxfId="18" priority="4"/>
  </conditionalFormatting>
  <conditionalFormatting sqref="I4:I15 R4:R19">
    <cfRule type="duplicateValues" dxfId="17" priority="3"/>
  </conditionalFormatting>
  <conditionalFormatting sqref="J4:J8 S4:S14">
    <cfRule type="duplicateValues" dxfId="16" priority="2"/>
  </conditionalFormatting>
  <conditionalFormatting sqref="K4:K5 T4:T7">
    <cfRule type="duplicateValues" dxfId="15" priority="1"/>
  </conditionalFormatting>
  <conditionalFormatting sqref="N4:N1048576">
    <cfRule type="cellIs" dxfId="14" priority="22" operator="greaterThanOrEqual">
      <formula>62.94</formula>
    </cfRule>
    <cfRule type="cellIs" dxfId="13" priority="23" operator="greaterThanOrEqual">
      <formula>56.7</formula>
    </cfRule>
    <cfRule type="cellIs" dxfId="12" priority="24" operator="greaterThanOrEqual">
      <formula>50.4</formula>
    </cfRule>
    <cfRule type="cellIs" dxfId="11" priority="25" operator="greaterThanOrEqual">
      <formula>44.1</formula>
    </cfRule>
    <cfRule type="cellIs" dxfId="10" priority="26" operator="greaterThanOrEqual">
      <formula>37.8</formula>
    </cfRule>
    <cfRule type="cellIs" dxfId="9" priority="32" operator="greaterThan">
      <formula>31.4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3EB4-06CE-47BE-A320-70B68F0DFED9}">
  <dimension ref="A1:BO266"/>
  <sheetViews>
    <sheetView workbookViewId="0">
      <selection activeCell="C1" activeCellId="1" sqref="BO1:BO1048576 A1:C1048576"/>
    </sheetView>
  </sheetViews>
  <sheetFormatPr defaultRowHeight="15" x14ac:dyDescent="0.25"/>
  <sheetData>
    <row r="1" spans="1:67" x14ac:dyDescent="0.25">
      <c r="C1" t="s">
        <v>690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X1" t="s">
        <v>109</v>
      </c>
      <c r="AY1" t="s">
        <v>110</v>
      </c>
      <c r="AZ1" t="s">
        <v>111</v>
      </c>
      <c r="BA1" t="s">
        <v>112</v>
      </c>
      <c r="BB1" t="s">
        <v>113</v>
      </c>
      <c r="BC1" t="s">
        <v>114</v>
      </c>
      <c r="BD1" t="s">
        <v>115</v>
      </c>
      <c r="BE1" t="s">
        <v>116</v>
      </c>
      <c r="BF1" t="s">
        <v>117</v>
      </c>
      <c r="BG1" t="s">
        <v>118</v>
      </c>
      <c r="BH1" t="s">
        <v>119</v>
      </c>
      <c r="BI1" t="s">
        <v>120</v>
      </c>
      <c r="BJ1" t="s">
        <v>121</v>
      </c>
      <c r="BK1" t="s">
        <v>122</v>
      </c>
      <c r="BL1" t="s">
        <v>123</v>
      </c>
      <c r="BM1" t="s">
        <v>124</v>
      </c>
      <c r="BO1" s="1">
        <v>1</v>
      </c>
    </row>
    <row r="2" spans="1:67" x14ac:dyDescent="0.25">
      <c r="A2" s="4" t="s">
        <v>389</v>
      </c>
      <c r="B2" s="4" t="s">
        <v>390</v>
      </c>
      <c r="C2" s="4" t="s">
        <v>691</v>
      </c>
      <c r="D2" s="4">
        <v>2.5362916529198287</v>
      </c>
      <c r="E2" s="4">
        <v>2.5524201450127375</v>
      </c>
      <c r="F2" s="4">
        <v>3.5207763125155513</v>
      </c>
      <c r="G2" s="4">
        <v>19.290399522957664</v>
      </c>
      <c r="H2" s="4">
        <v>20.333700036670333</v>
      </c>
      <c r="I2" s="4">
        <v>8.7116785040007194</v>
      </c>
      <c r="J2" s="4">
        <v>48.856053384175411</v>
      </c>
      <c r="K2" s="4">
        <v>26.590726038430564</v>
      </c>
      <c r="L2" s="4">
        <v>31.090289608177173</v>
      </c>
      <c r="M2" s="4">
        <v>3.4129848768675468</v>
      </c>
      <c r="N2" s="4">
        <v>9.5313289540171802</v>
      </c>
      <c r="O2" s="4">
        <v>4.5675529680091236</v>
      </c>
      <c r="P2" s="4">
        <v>8.8871661145958143</v>
      </c>
      <c r="Q2" s="4">
        <v>28.49462365591398</v>
      </c>
      <c r="R2" s="4">
        <v>47.298105682951146</v>
      </c>
      <c r="S2" s="4">
        <v>2.3621103117505995</v>
      </c>
      <c r="T2" s="4">
        <v>7.9310880024833148</v>
      </c>
      <c r="U2" s="4">
        <v>2.7399218526636808</v>
      </c>
      <c r="V2" s="4">
        <v>8.0935895905455411</v>
      </c>
      <c r="W2" s="4">
        <v>34.658400194505226</v>
      </c>
      <c r="X2" s="4">
        <v>33.939159577210617</v>
      </c>
      <c r="Y2" s="4">
        <v>8.3279034410003412</v>
      </c>
      <c r="Z2" s="4">
        <v>6.2692612485691646</v>
      </c>
      <c r="AA2" s="4">
        <v>16.261212773591676</v>
      </c>
      <c r="AB2" s="4">
        <v>4.1459265326696491</v>
      </c>
      <c r="AC2" s="4">
        <v>5.4939850336269771</v>
      </c>
      <c r="AD2" s="4">
        <v>1.624584067332159</v>
      </c>
      <c r="AE2" s="4">
        <v>9.2899999999999991</v>
      </c>
      <c r="AF2" s="4">
        <v>12.100854275524592</v>
      </c>
      <c r="AG2" s="4">
        <v>12.33784545967287</v>
      </c>
      <c r="AH2" s="4">
        <v>44.447452732277426</v>
      </c>
      <c r="AI2" s="4">
        <v>38.343033207805547</v>
      </c>
      <c r="AJ2" s="4">
        <v>28.888587448001445</v>
      </c>
      <c r="AK2" s="4">
        <v>5.2066681890842661</v>
      </c>
      <c r="AL2" s="4">
        <v>4.005281690140845</v>
      </c>
      <c r="AM2" s="4">
        <v>5.6489753021544926</v>
      </c>
      <c r="AN2" s="4">
        <v>16.398863780896257</v>
      </c>
      <c r="AO2" s="4">
        <v>9.3904943156207743</v>
      </c>
      <c r="AP2" s="4">
        <v>5.7924685122434632</v>
      </c>
      <c r="AQ2" s="4">
        <v>12.069247101094236</v>
      </c>
      <c r="AR2" s="4">
        <v>8.6186540731995276</v>
      </c>
      <c r="AS2" s="4">
        <v>35.118670500511726</v>
      </c>
      <c r="AT2" s="4">
        <v>18.614544870765773</v>
      </c>
      <c r="AU2" s="4">
        <v>29.765921552087725</v>
      </c>
      <c r="AV2" s="4">
        <v>13.335742681604627</v>
      </c>
      <c r="AW2" s="4">
        <v>17.528212595558792</v>
      </c>
      <c r="AX2" s="4">
        <v>8.3897863470557574</v>
      </c>
      <c r="AY2" s="4">
        <v>8.1686310063463292</v>
      </c>
      <c r="AZ2" s="4">
        <v>18.115902819111522</v>
      </c>
      <c r="BA2" s="4">
        <v>9.100795604144011</v>
      </c>
      <c r="BB2" s="4">
        <v>20.871281117182757</v>
      </c>
      <c r="BC2" s="4">
        <v>20.081238893120084</v>
      </c>
      <c r="BD2" s="4">
        <v>22.349409300015118</v>
      </c>
      <c r="BE2" s="4">
        <v>22.299027137736815</v>
      </c>
      <c r="BF2" s="4">
        <v>16.914527238572326</v>
      </c>
      <c r="BG2" s="4">
        <v>24.24017790956264</v>
      </c>
      <c r="BH2" s="4">
        <v>21.919249904324531</v>
      </c>
      <c r="BI2" s="4">
        <v>8.4735044896926777</v>
      </c>
      <c r="BJ2" s="4">
        <v>16.271186440677965</v>
      </c>
      <c r="BK2" s="4">
        <v>10.688125965419303</v>
      </c>
      <c r="BL2" s="4">
        <v>9.521650419406031</v>
      </c>
      <c r="BM2" s="4">
        <v>12.142038946162657</v>
      </c>
      <c r="BN2" s="4"/>
      <c r="BO2" s="4">
        <f t="shared" ref="BO2:BO65" si="0">COUNTIF($D2:$BM2,"&gt;0")</f>
        <v>62</v>
      </c>
    </row>
    <row r="3" spans="1:67" x14ac:dyDescent="0.25">
      <c r="A3" s="4" t="s">
        <v>392</v>
      </c>
      <c r="B3" s="4" t="s">
        <v>393</v>
      </c>
      <c r="C3" s="4" t="s">
        <v>394</v>
      </c>
      <c r="D3" s="4">
        <v>6.1572088419663471</v>
      </c>
      <c r="E3" s="4">
        <v>24.250440917107582</v>
      </c>
      <c r="F3" s="4">
        <v>9.6292610102015423</v>
      </c>
      <c r="G3" s="4">
        <v>1.3416815742397137</v>
      </c>
      <c r="H3" s="4">
        <v>13.274660799413274</v>
      </c>
      <c r="I3" s="4">
        <v>2.0453115166771556</v>
      </c>
      <c r="J3" s="4">
        <v>22.449952335557676</v>
      </c>
      <c r="K3" s="4">
        <v>44.494304452882297</v>
      </c>
      <c r="L3" s="4">
        <v>42.498580352072686</v>
      </c>
      <c r="M3" s="4">
        <v>3.4541051765888424</v>
      </c>
      <c r="N3" s="4">
        <v>7.1058615462354728</v>
      </c>
      <c r="O3" s="4">
        <v>2.2987815857391514</v>
      </c>
      <c r="P3" s="4">
        <v>15.149059130312214</v>
      </c>
      <c r="Q3" s="4">
        <v>27.880184331797235</v>
      </c>
      <c r="R3" s="4">
        <v>27.863077434363575</v>
      </c>
      <c r="S3" s="4">
        <v>48.099520383693047</v>
      </c>
      <c r="T3" s="4">
        <v>45.650318174763314</v>
      </c>
      <c r="U3" s="4">
        <v>38.859239492995329</v>
      </c>
      <c r="V3" s="4">
        <v>4.0038199832875732</v>
      </c>
      <c r="W3" s="4">
        <v>27.109166058837829</v>
      </c>
      <c r="X3" s="4">
        <v>6.0754489988828739</v>
      </c>
      <c r="Y3" s="4">
        <v>1.9609668311148343</v>
      </c>
      <c r="Z3" s="4">
        <v>1.1710839130051951</v>
      </c>
      <c r="AA3" s="4">
        <v>1.0620739146035163</v>
      </c>
      <c r="AB3" s="4">
        <v>3.604057715329847</v>
      </c>
      <c r="AC3" s="4">
        <v>4.8025007104290998</v>
      </c>
      <c r="AD3" s="4">
        <v>3.3666079467606185</v>
      </c>
      <c r="AE3" s="4">
        <v>0.79</v>
      </c>
      <c r="AF3" s="4">
        <v>4.4870199883884885</v>
      </c>
      <c r="AG3" s="4">
        <v>0.67681895093062605</v>
      </c>
      <c r="AH3" s="4">
        <v>1.1100582103695682</v>
      </c>
      <c r="AI3" s="4">
        <v>6.9683483240484261</v>
      </c>
      <c r="AJ3" s="4">
        <v>2.400976668475312</v>
      </c>
      <c r="AK3" s="4">
        <v>16.830326558575017</v>
      </c>
      <c r="AL3" s="4">
        <v>1.4084507042253522</v>
      </c>
      <c r="AM3" s="4">
        <v>3.5966602440590876</v>
      </c>
      <c r="AN3" s="4">
        <v>14.61398227837368</v>
      </c>
      <c r="AO3" s="4">
        <v>2.6944458356287875</v>
      </c>
      <c r="AP3" s="4">
        <v>1.9436097436225306</v>
      </c>
      <c r="AQ3" s="4">
        <v>4.4749305895802713</v>
      </c>
      <c r="AR3" s="4">
        <v>0.72805981896890992</v>
      </c>
      <c r="AS3" s="4">
        <v>37.228909790925485</v>
      </c>
      <c r="AT3" s="4">
        <v>33.584845079467009</v>
      </c>
      <c r="AU3" s="4">
        <v>41.997047659215518</v>
      </c>
      <c r="AV3" s="4">
        <v>65.341525117455717</v>
      </c>
      <c r="AW3" s="4">
        <v>44.157262468147067</v>
      </c>
      <c r="AX3" s="4">
        <v>7.9729025534132356</v>
      </c>
      <c r="AY3" s="4">
        <v>11.813236627379874</v>
      </c>
      <c r="AZ3" s="4">
        <v>27.265840593041503</v>
      </c>
      <c r="BA3" s="4">
        <v>12.243145784442792</v>
      </c>
      <c r="BB3" s="4">
        <v>6.2462052216150576</v>
      </c>
      <c r="BC3" s="4">
        <v>10.286028602860286</v>
      </c>
      <c r="BD3" s="4">
        <v>6.3411157426405476</v>
      </c>
      <c r="BE3" s="4">
        <v>0.84485407066052232</v>
      </c>
      <c r="BF3" s="4">
        <v>2.6455854727614274</v>
      </c>
      <c r="BG3" s="4">
        <v>1.6160118606375093</v>
      </c>
      <c r="BH3" s="4">
        <v>5.0707998469192503</v>
      </c>
      <c r="BI3" s="4">
        <v>11.660553939547237</v>
      </c>
      <c r="BJ3" s="4">
        <v>8.4613691393352415</v>
      </c>
      <c r="BK3" s="4">
        <v>32.258707459265537</v>
      </c>
      <c r="BL3" s="4">
        <v>28.009521650419405</v>
      </c>
      <c r="BM3" s="4">
        <v>34.376988672521321</v>
      </c>
      <c r="BN3" s="4"/>
      <c r="BO3" s="4">
        <f t="shared" si="0"/>
        <v>62</v>
      </c>
    </row>
    <row r="4" spans="1:67" x14ac:dyDescent="0.25">
      <c r="A4" t="s">
        <v>392</v>
      </c>
      <c r="B4" t="s">
        <v>393</v>
      </c>
      <c r="C4" t="s">
        <v>400</v>
      </c>
      <c r="D4">
        <v>6.1860772022434847E-2</v>
      </c>
      <c r="E4">
        <v>6.3688026650989618E-2</v>
      </c>
      <c r="F4">
        <v>7.4645434187608856E-2</v>
      </c>
      <c r="G4">
        <v>1.3714967203339297</v>
      </c>
      <c r="H4">
        <v>20.883755042170886</v>
      </c>
      <c r="I4">
        <v>3.9917288501303605</v>
      </c>
      <c r="J4">
        <v>4.4327931363203055</v>
      </c>
      <c r="K4">
        <v>15.004027154527671</v>
      </c>
      <c r="L4">
        <v>5.7694491766042022</v>
      </c>
      <c r="M4">
        <v>0.63964910677571152</v>
      </c>
      <c r="N4">
        <v>0.44845881758463874</v>
      </c>
      <c r="O4">
        <v>1.3444571154192424</v>
      </c>
      <c r="P4">
        <v>10.074705757981535</v>
      </c>
      <c r="Q4">
        <v>9.8118279569892461</v>
      </c>
      <c r="R4">
        <v>5.3173811897640411</v>
      </c>
      <c r="S4">
        <v>0.19184652278177458</v>
      </c>
      <c r="T4">
        <v>0.16684774173521652</v>
      </c>
      <c r="U4">
        <v>0.15248260745258743</v>
      </c>
      <c r="V4">
        <v>0.63745971111376387</v>
      </c>
      <c r="W4">
        <v>7.8531485533673715</v>
      </c>
      <c r="X4">
        <v>3.8497894646386523</v>
      </c>
      <c r="Y4">
        <v>1.4955474882869464</v>
      </c>
      <c r="Z4">
        <v>1.7962490094215022</v>
      </c>
      <c r="AA4">
        <v>3.7100825260136348</v>
      </c>
      <c r="AB4">
        <v>0.64898242076743751</v>
      </c>
      <c r="AC4">
        <v>0.5209813393956616</v>
      </c>
      <c r="AD4">
        <v>1.1026293469041559</v>
      </c>
      <c r="AE4">
        <v>13.320000000000002</v>
      </c>
      <c r="AF4">
        <v>1.5468192751098948</v>
      </c>
      <c r="AG4">
        <v>0.56401579244218836</v>
      </c>
      <c r="AH4">
        <v>7.0664681196696906</v>
      </c>
      <c r="AI4">
        <v>7.0430425445831126</v>
      </c>
      <c r="AJ4">
        <v>6.2579128232953511</v>
      </c>
      <c r="AK4">
        <v>5.9374286366750399E-2</v>
      </c>
      <c r="AL4">
        <v>6.311619718309859</v>
      </c>
      <c r="AM4">
        <v>1.0538915163192619</v>
      </c>
      <c r="AN4">
        <v>4.7144613558316024</v>
      </c>
      <c r="AO4">
        <v>1.3922972905293736</v>
      </c>
      <c r="AP4">
        <v>0.20459049932868739</v>
      </c>
      <c r="AQ4">
        <v>0.4899559039686428</v>
      </c>
      <c r="AR4">
        <v>0.57064147973238888</v>
      </c>
      <c r="AS4">
        <v>0.91622398752375844</v>
      </c>
      <c r="AT4">
        <v>0.42542944292823887</v>
      </c>
      <c r="AU4">
        <v>0</v>
      </c>
      <c r="AV4">
        <v>0.21684134441633537</v>
      </c>
      <c r="AW4">
        <v>0.10921004732435385</v>
      </c>
      <c r="AX4">
        <v>0</v>
      </c>
      <c r="AY4">
        <v>2.502266545784225</v>
      </c>
      <c r="AZ4">
        <v>0.93609653157296691</v>
      </c>
      <c r="BA4">
        <v>0.46934920725774143</v>
      </c>
      <c r="BB4">
        <v>0.27322404371584702</v>
      </c>
      <c r="BC4">
        <v>1.6374714394516376</v>
      </c>
      <c r="BD4">
        <v>2.5226237014319346</v>
      </c>
      <c r="BE4">
        <v>0.2816180235535074</v>
      </c>
      <c r="BF4">
        <v>0.8609893550407014</v>
      </c>
      <c r="BG4">
        <v>1.8680504077094144</v>
      </c>
      <c r="BH4">
        <v>10.667814772292385</v>
      </c>
      <c r="BI4">
        <v>2.2596011972513805</v>
      </c>
      <c r="BJ4">
        <v>21.18864186660797</v>
      </c>
      <c r="BK4">
        <v>2.5412327470227711</v>
      </c>
      <c r="BL4">
        <v>19.678077533439129</v>
      </c>
      <c r="BM4">
        <v>0.11454753722794961</v>
      </c>
      <c r="BO4">
        <f t="shared" si="0"/>
        <v>60</v>
      </c>
    </row>
    <row r="5" spans="1:67" x14ac:dyDescent="0.25">
      <c r="A5" t="s">
        <v>389</v>
      </c>
      <c r="B5" t="s">
        <v>390</v>
      </c>
      <c r="C5" t="s">
        <v>402</v>
      </c>
      <c r="D5">
        <v>2.1692510722533815</v>
      </c>
      <c r="E5">
        <v>0.63198118753674315</v>
      </c>
      <c r="F5">
        <v>5.171269801774903</v>
      </c>
      <c r="G5">
        <v>3.296703296703297</v>
      </c>
      <c r="H5">
        <v>3.3186651998533185</v>
      </c>
      <c r="I5">
        <v>30.378495010338934</v>
      </c>
      <c r="J5">
        <v>2.5738798856053386</v>
      </c>
      <c r="K5">
        <v>1.7489356805891154</v>
      </c>
      <c r="L5">
        <v>5.9852356615559339</v>
      </c>
      <c r="M5">
        <v>0.24672179832777447</v>
      </c>
      <c r="N5">
        <v>3.8024254674077813</v>
      </c>
      <c r="O5">
        <v>0.83428365644319069</v>
      </c>
      <c r="P5">
        <v>56.120938755373885</v>
      </c>
      <c r="Q5">
        <v>6.2980030721966198</v>
      </c>
      <c r="R5">
        <v>5.1179793951478896</v>
      </c>
      <c r="S5">
        <v>33.705035971223026</v>
      </c>
      <c r="T5">
        <v>33.808008691603291</v>
      </c>
      <c r="U5">
        <v>37.215286381397121</v>
      </c>
      <c r="V5">
        <v>1.0266205085352751</v>
      </c>
      <c r="W5">
        <v>2.3948456114758083</v>
      </c>
      <c r="X5">
        <v>2.1740998539142393</v>
      </c>
      <c r="Y5">
        <v>3.2703465822706259</v>
      </c>
      <c r="Z5">
        <v>3.1258254820815359</v>
      </c>
      <c r="AA5">
        <v>4.119124506637962</v>
      </c>
      <c r="AB5">
        <v>0.85060802721945683</v>
      </c>
      <c r="AC5">
        <v>1.543999242208961</v>
      </c>
      <c r="AD5">
        <v>0.22835519018725126</v>
      </c>
      <c r="AE5">
        <v>2.605</v>
      </c>
      <c r="AF5">
        <v>3.8276519863979432</v>
      </c>
      <c r="AG5">
        <v>2.4675690919345743</v>
      </c>
      <c r="AH5">
        <v>7.5583231803618967</v>
      </c>
      <c r="AI5">
        <v>3.4297096262176718</v>
      </c>
      <c r="AJ5">
        <v>4.9828178694158076</v>
      </c>
      <c r="AK5">
        <v>0.27860242064398266</v>
      </c>
      <c r="AL5">
        <v>0.11443661971830986</v>
      </c>
      <c r="AM5">
        <v>0.30361417644654642</v>
      </c>
      <c r="AN5">
        <v>0.59354729300038156</v>
      </c>
      <c r="AO5">
        <v>0.44072719987980163</v>
      </c>
      <c r="AP5">
        <v>0</v>
      </c>
      <c r="AQ5">
        <v>2.7437530622243997</v>
      </c>
      <c r="AR5">
        <v>0</v>
      </c>
      <c r="AS5">
        <v>1.7593449973195574</v>
      </c>
      <c r="AT5">
        <v>3.451597367153636</v>
      </c>
      <c r="AU5">
        <v>1.4761703922395615</v>
      </c>
      <c r="AV5">
        <v>0</v>
      </c>
      <c r="AW5">
        <v>17.364397524572261</v>
      </c>
      <c r="AX5">
        <v>1.7717561229807191</v>
      </c>
      <c r="AY5">
        <v>1.0743427017225748</v>
      </c>
      <c r="AZ5">
        <v>7.2236350846815647</v>
      </c>
      <c r="BA5">
        <v>0.18888443706713984</v>
      </c>
      <c r="BB5">
        <v>3.494990892531876</v>
      </c>
      <c r="BC5">
        <v>3.0126089532030127</v>
      </c>
      <c r="BD5">
        <v>7.021446621023304</v>
      </c>
      <c r="BE5">
        <v>1.3824884792626728</v>
      </c>
      <c r="BF5">
        <v>1.4088916718847839</v>
      </c>
      <c r="BG5">
        <v>2.0014825796886582</v>
      </c>
      <c r="BH5">
        <v>3.9226942212016844</v>
      </c>
      <c r="BI5">
        <v>25.833649508873997</v>
      </c>
      <c r="BJ5">
        <v>1.1093990755007703</v>
      </c>
      <c r="BK5">
        <v>2.6707857890278541</v>
      </c>
      <c r="BL5">
        <v>2.5617773747449557</v>
      </c>
      <c r="BM5">
        <v>2.7745959017436683</v>
      </c>
      <c r="BO5">
        <f t="shared" si="0"/>
        <v>59</v>
      </c>
    </row>
    <row r="6" spans="1:67" x14ac:dyDescent="0.25">
      <c r="A6" t="s">
        <v>389</v>
      </c>
      <c r="B6" t="s">
        <v>417</v>
      </c>
      <c r="C6" t="s">
        <v>418</v>
      </c>
      <c r="D6">
        <v>7.010887495875949E-2</v>
      </c>
      <c r="E6">
        <v>6.3688026650989618E-2</v>
      </c>
      <c r="F6">
        <v>7.8792402753587135E-2</v>
      </c>
      <c r="G6">
        <v>8.5186131697759612E-2</v>
      </c>
      <c r="H6">
        <v>9.1675834250091681E-2</v>
      </c>
      <c r="I6">
        <v>7.1923042344691185E-2</v>
      </c>
      <c r="J6">
        <v>0.14299332697807435</v>
      </c>
      <c r="K6">
        <v>0.11506155793349442</v>
      </c>
      <c r="L6">
        <v>5.6785917092561047E-2</v>
      </c>
      <c r="M6">
        <v>10.467400740165395</v>
      </c>
      <c r="N6">
        <v>5.0530570995452252E-2</v>
      </c>
      <c r="O6">
        <v>11.139787527759438</v>
      </c>
      <c r="P6">
        <v>0.17619282542814857</v>
      </c>
      <c r="Q6">
        <v>7.6804915514592939E-2</v>
      </c>
      <c r="R6">
        <v>0.1395812562313061</v>
      </c>
      <c r="S6">
        <v>4.1966426858513185E-2</v>
      </c>
      <c r="T6">
        <v>3.4921620363184851E-2</v>
      </c>
      <c r="U6">
        <v>9.0536548174973794E-2</v>
      </c>
      <c r="V6">
        <v>5.9687238868329953E-2</v>
      </c>
      <c r="W6">
        <v>0.15803549720398735</v>
      </c>
      <c r="X6">
        <v>0.11600928074245939</v>
      </c>
      <c r="Y6">
        <v>0.69812901424183182</v>
      </c>
      <c r="Z6">
        <v>8.8051422030465801E-2</v>
      </c>
      <c r="AA6">
        <v>8.6114101184068897E-2</v>
      </c>
      <c r="AB6">
        <v>20.572112658307606</v>
      </c>
      <c r="AC6">
        <v>19.588898361276875</v>
      </c>
      <c r="AD6">
        <v>8.716643831147648</v>
      </c>
      <c r="AE6">
        <v>4.4999999999999998E-2</v>
      </c>
      <c r="AF6">
        <v>0.10367421414945674</v>
      </c>
      <c r="AG6">
        <v>9.8702763677382982E-2</v>
      </c>
      <c r="AH6">
        <v>0.11281079373674473</v>
      </c>
      <c r="AI6">
        <v>0.1120413308020292</v>
      </c>
      <c r="AJ6">
        <v>6.3302586362814245E-2</v>
      </c>
      <c r="AK6">
        <v>5.0239780771865729E-2</v>
      </c>
      <c r="AL6">
        <v>0</v>
      </c>
      <c r="AM6">
        <v>6.1306708705552632E-2</v>
      </c>
      <c r="AN6">
        <v>5.5115105778606864E-2</v>
      </c>
      <c r="AO6">
        <v>4.5074372714979716E-2</v>
      </c>
      <c r="AP6">
        <v>15.721501182788824</v>
      </c>
      <c r="AQ6">
        <v>19.53290870488323</v>
      </c>
      <c r="AR6">
        <v>20.208579299488392</v>
      </c>
      <c r="AS6">
        <v>8.7723573273551347E-2</v>
      </c>
      <c r="AT6">
        <v>4.0134853106437628E-2</v>
      </c>
      <c r="AU6">
        <v>8.4352593842260654E-2</v>
      </c>
      <c r="AV6">
        <v>0</v>
      </c>
      <c r="AW6">
        <v>7.2806698216235893E-2</v>
      </c>
      <c r="AX6">
        <v>0</v>
      </c>
      <c r="AY6">
        <v>0</v>
      </c>
      <c r="AZ6">
        <v>4.869866349223527E-2</v>
      </c>
      <c r="BA6">
        <v>4.579016656173087E-2</v>
      </c>
      <c r="BB6">
        <v>7.5895567698846381E-2</v>
      </c>
      <c r="BC6">
        <v>6.3467885250063472E-2</v>
      </c>
      <c r="BD6">
        <v>7.1272758687717333E-2</v>
      </c>
      <c r="BE6">
        <v>22.990271377368153</v>
      </c>
      <c r="BF6">
        <v>18.42517219787101</v>
      </c>
      <c r="BG6">
        <v>25.678280207561155</v>
      </c>
      <c r="BH6">
        <v>7.6540375047837741E-2</v>
      </c>
      <c r="BI6">
        <v>8.4313477509379869E-2</v>
      </c>
      <c r="BJ6">
        <v>0.11886418666079684</v>
      </c>
      <c r="BK6">
        <v>0</v>
      </c>
      <c r="BL6">
        <v>7.9347086828383595E-2</v>
      </c>
      <c r="BM6">
        <v>0</v>
      </c>
      <c r="BO6">
        <f t="shared" si="0"/>
        <v>56</v>
      </c>
    </row>
    <row r="7" spans="1:67" x14ac:dyDescent="0.25">
      <c r="A7" t="s">
        <v>403</v>
      </c>
      <c r="B7" t="s">
        <v>406</v>
      </c>
      <c r="C7" t="s">
        <v>691</v>
      </c>
      <c r="D7">
        <v>6.1860772022434847E-2</v>
      </c>
      <c r="E7">
        <v>7.3486184597295709E-2</v>
      </c>
      <c r="F7">
        <v>4.14696856597827E-2</v>
      </c>
      <c r="G7">
        <v>0.23852116875372689</v>
      </c>
      <c r="H7">
        <v>4.3087642097543091</v>
      </c>
      <c r="I7">
        <v>1.2856243819113549</v>
      </c>
      <c r="J7">
        <v>0</v>
      </c>
      <c r="K7">
        <v>4.6024623173397769E-2</v>
      </c>
      <c r="L7">
        <v>0</v>
      </c>
      <c r="M7">
        <v>0.274135331475305</v>
      </c>
      <c r="N7">
        <v>0.3726629610914603</v>
      </c>
      <c r="O7">
        <v>1.3684652781945861</v>
      </c>
      <c r="P7">
        <v>0</v>
      </c>
      <c r="Q7">
        <v>0</v>
      </c>
      <c r="R7">
        <v>4.6527085410435362E-2</v>
      </c>
      <c r="S7">
        <v>4.1966426858513185E-2</v>
      </c>
      <c r="T7">
        <v>5.0015520720161417</v>
      </c>
      <c r="U7">
        <v>2.8590488897360145E-2</v>
      </c>
      <c r="V7">
        <v>1.0695953205204727</v>
      </c>
      <c r="W7">
        <v>0.83880379285193285</v>
      </c>
      <c r="X7">
        <v>1.5167139297069692</v>
      </c>
      <c r="Y7">
        <v>3.0500480933320921</v>
      </c>
      <c r="Z7">
        <v>7.0088931936250765</v>
      </c>
      <c r="AA7">
        <v>10.22604951560818</v>
      </c>
      <c r="AB7">
        <v>3.6985697183542312</v>
      </c>
      <c r="AC7">
        <v>0.91882163493416691</v>
      </c>
      <c r="AD7">
        <v>3.2100215306322175</v>
      </c>
      <c r="AE7">
        <v>0</v>
      </c>
      <c r="AF7">
        <v>0.47275441652152278</v>
      </c>
      <c r="AG7">
        <v>5.6401579244218847E-2</v>
      </c>
      <c r="AH7">
        <v>9.0248634989395782E-2</v>
      </c>
      <c r="AI7">
        <v>0.20229684728144159</v>
      </c>
      <c r="AJ7">
        <v>7.6867426297703018E-2</v>
      </c>
      <c r="AK7">
        <v>7.7643297556519747E-2</v>
      </c>
      <c r="AL7">
        <v>6.1619718309859156E-2</v>
      </c>
      <c r="AM7">
        <v>7.2984177030419803E-2</v>
      </c>
      <c r="AN7">
        <v>4.2396235214312974E-2</v>
      </c>
      <c r="AO7">
        <v>4.0066109079981975E-2</v>
      </c>
      <c r="AP7">
        <v>0.3516399207211815</v>
      </c>
      <c r="AQ7">
        <v>0.37563285970929283</v>
      </c>
      <c r="AR7">
        <v>0.74773711137347498</v>
      </c>
      <c r="AS7">
        <v>7.3102977727959456E-2</v>
      </c>
      <c r="AT7">
        <v>7.2242735591587739E-2</v>
      </c>
      <c r="AU7">
        <v>0</v>
      </c>
      <c r="AV7">
        <v>0.25298156848572462</v>
      </c>
      <c r="AW7">
        <v>0.12741172187841282</v>
      </c>
      <c r="AX7">
        <v>0</v>
      </c>
      <c r="AY7">
        <v>4.5330915684496827E-2</v>
      </c>
      <c r="AZ7">
        <v>8.6575401763973811E-2</v>
      </c>
      <c r="BA7">
        <v>4.0066395741514507E-2</v>
      </c>
      <c r="BB7">
        <v>5.8401639344262302</v>
      </c>
      <c r="BC7">
        <v>13.104002707963103</v>
      </c>
      <c r="BD7">
        <v>16.291224811559147</v>
      </c>
      <c r="BE7">
        <v>0.2560163850486431</v>
      </c>
      <c r="BF7">
        <v>0.77489041953663118</v>
      </c>
      <c r="BG7">
        <v>0.50407709414381019</v>
      </c>
      <c r="BH7">
        <v>0.12437810945273632</v>
      </c>
      <c r="BI7">
        <v>3.3725391003751951E-2</v>
      </c>
      <c r="BJ7">
        <v>5.2828527404798591E-2</v>
      </c>
      <c r="BK7">
        <v>8.4707758234092392E-2</v>
      </c>
      <c r="BL7">
        <v>0.11335298118340513</v>
      </c>
      <c r="BM7">
        <v>0.14000254550082727</v>
      </c>
      <c r="BO7">
        <f t="shared" si="0"/>
        <v>55</v>
      </c>
    </row>
    <row r="8" spans="1:67" x14ac:dyDescent="0.25">
      <c r="A8" t="s">
        <v>392</v>
      </c>
      <c r="B8" t="s">
        <v>393</v>
      </c>
      <c r="C8" t="s">
        <v>421</v>
      </c>
      <c r="D8">
        <v>0</v>
      </c>
      <c r="E8">
        <v>0</v>
      </c>
      <c r="F8">
        <v>4.5616654225760965E-2</v>
      </c>
      <c r="G8">
        <v>0.98815912769401137</v>
      </c>
      <c r="H8">
        <v>3.4836817015034836</v>
      </c>
      <c r="I8">
        <v>0.31915850040456711</v>
      </c>
      <c r="J8">
        <v>13.584366062917063</v>
      </c>
      <c r="K8">
        <v>1.9560464848694052</v>
      </c>
      <c r="L8">
        <v>2.0556501987507096</v>
      </c>
      <c r="M8">
        <v>0.36094485310915159</v>
      </c>
      <c r="N8">
        <v>0.41056088933804957</v>
      </c>
      <c r="O8">
        <v>0.13804693595822579</v>
      </c>
      <c r="P8">
        <v>2.720417224610614</v>
      </c>
      <c r="Q8">
        <v>1.3824884792626728</v>
      </c>
      <c r="R8">
        <v>9.0196078431372548</v>
      </c>
      <c r="S8">
        <v>7.7937649880095924E-2</v>
      </c>
      <c r="T8">
        <v>5.8202700605308084E-2</v>
      </c>
      <c r="U8">
        <v>8.7248641951777373</v>
      </c>
      <c r="V8">
        <v>0.97648322788587794</v>
      </c>
      <c r="W8">
        <v>0.53488937515195722</v>
      </c>
      <c r="X8">
        <v>0.91518432585717979</v>
      </c>
      <c r="Y8">
        <v>0.39095224797542583</v>
      </c>
      <c r="Z8">
        <v>0.1232719908426521</v>
      </c>
      <c r="AA8">
        <v>0.70326515966989589</v>
      </c>
      <c r="AB8">
        <v>0.2961376094764035</v>
      </c>
      <c r="AC8">
        <v>0.14208581983518045</v>
      </c>
      <c r="AD8">
        <v>0.18920858615515104</v>
      </c>
      <c r="AE8">
        <v>0.74</v>
      </c>
      <c r="AF8">
        <v>0.52251803931326202</v>
      </c>
      <c r="AG8">
        <v>0.16920473773265651</v>
      </c>
      <c r="AH8">
        <v>1.1732322548621452</v>
      </c>
      <c r="AI8">
        <v>2.3933273162989011</v>
      </c>
      <c r="AJ8">
        <v>1.4423946464098389</v>
      </c>
      <c r="AK8">
        <v>5.4807033569308064E-2</v>
      </c>
      <c r="AL8">
        <v>0</v>
      </c>
      <c r="AM8">
        <v>3.1821101185263032</v>
      </c>
      <c r="AN8">
        <v>7.860262008733625</v>
      </c>
      <c r="AO8">
        <v>2.3038012720989633</v>
      </c>
      <c r="AP8">
        <v>0.44754171728150371</v>
      </c>
      <c r="AQ8">
        <v>0</v>
      </c>
      <c r="AR8">
        <v>0.88547815820543097</v>
      </c>
      <c r="AS8">
        <v>8.2850041425020712E-2</v>
      </c>
      <c r="AT8">
        <v>0.80269706212875258</v>
      </c>
      <c r="AU8">
        <v>0</v>
      </c>
      <c r="AV8">
        <v>0</v>
      </c>
      <c r="AW8">
        <v>9.1008372770294874E-2</v>
      </c>
      <c r="AX8">
        <v>6.5398645127670658</v>
      </c>
      <c r="AY8">
        <v>0.27651858567543064</v>
      </c>
      <c r="AZ8">
        <v>8.1164439153725454E-2</v>
      </c>
      <c r="BA8">
        <v>0.46362543643752507</v>
      </c>
      <c r="BB8">
        <v>5.6921675774134796E-2</v>
      </c>
      <c r="BC8">
        <v>5.0774308200050779E-2</v>
      </c>
      <c r="BD8">
        <v>1.4146562709228743</v>
      </c>
      <c r="BE8">
        <v>6.477214541730671</v>
      </c>
      <c r="BF8">
        <v>0.44614902943018159</v>
      </c>
      <c r="BG8">
        <v>2.1942179392142327</v>
      </c>
      <c r="BH8">
        <v>8.8786835055491764</v>
      </c>
      <c r="BI8">
        <v>2.9509717128282958E-2</v>
      </c>
      <c r="BJ8">
        <v>5.9255998239049079</v>
      </c>
      <c r="BK8">
        <v>0.78230106133838262</v>
      </c>
      <c r="BL8">
        <v>2.5051008841532529</v>
      </c>
      <c r="BM8">
        <v>0</v>
      </c>
      <c r="BO8">
        <f t="shared" si="0"/>
        <v>55</v>
      </c>
    </row>
    <row r="9" spans="1:67" x14ac:dyDescent="0.25">
      <c r="A9" t="s">
        <v>389</v>
      </c>
      <c r="B9" t="s">
        <v>408</v>
      </c>
      <c r="C9" t="s">
        <v>409</v>
      </c>
      <c r="D9">
        <v>19.882052128010557</v>
      </c>
      <c r="E9">
        <v>46.854791299235742</v>
      </c>
      <c r="F9">
        <v>32.022891266484201</v>
      </c>
      <c r="G9">
        <v>1.703722633955192E-2</v>
      </c>
      <c r="H9">
        <v>0</v>
      </c>
      <c r="I9">
        <v>3.5961521172345592E-2</v>
      </c>
      <c r="J9">
        <v>0.52430886558627265</v>
      </c>
      <c r="K9">
        <v>0.14958002531354272</v>
      </c>
      <c r="L9">
        <v>2.9642248722316866</v>
      </c>
      <c r="M9">
        <v>0.44775437474299812</v>
      </c>
      <c r="N9">
        <v>0</v>
      </c>
      <c r="O9">
        <v>0.11403877318288218</v>
      </c>
      <c r="P9">
        <v>9.5144125731200221E-2</v>
      </c>
      <c r="Q9">
        <v>0</v>
      </c>
      <c r="R9">
        <v>2.6586905948820207E-2</v>
      </c>
      <c r="S9">
        <v>1.3788968824940047</v>
      </c>
      <c r="T9">
        <v>0.87304050907962127</v>
      </c>
      <c r="U9">
        <v>0.71476222243400367</v>
      </c>
      <c r="V9">
        <v>2.3874895547331978E-2</v>
      </c>
      <c r="W9">
        <v>0</v>
      </c>
      <c r="X9">
        <v>0</v>
      </c>
      <c r="Y9">
        <v>0.10239225542213536</v>
      </c>
      <c r="Z9">
        <v>0.13207713304569871</v>
      </c>
      <c r="AA9">
        <v>0.22246142805884464</v>
      </c>
      <c r="AB9">
        <v>0.18902400604876821</v>
      </c>
      <c r="AC9">
        <v>0.2746992516813489</v>
      </c>
      <c r="AD9">
        <v>6.5244340053500355E-2</v>
      </c>
      <c r="AE9">
        <v>0</v>
      </c>
      <c r="AF9">
        <v>0</v>
      </c>
      <c r="AG9">
        <v>0</v>
      </c>
      <c r="AH9">
        <v>4.0611885745228102E-2</v>
      </c>
      <c r="AI9">
        <v>0</v>
      </c>
      <c r="AJ9">
        <v>5.4259359739555077E-2</v>
      </c>
      <c r="AK9">
        <v>0.25119890385932864</v>
      </c>
      <c r="AL9">
        <v>0.21126760563380279</v>
      </c>
      <c r="AM9">
        <v>0.27733987271559524</v>
      </c>
      <c r="AN9">
        <v>0.1441471997286641</v>
      </c>
      <c r="AO9">
        <v>0.40066109079981971</v>
      </c>
      <c r="AP9">
        <v>0.58819768556997631</v>
      </c>
      <c r="AQ9">
        <v>0.2449779519843214</v>
      </c>
      <c r="AR9">
        <v>0.4329004329004329</v>
      </c>
      <c r="AS9">
        <v>0.73102977727959462</v>
      </c>
      <c r="AT9">
        <v>0.41740247230695132</v>
      </c>
      <c r="AU9">
        <v>0.40067482075073813</v>
      </c>
      <c r="AV9">
        <v>0.68666425731839531</v>
      </c>
      <c r="AW9">
        <v>0.87368037859483083</v>
      </c>
      <c r="AX9">
        <v>0.62532569046378317</v>
      </c>
      <c r="AY9">
        <v>0.1269265639165911</v>
      </c>
      <c r="AZ9">
        <v>0.24349331746117633</v>
      </c>
      <c r="BA9">
        <v>0.14881804132562532</v>
      </c>
      <c r="BB9">
        <v>0.35291438979963574</v>
      </c>
      <c r="BC9">
        <v>0.40619446560040623</v>
      </c>
      <c r="BD9">
        <v>0.22461717889462429</v>
      </c>
      <c r="BE9">
        <v>0.2048131080389145</v>
      </c>
      <c r="BF9">
        <v>0.31308703819661865</v>
      </c>
      <c r="BG9">
        <v>0.25203854707190509</v>
      </c>
      <c r="BH9">
        <v>0.20091848450057406</v>
      </c>
      <c r="BI9">
        <v>0.22764638927532566</v>
      </c>
      <c r="BJ9">
        <v>0.20250935505172793</v>
      </c>
      <c r="BK9">
        <v>0.10463899546564352</v>
      </c>
      <c r="BL9">
        <v>0.13602357742008614</v>
      </c>
      <c r="BM9">
        <v>0.16545755377370497</v>
      </c>
      <c r="BO9">
        <f t="shared" si="0"/>
        <v>53</v>
      </c>
    </row>
    <row r="10" spans="1:67" x14ac:dyDescent="0.25">
      <c r="A10" t="s">
        <v>392</v>
      </c>
      <c r="B10" t="s">
        <v>393</v>
      </c>
      <c r="C10" t="s">
        <v>691</v>
      </c>
      <c r="D10">
        <v>3.2992411745298579E-2</v>
      </c>
      <c r="E10">
        <v>7.3486184597295709E-2</v>
      </c>
      <c r="F10">
        <v>7.4645434187608856E-2</v>
      </c>
      <c r="G10">
        <v>0.16185365022574325</v>
      </c>
      <c r="H10">
        <v>1.0084341767510085</v>
      </c>
      <c r="I10">
        <v>0.23374988762024634</v>
      </c>
      <c r="J10">
        <v>3.3365109628217349</v>
      </c>
      <c r="K10">
        <v>0</v>
      </c>
      <c r="L10">
        <v>0.44860874503123227</v>
      </c>
      <c r="M10">
        <v>6.853383286882625E-2</v>
      </c>
      <c r="N10">
        <v>0.12632642748863063</v>
      </c>
      <c r="O10">
        <v>0.60620611007742631</v>
      </c>
      <c r="P10">
        <v>3.5767143561914163</v>
      </c>
      <c r="Q10">
        <v>2.3617511520737327</v>
      </c>
      <c r="R10">
        <v>3.6357593885011634</v>
      </c>
      <c r="S10">
        <v>0.25179856115107913</v>
      </c>
      <c r="T10">
        <v>0</v>
      </c>
      <c r="U10">
        <v>0</v>
      </c>
      <c r="V10">
        <v>0.49421033782977203</v>
      </c>
      <c r="W10">
        <v>1.7383904692438608</v>
      </c>
      <c r="X10">
        <v>0.95385408610466604</v>
      </c>
      <c r="Y10">
        <v>0.98668900679512239</v>
      </c>
      <c r="Z10">
        <v>1.1798890552082415</v>
      </c>
      <c r="AA10">
        <v>0.43774668101901681</v>
      </c>
      <c r="AB10">
        <v>2.117068867746204</v>
      </c>
      <c r="AC10">
        <v>0.4357298474945534</v>
      </c>
      <c r="AD10">
        <v>3.5101454948783193</v>
      </c>
      <c r="AE10">
        <v>0.70000000000000007</v>
      </c>
      <c r="AF10">
        <v>0.74645434187608861</v>
      </c>
      <c r="AG10">
        <v>0.63451776649746194</v>
      </c>
      <c r="AH10">
        <v>0</v>
      </c>
      <c r="AI10">
        <v>0</v>
      </c>
      <c r="AJ10">
        <v>0</v>
      </c>
      <c r="AK10">
        <v>0</v>
      </c>
      <c r="AL10">
        <v>0.12323943661971831</v>
      </c>
      <c r="AM10">
        <v>24.219069305774507</v>
      </c>
      <c r="AN10">
        <v>1.2125323271293509</v>
      </c>
      <c r="AO10">
        <v>4.0166274352681928</v>
      </c>
      <c r="AP10">
        <v>0</v>
      </c>
      <c r="AQ10">
        <v>0.14698677119059284</v>
      </c>
      <c r="AR10">
        <v>0.59031877213695394</v>
      </c>
      <c r="AS10">
        <v>6.8570593108825957</v>
      </c>
      <c r="AT10">
        <v>1.4047198587253169</v>
      </c>
      <c r="AU10">
        <v>0.29523407844791227</v>
      </c>
      <c r="AV10">
        <v>0</v>
      </c>
      <c r="AW10">
        <v>0</v>
      </c>
      <c r="AX10">
        <v>0</v>
      </c>
      <c r="AY10">
        <v>5.8884859474161377</v>
      </c>
      <c r="AZ10">
        <v>5.2648666197716576</v>
      </c>
      <c r="BA10">
        <v>1.7514738709862057</v>
      </c>
      <c r="BB10">
        <v>0.83485124468731031</v>
      </c>
      <c r="BC10">
        <v>0.53313023610053312</v>
      </c>
      <c r="BD10">
        <v>4.6219304118701539</v>
      </c>
      <c r="BE10">
        <v>1.4592933947772657</v>
      </c>
      <c r="BF10">
        <v>1.7924232936756417</v>
      </c>
      <c r="BG10">
        <v>1.1119347664936992</v>
      </c>
      <c r="BH10">
        <v>1.2724837351703024</v>
      </c>
      <c r="BI10">
        <v>4.3800851566122843</v>
      </c>
      <c r="BJ10">
        <v>1.0257539071098392</v>
      </c>
      <c r="BK10">
        <v>3.8168319298420448</v>
      </c>
      <c r="BL10">
        <v>6.8125141691226476</v>
      </c>
      <c r="BM10">
        <v>5.1546391752577314</v>
      </c>
      <c r="BO10">
        <f t="shared" si="0"/>
        <v>51</v>
      </c>
    </row>
    <row r="11" spans="1:67" x14ac:dyDescent="0.25">
      <c r="A11" t="s">
        <v>403</v>
      </c>
      <c r="B11" t="s">
        <v>410</v>
      </c>
      <c r="C11" t="s">
        <v>411</v>
      </c>
      <c r="D11">
        <v>5.3612669086110197E-2</v>
      </c>
      <c r="E11">
        <v>3.9192631785224377E-2</v>
      </c>
      <c r="F11">
        <v>4.14696856597827E-2</v>
      </c>
      <c r="G11">
        <v>15.009796405145243</v>
      </c>
      <c r="H11">
        <v>0.23835716905023838</v>
      </c>
      <c r="I11">
        <v>2.9308639755461656</v>
      </c>
      <c r="J11">
        <v>0.47664442326024786</v>
      </c>
      <c r="K11">
        <v>1.4267633183753308</v>
      </c>
      <c r="L11">
        <v>0.38046564452015902</v>
      </c>
      <c r="M11">
        <v>5.9395988486316074E-2</v>
      </c>
      <c r="N11">
        <v>2.5265285497726126E-2</v>
      </c>
      <c r="O11">
        <v>3.6012244163015426E-2</v>
      </c>
      <c r="P11">
        <v>2.4666995559940803E-2</v>
      </c>
      <c r="Q11">
        <v>0</v>
      </c>
      <c r="R11">
        <v>2.6586905948820207E-2</v>
      </c>
      <c r="S11">
        <v>0.41366906474820142</v>
      </c>
      <c r="T11">
        <v>3.1041440322830981E-2</v>
      </c>
      <c r="U11">
        <v>6.1946059277613652E-2</v>
      </c>
      <c r="V11">
        <v>1.9099916437865582E-2</v>
      </c>
      <c r="W11">
        <v>2.4313153415998056E-2</v>
      </c>
      <c r="X11">
        <v>8.5932800549969914E-3</v>
      </c>
      <c r="Y11">
        <v>2.1719569331968103E-2</v>
      </c>
      <c r="Z11">
        <v>4.40257110152329E-2</v>
      </c>
      <c r="AA11">
        <v>0</v>
      </c>
      <c r="AB11">
        <v>2.5203200806502426E-2</v>
      </c>
      <c r="AC11">
        <v>9.4723879890120294E-2</v>
      </c>
      <c r="AD11">
        <v>0.11743981209630064</v>
      </c>
      <c r="AE11">
        <v>4.4999999999999998E-2</v>
      </c>
      <c r="AF11">
        <v>0</v>
      </c>
      <c r="AG11">
        <v>0</v>
      </c>
      <c r="AH11">
        <v>1.8049726997879156E-2</v>
      </c>
      <c r="AI11">
        <v>1.5561295944726276E-2</v>
      </c>
      <c r="AJ11">
        <v>2.2608066558147948E-2</v>
      </c>
      <c r="AK11">
        <v>0</v>
      </c>
      <c r="AL11">
        <v>5.2816901408450696E-2</v>
      </c>
      <c r="AM11">
        <v>22.006189058212179</v>
      </c>
      <c r="AN11">
        <v>1.0768643744435493</v>
      </c>
      <c r="AO11">
        <v>0.22036359993990082</v>
      </c>
      <c r="AP11">
        <v>1.2211495428681032</v>
      </c>
      <c r="AQ11">
        <v>0.65327453862485707</v>
      </c>
      <c r="AR11">
        <v>1.2593467138921683</v>
      </c>
      <c r="AS11">
        <v>4.3861786636775674E-2</v>
      </c>
      <c r="AT11">
        <v>6.421576497030021E-2</v>
      </c>
      <c r="AU11">
        <v>6.3264445381695483E-2</v>
      </c>
      <c r="AV11">
        <v>0</v>
      </c>
      <c r="AW11">
        <v>9.1008372770294874E-2</v>
      </c>
      <c r="AX11">
        <v>0</v>
      </c>
      <c r="AY11">
        <v>4.9864007252946513E-2</v>
      </c>
      <c r="AZ11">
        <v>4.869866349223527E-2</v>
      </c>
      <c r="BA11">
        <v>2.8618854101081795E-2</v>
      </c>
      <c r="BB11">
        <v>2.6563448694596235E-2</v>
      </c>
      <c r="BC11">
        <v>6.3467885250063472E-2</v>
      </c>
      <c r="BD11">
        <v>2.8077147361828036E-2</v>
      </c>
      <c r="BE11">
        <v>0</v>
      </c>
      <c r="BF11">
        <v>0</v>
      </c>
      <c r="BG11">
        <v>0</v>
      </c>
      <c r="BH11">
        <v>4.7837734404898587E-2</v>
      </c>
      <c r="BI11">
        <v>5.4803760381096911E-2</v>
      </c>
      <c r="BJ11">
        <v>5.7230904688531814E-2</v>
      </c>
      <c r="BK11">
        <v>3.9862474463102295E-2</v>
      </c>
      <c r="BL11">
        <v>0</v>
      </c>
      <c r="BM11">
        <v>5.0910016545755374E-2</v>
      </c>
      <c r="BO11">
        <f t="shared" si="0"/>
        <v>51</v>
      </c>
    </row>
    <row r="12" spans="1:67" x14ac:dyDescent="0.25">
      <c r="A12" t="s">
        <v>389</v>
      </c>
      <c r="B12" t="s">
        <v>398</v>
      </c>
      <c r="C12" t="s">
        <v>399</v>
      </c>
      <c r="D12">
        <v>35.677169251072257</v>
      </c>
      <c r="E12">
        <v>6.8293160885753474</v>
      </c>
      <c r="F12">
        <v>32.396118437422246</v>
      </c>
      <c r="G12">
        <v>1.5887213561632165</v>
      </c>
      <c r="H12">
        <v>0</v>
      </c>
      <c r="I12">
        <v>0.13485570439629596</v>
      </c>
      <c r="J12">
        <v>0</v>
      </c>
      <c r="K12">
        <v>0</v>
      </c>
      <c r="L12">
        <v>7.382169222032936E-2</v>
      </c>
      <c r="M12">
        <v>0</v>
      </c>
      <c r="N12">
        <v>0</v>
      </c>
      <c r="O12">
        <v>0</v>
      </c>
      <c r="P12">
        <v>0.23609838607371908</v>
      </c>
      <c r="Q12">
        <v>0.24961597542242703</v>
      </c>
      <c r="R12">
        <v>0.41874376869391822</v>
      </c>
      <c r="S12">
        <v>5.9412470023980815</v>
      </c>
      <c r="T12">
        <v>3.7637746391432558</v>
      </c>
      <c r="U12">
        <v>3.6595825788620986</v>
      </c>
      <c r="V12">
        <v>0</v>
      </c>
      <c r="W12">
        <v>7.2939460247994164E-2</v>
      </c>
      <c r="X12">
        <v>3.8669760247486466E-2</v>
      </c>
      <c r="Y12">
        <v>4.0336343045083621E-2</v>
      </c>
      <c r="Z12">
        <v>0.11446684863960553</v>
      </c>
      <c r="AA12">
        <v>4.3057050592034449E-2</v>
      </c>
      <c r="AB12">
        <v>0</v>
      </c>
      <c r="AC12">
        <v>0</v>
      </c>
      <c r="AD12">
        <v>0</v>
      </c>
      <c r="AE12">
        <v>0.91999999999999993</v>
      </c>
      <c r="AF12">
        <v>0.52666500787924031</v>
      </c>
      <c r="AG12">
        <v>0.56401579244218836</v>
      </c>
      <c r="AH12">
        <v>0.12634808898515409</v>
      </c>
      <c r="AI12">
        <v>9.959229404624817E-2</v>
      </c>
      <c r="AJ12">
        <v>6.7824199674443836E-2</v>
      </c>
      <c r="AK12">
        <v>67.271066453528206</v>
      </c>
      <c r="AL12">
        <v>76.267605633802816</v>
      </c>
      <c r="AM12">
        <v>1.8917498686284815</v>
      </c>
      <c r="AN12">
        <v>2.5904099715945224</v>
      </c>
      <c r="AO12">
        <v>3.4657184354184403</v>
      </c>
      <c r="AP12">
        <v>0.38360718624128892</v>
      </c>
      <c r="AQ12">
        <v>0.53895149436550716</v>
      </c>
      <c r="AR12">
        <v>0.39354584809130266</v>
      </c>
      <c r="AS12">
        <v>11.925532433354451</v>
      </c>
      <c r="AT12">
        <v>25.878953283030988</v>
      </c>
      <c r="AU12">
        <v>20.170814002530577</v>
      </c>
      <c r="AV12">
        <v>13.552584026020961</v>
      </c>
      <c r="AW12">
        <v>14.961776483436475</v>
      </c>
      <c r="AX12">
        <v>32.152162584679523</v>
      </c>
      <c r="AY12">
        <v>0.5077062556663644</v>
      </c>
      <c r="AZ12">
        <v>1.81808343704345</v>
      </c>
      <c r="BA12">
        <v>0.40066395741514504</v>
      </c>
      <c r="BB12">
        <v>12.716302367941712</v>
      </c>
      <c r="BC12">
        <v>5.5724803249555723</v>
      </c>
      <c r="BD12">
        <v>8.6348027040452688</v>
      </c>
      <c r="BE12">
        <v>0.35842293906810035</v>
      </c>
      <c r="BF12">
        <v>0.68096430807764552</v>
      </c>
      <c r="BG12">
        <v>0</v>
      </c>
      <c r="BH12">
        <v>30.290853425181787</v>
      </c>
      <c r="BI12">
        <v>18.156907381644956</v>
      </c>
      <c r="BJ12">
        <v>24.23068456966762</v>
      </c>
      <c r="BK12">
        <v>10.060291992625443</v>
      </c>
      <c r="BL12">
        <v>19.360689186125597</v>
      </c>
      <c r="BM12">
        <v>20.185821560392007</v>
      </c>
      <c r="BO12">
        <f t="shared" si="0"/>
        <v>51</v>
      </c>
    </row>
    <row r="13" spans="1:67" x14ac:dyDescent="0.25">
      <c r="A13" t="s">
        <v>389</v>
      </c>
      <c r="B13" t="s">
        <v>398</v>
      </c>
      <c r="C13" t="s">
        <v>401</v>
      </c>
      <c r="D13">
        <v>0.7629495216100296</v>
      </c>
      <c r="E13">
        <v>0.2988438173623359</v>
      </c>
      <c r="F13">
        <v>0.4437256365596749</v>
      </c>
      <c r="G13">
        <v>1.3927932532583696</v>
      </c>
      <c r="H13">
        <v>0.16501650165016502</v>
      </c>
      <c r="I13">
        <v>0.20677874674098715</v>
      </c>
      <c r="J13">
        <v>0</v>
      </c>
      <c r="K13">
        <v>8.0543090553446092E-2</v>
      </c>
      <c r="L13">
        <v>0</v>
      </c>
      <c r="M13">
        <v>0</v>
      </c>
      <c r="N13">
        <v>0</v>
      </c>
      <c r="O13">
        <v>3.0010203469179524E-2</v>
      </c>
      <c r="P13">
        <v>1.3249700472196773</v>
      </c>
      <c r="Q13">
        <v>1.1328725038402458</v>
      </c>
      <c r="R13">
        <v>0.28580923894981719</v>
      </c>
      <c r="S13">
        <v>1.6546762589928057</v>
      </c>
      <c r="T13">
        <v>1.4434269750116406</v>
      </c>
      <c r="U13">
        <v>1.2246259411035929</v>
      </c>
      <c r="V13">
        <v>1.9099916437865582E-2</v>
      </c>
      <c r="W13">
        <v>0</v>
      </c>
      <c r="X13">
        <v>5.5856320357480449E-2</v>
      </c>
      <c r="Y13">
        <v>3.7233547426231035E-2</v>
      </c>
      <c r="Z13">
        <v>0.1232719908426521</v>
      </c>
      <c r="AA13">
        <v>6.4585575888051666E-2</v>
      </c>
      <c r="AB13">
        <v>2.5203200806502426E-2</v>
      </c>
      <c r="AC13">
        <v>2.8417163967036089E-2</v>
      </c>
      <c r="AD13">
        <v>3.2622170026750177E-2</v>
      </c>
      <c r="AE13">
        <v>2.54</v>
      </c>
      <c r="AF13">
        <v>1.6546404578253298</v>
      </c>
      <c r="AG13">
        <v>3.5673998871968413</v>
      </c>
      <c r="AH13">
        <v>0.10829836198727495</v>
      </c>
      <c r="AI13">
        <v>6.5357442967850357E-2</v>
      </c>
      <c r="AJ13">
        <v>4.5216133116295895E-2</v>
      </c>
      <c r="AK13">
        <v>5.7273350079926928</v>
      </c>
      <c r="AL13">
        <v>6.64612676056338</v>
      </c>
      <c r="AM13">
        <v>2.0464763239329713</v>
      </c>
      <c r="AN13">
        <v>1.7212871497011066</v>
      </c>
      <c r="AO13">
        <v>4.1017679170631549</v>
      </c>
      <c r="AP13">
        <v>0</v>
      </c>
      <c r="AQ13">
        <v>0</v>
      </c>
      <c r="AR13">
        <v>0</v>
      </c>
      <c r="AS13">
        <v>0.44836493006481803</v>
      </c>
      <c r="AT13">
        <v>1.1639107400866913</v>
      </c>
      <c r="AU13">
        <v>0.95951075495571481</v>
      </c>
      <c r="AV13">
        <v>3.3971810625225878</v>
      </c>
      <c r="AW13">
        <v>1.7837641062977794</v>
      </c>
      <c r="AX13">
        <v>3.7780093798853569</v>
      </c>
      <c r="AY13">
        <v>0.26745240253853131</v>
      </c>
      <c r="AZ13">
        <v>1.3581516151723392</v>
      </c>
      <c r="BA13">
        <v>0.19460820788735619</v>
      </c>
      <c r="BB13">
        <v>6.6142987249544625</v>
      </c>
      <c r="BC13">
        <v>6.9899297622069891</v>
      </c>
      <c r="BD13">
        <v>1.2634716312822618</v>
      </c>
      <c r="BE13">
        <v>0</v>
      </c>
      <c r="BF13">
        <v>0</v>
      </c>
      <c r="BG13">
        <v>0</v>
      </c>
      <c r="BH13">
        <v>6.247608113279755</v>
      </c>
      <c r="BI13">
        <v>6.2391973356941106</v>
      </c>
      <c r="BJ13">
        <v>7.5456746643187325</v>
      </c>
      <c r="BK13">
        <v>1.0214759081169964</v>
      </c>
      <c r="BL13">
        <v>0.18136476989344819</v>
      </c>
      <c r="BM13">
        <v>0.3436426116838488</v>
      </c>
      <c r="BO13">
        <f t="shared" si="0"/>
        <v>51</v>
      </c>
    </row>
    <row r="14" spans="1:67" x14ac:dyDescent="0.25">
      <c r="A14" t="s">
        <v>392</v>
      </c>
      <c r="B14" t="s">
        <v>393</v>
      </c>
      <c r="C14" t="s">
        <v>412</v>
      </c>
      <c r="D14">
        <v>8.6605080831408776E-2</v>
      </c>
      <c r="E14">
        <v>0.1371742112482853</v>
      </c>
      <c r="F14">
        <v>9.5380277017500209E-2</v>
      </c>
      <c r="G14">
        <v>0.56648777579010146</v>
      </c>
      <c r="H14">
        <v>1.906857352401907</v>
      </c>
      <c r="I14">
        <v>1.5103838892385149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6.6467264872050513E-2</v>
      </c>
      <c r="S14">
        <v>3.4052757793764989</v>
      </c>
      <c r="T14">
        <v>0</v>
      </c>
      <c r="U14">
        <v>5.4560182979128946</v>
      </c>
      <c r="V14">
        <v>0.1217619672913931</v>
      </c>
      <c r="W14">
        <v>0</v>
      </c>
      <c r="X14">
        <v>0</v>
      </c>
      <c r="Y14">
        <v>2.5039560644140373</v>
      </c>
      <c r="Z14">
        <v>3.0465792022541165</v>
      </c>
      <c r="AA14">
        <v>2.6121277359167561</v>
      </c>
      <c r="AB14">
        <v>0</v>
      </c>
      <c r="AC14">
        <v>0</v>
      </c>
      <c r="AD14">
        <v>0.18268415214980099</v>
      </c>
      <c r="AE14">
        <v>0.22499999999999998</v>
      </c>
      <c r="AF14">
        <v>0.71327859334826249</v>
      </c>
      <c r="AG14">
        <v>0.25380710659898476</v>
      </c>
      <c r="AH14">
        <v>0</v>
      </c>
      <c r="AI14">
        <v>5.6020665401014601E-2</v>
      </c>
      <c r="AJ14">
        <v>8.5910652920962199E-2</v>
      </c>
      <c r="AK14">
        <v>0.26033340945421329</v>
      </c>
      <c r="AL14">
        <v>1.0211267605633803</v>
      </c>
      <c r="AM14">
        <v>7.2984177030419803E-2</v>
      </c>
      <c r="AN14">
        <v>0.10599058803578243</v>
      </c>
      <c r="AO14">
        <v>0.16527269995492563</v>
      </c>
      <c r="AP14">
        <v>0.12786906208042964</v>
      </c>
      <c r="AQ14">
        <v>0</v>
      </c>
      <c r="AR14">
        <v>0</v>
      </c>
      <c r="AS14">
        <v>0.26804425166918466</v>
      </c>
      <c r="AT14">
        <v>4.157970781826938</v>
      </c>
      <c r="AU14">
        <v>0.74862927035006332</v>
      </c>
      <c r="AV14">
        <v>0.39754246476328153</v>
      </c>
      <c r="AW14">
        <v>0.30942846741900254</v>
      </c>
      <c r="AX14">
        <v>24.648254299114122</v>
      </c>
      <c r="AY14">
        <v>6.346328195829555E-2</v>
      </c>
      <c r="AZ14">
        <v>0.36253449488664036</v>
      </c>
      <c r="BA14">
        <v>0.65250987350466483</v>
      </c>
      <c r="BB14">
        <v>11.733454766241652</v>
      </c>
      <c r="BC14">
        <v>18.278750952018282</v>
      </c>
      <c r="BD14">
        <v>7.1747910412302112</v>
      </c>
      <c r="BE14">
        <v>0.38402457757296465</v>
      </c>
      <c r="BF14">
        <v>0.38353162179085787</v>
      </c>
      <c r="BG14">
        <v>0.35581912527798371</v>
      </c>
      <c r="BH14">
        <v>1.4159969383849982</v>
      </c>
      <c r="BI14">
        <v>3.0690105813414275</v>
      </c>
      <c r="BJ14">
        <v>1.1754347347567686</v>
      </c>
      <c r="BK14">
        <v>5.6604713737605259</v>
      </c>
      <c r="BL14">
        <v>3.5252777148038996</v>
      </c>
      <c r="BM14">
        <v>11.289296169021256</v>
      </c>
      <c r="BO14">
        <f t="shared" si="0"/>
        <v>46</v>
      </c>
    </row>
    <row r="15" spans="1:67" x14ac:dyDescent="0.25">
      <c r="A15" t="s">
        <v>395</v>
      </c>
      <c r="B15" t="s">
        <v>396</v>
      </c>
      <c r="C15" t="s">
        <v>397</v>
      </c>
      <c r="D15">
        <v>1.2372154404486968E-2</v>
      </c>
      <c r="E15">
        <v>1.9596315892612189E-2</v>
      </c>
      <c r="F15">
        <v>0</v>
      </c>
      <c r="G15">
        <v>12.309396030326262</v>
      </c>
      <c r="H15">
        <v>12.137880454712139</v>
      </c>
      <c r="I15">
        <v>9.4354041175941745</v>
      </c>
      <c r="J15">
        <v>0.42897998093422307</v>
      </c>
      <c r="K15">
        <v>0.27614773904038659</v>
      </c>
      <c r="L15">
        <v>0.77228847245883014</v>
      </c>
      <c r="M15">
        <v>5.076072554484397</v>
      </c>
      <c r="N15">
        <v>12.013643254168773</v>
      </c>
      <c r="O15">
        <v>11.944060980733449</v>
      </c>
      <c r="P15">
        <v>0.76820071886672769</v>
      </c>
      <c r="Q15">
        <v>1.2096774193548387</v>
      </c>
      <c r="R15">
        <v>0.29245596543702229</v>
      </c>
      <c r="S15">
        <v>0.33573141486810548</v>
      </c>
      <c r="T15">
        <v>0.30653422318795592</v>
      </c>
      <c r="U15">
        <v>0.24778423711045461</v>
      </c>
      <c r="V15">
        <v>6.1668855198758505</v>
      </c>
      <c r="W15">
        <v>8.2300024313153415</v>
      </c>
      <c r="X15">
        <v>8.9842742974993559</v>
      </c>
      <c r="Y15">
        <v>9.6683111483446584</v>
      </c>
      <c r="Z15">
        <v>26.151272343048344</v>
      </c>
      <c r="AA15">
        <v>15.335486185862933</v>
      </c>
      <c r="AB15">
        <v>16.571104530275345</v>
      </c>
      <c r="AC15">
        <v>22.705314009661837</v>
      </c>
      <c r="AD15">
        <v>17.889998042669799</v>
      </c>
      <c r="AE15">
        <v>47.870000000000005</v>
      </c>
      <c r="AF15">
        <v>43.899809239445965</v>
      </c>
      <c r="AG15">
        <v>53.228990411731523</v>
      </c>
      <c r="AH15">
        <v>4.3138847524931183</v>
      </c>
      <c r="AI15">
        <v>2.7263390495160436</v>
      </c>
      <c r="AJ15">
        <v>0.3436426116838488</v>
      </c>
      <c r="AK15">
        <v>0</v>
      </c>
      <c r="AL15">
        <v>0</v>
      </c>
      <c r="AM15">
        <v>0</v>
      </c>
      <c r="AN15">
        <v>0</v>
      </c>
      <c r="AO15">
        <v>1.502479090499324E-2</v>
      </c>
      <c r="AP15">
        <v>0</v>
      </c>
      <c r="AQ15">
        <v>0.44096031357177856</v>
      </c>
      <c r="AR15">
        <v>5.9031877213695391E-2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5.9520588712731998E-2</v>
      </c>
      <c r="BA15">
        <v>0</v>
      </c>
      <c r="BB15">
        <v>0</v>
      </c>
      <c r="BC15">
        <v>0.99433020225099433</v>
      </c>
      <c r="BD15">
        <v>0.26349322908792466</v>
      </c>
      <c r="BE15">
        <v>0.74244751664106512</v>
      </c>
      <c r="BF15">
        <v>0.67313713212273019</v>
      </c>
      <c r="BG15">
        <v>0.31134173461823572</v>
      </c>
      <c r="BH15">
        <v>8.6107921928817444E-2</v>
      </c>
      <c r="BI15">
        <v>0.51431221280721728</v>
      </c>
      <c r="BJ15">
        <v>1.7609509134932862E-2</v>
      </c>
      <c r="BK15">
        <v>1.4948427923663361E-2</v>
      </c>
      <c r="BL15">
        <v>0</v>
      </c>
      <c r="BM15">
        <v>2.5455008272877687E-2</v>
      </c>
      <c r="BO15">
        <f t="shared" si="0"/>
        <v>46</v>
      </c>
    </row>
    <row r="16" spans="1:67" x14ac:dyDescent="0.25">
      <c r="A16" t="s">
        <v>389</v>
      </c>
      <c r="B16" t="s">
        <v>398</v>
      </c>
      <c r="C16" t="s">
        <v>413</v>
      </c>
      <c r="D16">
        <v>0.88667106565489939</v>
      </c>
      <c r="E16">
        <v>2.2584754066235546</v>
      </c>
      <c r="F16">
        <v>1.8246661690304387</v>
      </c>
      <c r="G16">
        <v>2.5300281114234604</v>
      </c>
      <c r="H16">
        <v>0</v>
      </c>
      <c r="I16">
        <v>0.32814888069765352</v>
      </c>
      <c r="J16">
        <v>0</v>
      </c>
      <c r="K16">
        <v>6.9036934760096647E-2</v>
      </c>
      <c r="L16">
        <v>4.5428733674048836E-2</v>
      </c>
      <c r="M16">
        <v>0</v>
      </c>
      <c r="N16">
        <v>0</v>
      </c>
      <c r="O16">
        <v>3.6012244163015426E-2</v>
      </c>
      <c r="P16">
        <v>4.581013461131863E-2</v>
      </c>
      <c r="Q16">
        <v>0</v>
      </c>
      <c r="R16">
        <v>2.6586905948820207E-2</v>
      </c>
      <c r="S16">
        <v>2.3980815347721823E-2</v>
      </c>
      <c r="T16">
        <v>2.7161260282477107E-2</v>
      </c>
      <c r="U16">
        <v>2.8590488897360145E-2</v>
      </c>
      <c r="V16">
        <v>7.1624686641995937E-3</v>
      </c>
      <c r="W16">
        <v>0</v>
      </c>
      <c r="X16">
        <v>3.4373120219987965E-2</v>
      </c>
      <c r="Y16">
        <v>0.23270967141394397</v>
      </c>
      <c r="Z16">
        <v>1.5408998855331515</v>
      </c>
      <c r="AA16">
        <v>0.79655543595263723</v>
      </c>
      <c r="AB16">
        <v>0</v>
      </c>
      <c r="AC16">
        <v>0</v>
      </c>
      <c r="AD16">
        <v>0</v>
      </c>
      <c r="AE16">
        <v>0.02</v>
      </c>
      <c r="AF16">
        <v>5.3910591357717509E-2</v>
      </c>
      <c r="AG16">
        <v>5.6401579244218847E-2</v>
      </c>
      <c r="AH16">
        <v>4.5124317494697891E-2</v>
      </c>
      <c r="AI16">
        <v>3.1122591889452551E-2</v>
      </c>
      <c r="AJ16">
        <v>2.2608066558147948E-2</v>
      </c>
      <c r="AK16">
        <v>0.40648549897236813</v>
      </c>
      <c r="AL16">
        <v>0.55457746478873249</v>
      </c>
      <c r="AM16">
        <v>0.36492088515209903</v>
      </c>
      <c r="AN16">
        <v>0.40276423453597321</v>
      </c>
      <c r="AO16">
        <v>0.38563629989482645</v>
      </c>
      <c r="AP16">
        <v>4.4754171728150376E-2</v>
      </c>
      <c r="AQ16">
        <v>0</v>
      </c>
      <c r="AR16">
        <v>0</v>
      </c>
      <c r="AS16">
        <v>4.3861786636775674E-2</v>
      </c>
      <c r="AT16">
        <v>0</v>
      </c>
      <c r="AU16">
        <v>8.4352593842260654E-2</v>
      </c>
      <c r="AV16">
        <v>0</v>
      </c>
      <c r="AW16">
        <v>9.1008372770294874E-2</v>
      </c>
      <c r="AX16">
        <v>0.15633142261594579</v>
      </c>
      <c r="AY16">
        <v>6.532184950135993</v>
      </c>
      <c r="AZ16">
        <v>3.7714409393431092</v>
      </c>
      <c r="BA16">
        <v>3.8234789079045277</v>
      </c>
      <c r="BB16">
        <v>6.048876745598057</v>
      </c>
      <c r="BC16">
        <v>4.3665905052043668</v>
      </c>
      <c r="BD16">
        <v>0.92438608237403086</v>
      </c>
      <c r="BE16">
        <v>0</v>
      </c>
      <c r="BF16">
        <v>0</v>
      </c>
      <c r="BG16">
        <v>0</v>
      </c>
      <c r="BH16">
        <v>0.33486414083429011</v>
      </c>
      <c r="BI16">
        <v>0.25715610640360864</v>
      </c>
      <c r="BJ16">
        <v>0.47985912392692054</v>
      </c>
      <c r="BK16">
        <v>8.9690567541980168E-2</v>
      </c>
      <c r="BL16">
        <v>4.5341192473362046E-2</v>
      </c>
      <c r="BM16">
        <v>0</v>
      </c>
      <c r="BO16">
        <f t="shared" si="0"/>
        <v>45</v>
      </c>
    </row>
    <row r="17" spans="1:67" x14ac:dyDescent="0.25">
      <c r="A17" t="s">
        <v>391</v>
      </c>
      <c r="B17" t="s">
        <v>391</v>
      </c>
      <c r="C17" t="s">
        <v>691</v>
      </c>
      <c r="D17">
        <v>4.9488617617947872E-2</v>
      </c>
      <c r="E17">
        <v>0.26455026455026454</v>
      </c>
      <c r="F17">
        <v>0</v>
      </c>
      <c r="G17">
        <v>0</v>
      </c>
      <c r="H17">
        <v>0.23835716905023838</v>
      </c>
      <c r="I17">
        <v>2.5532680032365369</v>
      </c>
      <c r="J17">
        <v>1.9542421353670163</v>
      </c>
      <c r="K17">
        <v>0.18409849269359108</v>
      </c>
      <c r="L17">
        <v>0.21578648495173194</v>
      </c>
      <c r="M17">
        <v>3.6551377530040667E-2</v>
      </c>
      <c r="N17">
        <v>0</v>
      </c>
      <c r="O17">
        <v>0.10803673248904627</v>
      </c>
      <c r="P17">
        <v>0</v>
      </c>
      <c r="Q17">
        <v>18.049155145929337</v>
      </c>
      <c r="R17">
        <v>0</v>
      </c>
      <c r="S17">
        <v>0.16786570743405274</v>
      </c>
      <c r="T17">
        <v>3.8801800403538721E-2</v>
      </c>
      <c r="U17">
        <v>0.10959687410654721</v>
      </c>
      <c r="V17">
        <v>1.6712426883132386E-2</v>
      </c>
      <c r="W17">
        <v>6.0782883539995142E-2</v>
      </c>
      <c r="X17">
        <v>5.1559680329981955E-2</v>
      </c>
      <c r="Y17">
        <v>0.35371870054919485</v>
      </c>
      <c r="Z17">
        <v>0.10566170643655896</v>
      </c>
      <c r="AA17">
        <v>0</v>
      </c>
      <c r="AB17">
        <v>1.8902400604876819E-2</v>
      </c>
      <c r="AC17">
        <v>0.12314104385715639</v>
      </c>
      <c r="AD17">
        <v>0.23487962419260128</v>
      </c>
      <c r="AE17">
        <v>0</v>
      </c>
      <c r="AF17">
        <v>0</v>
      </c>
      <c r="AG17">
        <v>1.0011280315848845</v>
      </c>
      <c r="AH17">
        <v>0</v>
      </c>
      <c r="AI17">
        <v>1.867355513367153E-2</v>
      </c>
      <c r="AJ17">
        <v>3.1651293181407122E-2</v>
      </c>
      <c r="AK17">
        <v>0</v>
      </c>
      <c r="AL17">
        <v>1.7605633802816902E-2</v>
      </c>
      <c r="AM17">
        <v>9.6339113680154145E-2</v>
      </c>
      <c r="AN17">
        <v>0.24165854072158394</v>
      </c>
      <c r="AO17">
        <v>11.914659187659639</v>
      </c>
      <c r="AP17">
        <v>9.5901796560322231E-2</v>
      </c>
      <c r="AQ17">
        <v>1.0615711252653928</v>
      </c>
      <c r="AR17">
        <v>0.60999606454151911</v>
      </c>
      <c r="AS17">
        <v>0.17057361469857205</v>
      </c>
      <c r="AT17">
        <v>0.28897094236635096</v>
      </c>
      <c r="AU17">
        <v>8.4352593842260654E-2</v>
      </c>
      <c r="AV17">
        <v>0.43368268883267075</v>
      </c>
      <c r="AW17">
        <v>1.437932289770659</v>
      </c>
      <c r="AX17">
        <v>0</v>
      </c>
      <c r="AY17">
        <v>0</v>
      </c>
      <c r="AZ17">
        <v>9.1986364374222182E-2</v>
      </c>
      <c r="BA17">
        <v>4.0066395741514507E-2</v>
      </c>
      <c r="BB17">
        <v>0</v>
      </c>
      <c r="BC17">
        <v>0</v>
      </c>
      <c r="BD17">
        <v>3.8876050193300364E-2</v>
      </c>
      <c r="BE17">
        <v>4.0450588837685615</v>
      </c>
      <c r="BF17">
        <v>0.2113337507827176</v>
      </c>
      <c r="BG17">
        <v>0.26686434395848779</v>
      </c>
      <c r="BH17">
        <v>1.9135093761959435E-2</v>
      </c>
      <c r="BI17">
        <v>0</v>
      </c>
      <c r="BJ17">
        <v>0</v>
      </c>
      <c r="BK17">
        <v>2.9896855847326723E-2</v>
      </c>
      <c r="BL17">
        <v>0</v>
      </c>
      <c r="BM17">
        <v>0</v>
      </c>
      <c r="BO17">
        <f t="shared" si="0"/>
        <v>44</v>
      </c>
    </row>
    <row r="18" spans="1:67" x14ac:dyDescent="0.25">
      <c r="A18" t="s">
        <v>403</v>
      </c>
      <c r="B18" t="s">
        <v>404</v>
      </c>
      <c r="C18" t="s">
        <v>405</v>
      </c>
      <c r="D18">
        <v>8.6605080831408776E-2</v>
      </c>
      <c r="E18">
        <v>9.7981579463060936E-2</v>
      </c>
      <c r="F18">
        <v>9.5380277017500209E-2</v>
      </c>
      <c r="G18">
        <v>0.34500383337592638</v>
      </c>
      <c r="H18">
        <v>7.3340667400073334E-2</v>
      </c>
      <c r="I18">
        <v>0.11237975366357998</v>
      </c>
      <c r="J18">
        <v>9.532888465204957E-2</v>
      </c>
      <c r="K18">
        <v>0.58681394546082155</v>
      </c>
      <c r="L18">
        <v>0.44293015332197616</v>
      </c>
      <c r="M18">
        <v>2.7413533147530499E-2</v>
      </c>
      <c r="N18">
        <v>0</v>
      </c>
      <c r="O18">
        <v>8.402856971370265E-2</v>
      </c>
      <c r="P18">
        <v>0</v>
      </c>
      <c r="Q18">
        <v>0</v>
      </c>
      <c r="R18">
        <v>0</v>
      </c>
      <c r="S18">
        <v>8.3932853717026371E-2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4.7361939945060147E-2</v>
      </c>
      <c r="AD18">
        <v>6.5244340053500355E-2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0.12788307832838547</v>
      </c>
      <c r="AL18">
        <v>7.0422535211267609E-2</v>
      </c>
      <c r="AM18">
        <v>21.483622350674374</v>
      </c>
      <c r="AN18">
        <v>33.039386102514094</v>
      </c>
      <c r="AO18">
        <v>31.602143536835779</v>
      </c>
      <c r="AP18">
        <v>1.6367239946294991</v>
      </c>
      <c r="AQ18">
        <v>1.2738853503184715</v>
      </c>
      <c r="AR18">
        <v>1.2396694214876034</v>
      </c>
      <c r="AS18">
        <v>0.16570008285004142</v>
      </c>
      <c r="AT18">
        <v>0.16856638304703803</v>
      </c>
      <c r="AU18">
        <v>0.13707296499367355</v>
      </c>
      <c r="AV18">
        <v>0.32526201662450305</v>
      </c>
      <c r="AW18">
        <v>0.20021842009464871</v>
      </c>
      <c r="AX18">
        <v>0.10422094841063052</v>
      </c>
      <c r="AY18">
        <v>0.12239347234814144</v>
      </c>
      <c r="AZ18">
        <v>0.14068502786645742</v>
      </c>
      <c r="BA18">
        <v>0.10875164558411081</v>
      </c>
      <c r="BB18">
        <v>0.13661202185792351</v>
      </c>
      <c r="BC18">
        <v>0.1353981552001354</v>
      </c>
      <c r="BD18">
        <v>9.0710783784367505E-2</v>
      </c>
      <c r="BE18">
        <v>0.58883768561187921</v>
      </c>
      <c r="BF18">
        <v>1.0644959298685035</v>
      </c>
      <c r="BG18">
        <v>0.60785767234988874</v>
      </c>
      <c r="BH18">
        <v>0.13394565633371602</v>
      </c>
      <c r="BI18">
        <v>0.11803886851313183</v>
      </c>
      <c r="BJ18">
        <v>0.10565705480959718</v>
      </c>
      <c r="BK18">
        <v>0.14450146992874582</v>
      </c>
      <c r="BL18">
        <v>0.21537066424846973</v>
      </c>
      <c r="BM18">
        <v>0.15273004963726614</v>
      </c>
      <c r="BO18">
        <f t="shared" si="0"/>
        <v>43</v>
      </c>
    </row>
    <row r="19" spans="1:67" x14ac:dyDescent="0.25">
      <c r="A19" t="s">
        <v>403</v>
      </c>
      <c r="B19" t="s">
        <v>452</v>
      </c>
      <c r="C19" t="s">
        <v>453</v>
      </c>
      <c r="D19">
        <v>4.1652919828439456</v>
      </c>
      <c r="E19">
        <v>7.2653341171859687</v>
      </c>
      <c r="F19">
        <v>4.9348925935141414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6.1406314250468315</v>
      </c>
      <c r="N19">
        <v>0</v>
      </c>
      <c r="O19">
        <v>2.178740771862433</v>
      </c>
      <c r="P19">
        <v>2.4666995559940803E-2</v>
      </c>
      <c r="Q19">
        <v>0</v>
      </c>
      <c r="R19">
        <v>0</v>
      </c>
      <c r="S19">
        <v>0</v>
      </c>
      <c r="T19">
        <v>2.7161260282477107E-2</v>
      </c>
      <c r="U19">
        <v>0</v>
      </c>
      <c r="V19">
        <v>1.1149576220604034</v>
      </c>
      <c r="W19">
        <v>4.8626306831996112E-2</v>
      </c>
      <c r="X19">
        <v>1.3792214488270174</v>
      </c>
      <c r="Y19">
        <v>0.99910018927053279</v>
      </c>
      <c r="Z19">
        <v>1.8226644360306421</v>
      </c>
      <c r="AA19">
        <v>0</v>
      </c>
      <c r="AB19">
        <v>1.2601600403251212</v>
      </c>
      <c r="AC19">
        <v>0.8714596949891068</v>
      </c>
      <c r="AD19">
        <v>1.8986102955568605</v>
      </c>
      <c r="AE19">
        <v>0.19</v>
      </c>
      <c r="AF19">
        <v>2.4052417682673966</v>
      </c>
      <c r="AG19">
        <v>0.18330513254371122</v>
      </c>
      <c r="AH19">
        <v>3.1587022246288524E-2</v>
      </c>
      <c r="AI19">
        <v>0</v>
      </c>
      <c r="AJ19">
        <v>1.8086453246518357E-2</v>
      </c>
      <c r="AK19">
        <v>7.7643297556519747E-2</v>
      </c>
      <c r="AL19">
        <v>0</v>
      </c>
      <c r="AM19">
        <v>7.2984177030419803E-2</v>
      </c>
      <c r="AN19">
        <v>5.0875482257175565E-2</v>
      </c>
      <c r="AO19">
        <v>7.5123954524966188E-2</v>
      </c>
      <c r="AP19">
        <v>6.898535899239179</v>
      </c>
      <c r="AQ19">
        <v>4.4259349991834069</v>
      </c>
      <c r="AR19">
        <v>10.074773711137347</v>
      </c>
      <c r="AS19">
        <v>0</v>
      </c>
      <c r="AT19">
        <v>4.8161823727725157E-2</v>
      </c>
      <c r="AU19">
        <v>0</v>
      </c>
      <c r="AV19">
        <v>0</v>
      </c>
      <c r="AW19">
        <v>0</v>
      </c>
      <c r="AX19">
        <v>0</v>
      </c>
      <c r="AY19">
        <v>2.1804170444242974</v>
      </c>
      <c r="AZ19">
        <v>2.3050700719658028</v>
      </c>
      <c r="BA19">
        <v>1.3794287676721424</v>
      </c>
      <c r="BB19">
        <v>3.0358227079538558E-2</v>
      </c>
      <c r="BC19">
        <v>3.8080731150038079E-2</v>
      </c>
      <c r="BD19">
        <v>2.8077147361828036E-2</v>
      </c>
      <c r="BE19">
        <v>2.1761392729134665</v>
      </c>
      <c r="BF19">
        <v>1.7219787100814028</v>
      </c>
      <c r="BG19">
        <v>1.1267605633802817</v>
      </c>
      <c r="BH19">
        <v>5.7405281285878303E-2</v>
      </c>
      <c r="BI19">
        <v>2.1078369377344967E-2</v>
      </c>
      <c r="BJ19">
        <v>4.8426150121065374E-2</v>
      </c>
      <c r="BK19">
        <v>5.9793711694653445E-2</v>
      </c>
      <c r="BL19">
        <v>0</v>
      </c>
      <c r="BM19">
        <v>7.6365024818633068E-2</v>
      </c>
      <c r="BO19">
        <f t="shared" si="0"/>
        <v>42</v>
      </c>
    </row>
    <row r="20" spans="1:67" x14ac:dyDescent="0.25">
      <c r="A20" t="s">
        <v>403</v>
      </c>
      <c r="B20" t="s">
        <v>406</v>
      </c>
      <c r="C20" t="s">
        <v>407</v>
      </c>
      <c r="D20">
        <v>2.0620257340811615E-2</v>
      </c>
      <c r="E20">
        <v>4.8990789731530468E-2</v>
      </c>
      <c r="F20">
        <v>3.3175748527826163E-2</v>
      </c>
      <c r="G20">
        <v>7.2408211943095671E-2</v>
      </c>
      <c r="H20">
        <v>2.4752475247524752</v>
      </c>
      <c r="I20">
        <v>6.7427852198147981E-2</v>
      </c>
      <c r="J20">
        <v>0.23832221163012393</v>
      </c>
      <c r="K20">
        <v>0.12656771372684386</v>
      </c>
      <c r="L20">
        <v>9.6536059057353768E-2</v>
      </c>
      <c r="M20">
        <v>20.916525791565771</v>
      </c>
      <c r="N20">
        <v>0.67584638706417388</v>
      </c>
      <c r="O20">
        <v>19.878758777984515</v>
      </c>
      <c r="P20">
        <v>0.11981112129114102</v>
      </c>
      <c r="Q20">
        <v>0</v>
      </c>
      <c r="R20">
        <v>0</v>
      </c>
      <c r="S20">
        <v>0</v>
      </c>
      <c r="T20">
        <v>0.10476486108955455</v>
      </c>
      <c r="U20">
        <v>6.6711140760506993E-2</v>
      </c>
      <c r="V20">
        <v>0.57299749313596759</v>
      </c>
      <c r="W20">
        <v>8.5096036955993187E-2</v>
      </c>
      <c r="X20">
        <v>0.7175388845922489</v>
      </c>
      <c r="Y20">
        <v>0.49644729901641377</v>
      </c>
      <c r="Z20">
        <v>0.5635291009949811</v>
      </c>
      <c r="AA20">
        <v>0.62432723358449949</v>
      </c>
      <c r="AB20">
        <v>9.6780291096969311</v>
      </c>
      <c r="AC20">
        <v>11.717343942407881</v>
      </c>
      <c r="AD20">
        <v>21.67416976577282</v>
      </c>
      <c r="AE20">
        <v>0.1</v>
      </c>
      <c r="AF20">
        <v>0.70083768765032761</v>
      </c>
      <c r="AG20">
        <v>0</v>
      </c>
      <c r="AH20">
        <v>7.6711339740986415E-2</v>
      </c>
      <c r="AI20">
        <v>7.7806479723631389E-2</v>
      </c>
      <c r="AJ20">
        <v>6.3302586362814245E-2</v>
      </c>
      <c r="AK20">
        <v>6.3941539164192734E-2</v>
      </c>
      <c r="AL20">
        <v>0</v>
      </c>
      <c r="AM20">
        <v>3.7951772055818303E-2</v>
      </c>
      <c r="AN20">
        <v>3.8156611692881676E-2</v>
      </c>
      <c r="AO20">
        <v>2.5041318174988732E-2</v>
      </c>
      <c r="AP20">
        <v>17.665110926411355</v>
      </c>
      <c r="AQ20">
        <v>22.521639719091947</v>
      </c>
      <c r="AR20">
        <v>14.207005116096024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7.1930269950071929E-2</v>
      </c>
      <c r="BD20">
        <v>0</v>
      </c>
      <c r="BE20">
        <v>13.645673323092677</v>
      </c>
      <c r="BF20">
        <v>10.057921102066375</v>
      </c>
      <c r="BG20">
        <v>13.550778354336545</v>
      </c>
      <c r="BH20">
        <v>0</v>
      </c>
      <c r="BI20">
        <v>0</v>
      </c>
      <c r="BJ20">
        <v>5.7230904688531814E-2</v>
      </c>
      <c r="BK20">
        <v>0</v>
      </c>
      <c r="BL20">
        <v>6.801178871004307E-2</v>
      </c>
      <c r="BM20">
        <v>0</v>
      </c>
      <c r="BO20">
        <f t="shared" si="0"/>
        <v>42</v>
      </c>
    </row>
    <row r="21" spans="1:67" x14ac:dyDescent="0.25">
      <c r="A21" t="s">
        <v>395</v>
      </c>
      <c r="B21" t="s">
        <v>425</v>
      </c>
      <c r="C21" t="s">
        <v>426</v>
      </c>
      <c r="D21">
        <v>0</v>
      </c>
      <c r="E21">
        <v>2.9394473838918283E-2</v>
      </c>
      <c r="F21">
        <v>0</v>
      </c>
      <c r="G21">
        <v>0.26833631484794274</v>
      </c>
      <c r="H21">
        <v>0.34836817015034838</v>
      </c>
      <c r="I21">
        <v>0.28769216937876474</v>
      </c>
      <c r="J21">
        <v>0</v>
      </c>
      <c r="K21">
        <v>0</v>
      </c>
      <c r="L21">
        <v>0</v>
      </c>
      <c r="M21">
        <v>0.26042856490153976</v>
      </c>
      <c r="N21">
        <v>2.5265285497726126E-2</v>
      </c>
      <c r="O21">
        <v>0.10203469179521038</v>
      </c>
      <c r="P21">
        <v>3.1714708577066743E-2</v>
      </c>
      <c r="Q21">
        <v>0</v>
      </c>
      <c r="R21">
        <v>5.9820538384845461E-2</v>
      </c>
      <c r="S21">
        <v>5.3956834532374098E-2</v>
      </c>
      <c r="T21">
        <v>5.0442340524600345E-2</v>
      </c>
      <c r="U21">
        <v>6.1946059277613652E-2</v>
      </c>
      <c r="V21">
        <v>0.265011340575385</v>
      </c>
      <c r="W21">
        <v>1.3858497447118892</v>
      </c>
      <c r="X21">
        <v>2.148320013749248E-2</v>
      </c>
      <c r="Y21">
        <v>4.6541934282788792E-2</v>
      </c>
      <c r="Z21">
        <v>0.16729770185788501</v>
      </c>
      <c r="AA21">
        <v>0</v>
      </c>
      <c r="AB21">
        <v>7.5609602419507274E-2</v>
      </c>
      <c r="AC21">
        <v>9.4723879890120294E-2</v>
      </c>
      <c r="AD21">
        <v>4.5671038037450248E-2</v>
      </c>
      <c r="AE21">
        <v>0.125</v>
      </c>
      <c r="AF21">
        <v>7.4645434187608856E-2</v>
      </c>
      <c r="AG21">
        <v>0.29610829103214892</v>
      </c>
      <c r="AH21">
        <v>18.036189702630747</v>
      </c>
      <c r="AI21">
        <v>5.8728330895396965</v>
      </c>
      <c r="AJ21">
        <v>0.20347259902333154</v>
      </c>
      <c r="AK21">
        <v>0</v>
      </c>
      <c r="AL21">
        <v>0</v>
      </c>
      <c r="AM21">
        <v>2.6274303730951128E-2</v>
      </c>
      <c r="AN21">
        <v>0</v>
      </c>
      <c r="AO21">
        <v>0</v>
      </c>
      <c r="AP21">
        <v>2.0203311808707882</v>
      </c>
      <c r="AQ21">
        <v>0.1306549077249714</v>
      </c>
      <c r="AR21">
        <v>0.98386462022825649</v>
      </c>
      <c r="AS21">
        <v>0</v>
      </c>
      <c r="AT21">
        <v>4.0134853106437628E-2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0.17315080352794762</v>
      </c>
      <c r="BA21">
        <v>0.44645412397687595</v>
      </c>
      <c r="BB21">
        <v>0</v>
      </c>
      <c r="BC21">
        <v>0.79546416180079538</v>
      </c>
      <c r="BD21">
        <v>6.0473855856245005E-2</v>
      </c>
      <c r="BE21">
        <v>0</v>
      </c>
      <c r="BF21">
        <v>0</v>
      </c>
      <c r="BG21">
        <v>0.1334321719792439</v>
      </c>
      <c r="BH21">
        <v>3.8270187523918871E-2</v>
      </c>
      <c r="BI21">
        <v>0.80097803633910869</v>
      </c>
      <c r="BJ21">
        <v>0.46224961479198773</v>
      </c>
      <c r="BK21">
        <v>3.4730180875977874</v>
      </c>
      <c r="BL21">
        <v>0.18136476989344819</v>
      </c>
      <c r="BM21">
        <v>0</v>
      </c>
      <c r="BO21">
        <f t="shared" si="0"/>
        <v>41</v>
      </c>
    </row>
    <row r="22" spans="1:67" x14ac:dyDescent="0.25">
      <c r="A22" t="s">
        <v>414</v>
      </c>
      <c r="B22" t="s">
        <v>415</v>
      </c>
      <c r="C22" t="s">
        <v>416</v>
      </c>
      <c r="D22">
        <v>0</v>
      </c>
      <c r="E22">
        <v>0</v>
      </c>
      <c r="F22">
        <v>0</v>
      </c>
      <c r="G22">
        <v>6.7850753897265523</v>
      </c>
      <c r="H22">
        <v>0.60506050605060502</v>
      </c>
      <c r="I22">
        <v>1.8565135305223412</v>
      </c>
      <c r="J22">
        <v>9.532888465204957E-2</v>
      </c>
      <c r="K22">
        <v>0.11506155793349442</v>
      </c>
      <c r="L22">
        <v>0.3350369108461102</v>
      </c>
      <c r="M22">
        <v>18.791976972632156</v>
      </c>
      <c r="N22">
        <v>21.203890853966652</v>
      </c>
      <c r="O22">
        <v>18.798391453094052</v>
      </c>
      <c r="P22">
        <v>5.2857847628444574E-2</v>
      </c>
      <c r="Q22">
        <v>0.38402457757296465</v>
      </c>
      <c r="R22">
        <v>5.9820538384845461E-2</v>
      </c>
      <c r="S22">
        <v>5.9952038369304551E-2</v>
      </c>
      <c r="T22">
        <v>6.5963060686015831E-2</v>
      </c>
      <c r="U22">
        <v>6.1946059277613652E-2</v>
      </c>
      <c r="V22">
        <v>5.4100513310254268</v>
      </c>
      <c r="W22">
        <v>0.51057622173595918</v>
      </c>
      <c r="X22">
        <v>2.1955830540517316</v>
      </c>
      <c r="Y22">
        <v>4.6759129976108476</v>
      </c>
      <c r="Z22">
        <v>10.742273487716826</v>
      </c>
      <c r="AA22">
        <v>0.24398995335486187</v>
      </c>
      <c r="AB22">
        <v>20.149959044798692</v>
      </c>
      <c r="AC22">
        <v>5.2571753339016762</v>
      </c>
      <c r="AD22">
        <v>12.298558100084819</v>
      </c>
      <c r="AE22">
        <v>7.2450000000000001</v>
      </c>
      <c r="AF22">
        <v>0.87086339885543673</v>
      </c>
      <c r="AG22">
        <v>2.4816694867456288</v>
      </c>
      <c r="AH22">
        <v>6.3174044492577047E-2</v>
      </c>
      <c r="AI22">
        <v>0.12137810836886496</v>
      </c>
      <c r="AJ22">
        <v>4.0694519804666304E-2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6.5468959785179965</v>
      </c>
      <c r="AQ22">
        <v>5.7488159398987424</v>
      </c>
      <c r="AR22">
        <v>5.9228650137741052</v>
      </c>
      <c r="AS22">
        <v>3.8988254788245046E-2</v>
      </c>
      <c r="AT22">
        <v>0.2167282067747632</v>
      </c>
      <c r="AU22">
        <v>0</v>
      </c>
      <c r="AV22">
        <v>0</v>
      </c>
      <c r="AW22">
        <v>0</v>
      </c>
      <c r="AX22">
        <v>1.0682647212089631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2.3041474654377883</v>
      </c>
      <c r="BF22">
        <v>2.684721352536005</v>
      </c>
      <c r="BG22">
        <v>2.2090437361008153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O22">
        <f t="shared" si="0"/>
        <v>39</v>
      </c>
    </row>
    <row r="23" spans="1:67" x14ac:dyDescent="0.25">
      <c r="A23" t="s">
        <v>392</v>
      </c>
      <c r="B23" t="s">
        <v>472</v>
      </c>
      <c r="C23" t="s">
        <v>473</v>
      </c>
      <c r="D23">
        <v>0</v>
      </c>
      <c r="E23">
        <v>0</v>
      </c>
      <c r="F23">
        <v>3.3175748527826163E-2</v>
      </c>
      <c r="G23">
        <v>3.0667007411193459</v>
      </c>
      <c r="H23">
        <v>2.8786211954528786</v>
      </c>
      <c r="I23">
        <v>2.8139890317360425</v>
      </c>
      <c r="J23">
        <v>0</v>
      </c>
      <c r="K23">
        <v>0</v>
      </c>
      <c r="L23">
        <v>0</v>
      </c>
      <c r="M23">
        <v>2.7413533147530499E-2</v>
      </c>
      <c r="N23">
        <v>1.8948964123294592E-2</v>
      </c>
      <c r="O23">
        <v>0</v>
      </c>
      <c r="P23">
        <v>0</v>
      </c>
      <c r="Q23">
        <v>0</v>
      </c>
      <c r="R23">
        <v>0</v>
      </c>
      <c r="S23">
        <v>8.9928057553956844E-2</v>
      </c>
      <c r="T23">
        <v>0</v>
      </c>
      <c r="U23">
        <v>0</v>
      </c>
      <c r="V23">
        <v>3.3424853766264771E-2</v>
      </c>
      <c r="W23">
        <v>0</v>
      </c>
      <c r="X23">
        <v>0</v>
      </c>
      <c r="Y23">
        <v>0.31027956188525863</v>
      </c>
      <c r="Z23">
        <v>0.37862111473100291</v>
      </c>
      <c r="AA23">
        <v>1.1553641908862575</v>
      </c>
      <c r="AB23">
        <v>0</v>
      </c>
      <c r="AC23">
        <v>0</v>
      </c>
      <c r="AD23">
        <v>0</v>
      </c>
      <c r="AE23">
        <v>0.1</v>
      </c>
      <c r="AF23">
        <v>4.9763622791739237E-2</v>
      </c>
      <c r="AG23">
        <v>8.4602368866328256E-2</v>
      </c>
      <c r="AH23">
        <v>0</v>
      </c>
      <c r="AI23">
        <v>1.5561295944726276E-2</v>
      </c>
      <c r="AJ23">
        <v>0</v>
      </c>
      <c r="AK23">
        <v>4.1105275176981045E-2</v>
      </c>
      <c r="AL23">
        <v>3.5211267605633804E-2</v>
      </c>
      <c r="AM23">
        <v>7.0064809949203014E-2</v>
      </c>
      <c r="AN23">
        <v>0</v>
      </c>
      <c r="AO23">
        <v>0</v>
      </c>
      <c r="AP23">
        <v>0</v>
      </c>
      <c r="AQ23">
        <v>8.1659317328107134E-2</v>
      </c>
      <c r="AR23">
        <v>0</v>
      </c>
      <c r="AS23">
        <v>0.14620595545591891</v>
      </c>
      <c r="AT23">
        <v>2.2957135976882324</v>
      </c>
      <c r="AU23">
        <v>0.20033741037536906</v>
      </c>
      <c r="AV23">
        <v>0</v>
      </c>
      <c r="AW23">
        <v>0.25482344375682564</v>
      </c>
      <c r="AX23">
        <v>0.33871808233454925</v>
      </c>
      <c r="AY23">
        <v>9.9592021758839522</v>
      </c>
      <c r="AZ23">
        <v>5.3514420215356306</v>
      </c>
      <c r="BA23">
        <v>6.7826684219563855</v>
      </c>
      <c r="BB23">
        <v>3.0358227079538558E-2</v>
      </c>
      <c r="BC23">
        <v>1.9378860963019378</v>
      </c>
      <c r="BD23">
        <v>4.2137318848404997</v>
      </c>
      <c r="BE23">
        <v>0</v>
      </c>
      <c r="BF23">
        <v>0.29743268628678771</v>
      </c>
      <c r="BG23">
        <v>1.497405485544848</v>
      </c>
      <c r="BH23">
        <v>3.8270187523918871E-2</v>
      </c>
      <c r="BI23">
        <v>6.7450782007503901E-2</v>
      </c>
      <c r="BJ23">
        <v>0</v>
      </c>
      <c r="BK23">
        <v>4.4845283770990084E-2</v>
      </c>
      <c r="BL23">
        <v>0.39673543414191798</v>
      </c>
      <c r="BM23">
        <v>0</v>
      </c>
      <c r="BO23">
        <f t="shared" si="0"/>
        <v>36</v>
      </c>
    </row>
    <row r="24" spans="1:67" x14ac:dyDescent="0.25">
      <c r="A24" t="s">
        <v>414</v>
      </c>
      <c r="B24" t="s">
        <v>462</v>
      </c>
      <c r="C24" t="s">
        <v>463</v>
      </c>
      <c r="D24">
        <v>0</v>
      </c>
      <c r="E24">
        <v>0</v>
      </c>
      <c r="F24">
        <v>8.2939371319565407E-3</v>
      </c>
      <c r="G24">
        <v>1.6355737285969845</v>
      </c>
      <c r="H24">
        <v>0.12834616795012835</v>
      </c>
      <c r="I24">
        <v>2.737570799244808</v>
      </c>
      <c r="J24">
        <v>0</v>
      </c>
      <c r="K24">
        <v>0</v>
      </c>
      <c r="L24">
        <v>3.9750141964792735E-2</v>
      </c>
      <c r="M24">
        <v>1.8275688765020334E-2</v>
      </c>
      <c r="N24">
        <v>0</v>
      </c>
      <c r="O24">
        <v>0</v>
      </c>
      <c r="P24">
        <v>1.7619282542814856E-2</v>
      </c>
      <c r="Q24">
        <v>0</v>
      </c>
      <c r="R24">
        <v>0</v>
      </c>
      <c r="S24">
        <v>8.9928057553956844E-2</v>
      </c>
      <c r="T24">
        <v>2.3281080242123234E-2</v>
      </c>
      <c r="U24">
        <v>1.4295244448680073E-2</v>
      </c>
      <c r="V24">
        <v>16.127491942222751</v>
      </c>
      <c r="W24">
        <v>0.66861171893994653</v>
      </c>
      <c r="X24">
        <v>11.553665033943457</v>
      </c>
      <c r="Y24">
        <v>6.4600204784510842</v>
      </c>
      <c r="Z24">
        <v>0.88051422030465798</v>
      </c>
      <c r="AA24">
        <v>10.513096519555077</v>
      </c>
      <c r="AB24">
        <v>0</v>
      </c>
      <c r="AC24">
        <v>0</v>
      </c>
      <c r="AD24">
        <v>0</v>
      </c>
      <c r="AE24">
        <v>1.87</v>
      </c>
      <c r="AF24">
        <v>4.5036078626524016</v>
      </c>
      <c r="AG24">
        <v>2.7636773829667232</v>
      </c>
      <c r="AH24">
        <v>0</v>
      </c>
      <c r="AI24">
        <v>5.2908406212069346E-2</v>
      </c>
      <c r="AJ24">
        <v>2.2608066558147948E-2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8.2850041425020712E-2</v>
      </c>
      <c r="AT24">
        <v>0.19264729491090063</v>
      </c>
      <c r="AU24">
        <v>0</v>
      </c>
      <c r="AV24">
        <v>0</v>
      </c>
      <c r="AW24">
        <v>0</v>
      </c>
      <c r="AX24">
        <v>2.3970818134445024</v>
      </c>
      <c r="AY24">
        <v>0.16319129646418859</v>
      </c>
      <c r="AZ24">
        <v>0</v>
      </c>
      <c r="BA24">
        <v>8.0132791483029014E-2</v>
      </c>
      <c r="BB24">
        <v>1.1384335154826957E-2</v>
      </c>
      <c r="BC24">
        <v>7.6161462300076158E-2</v>
      </c>
      <c r="BD24">
        <v>3.9567179974514586</v>
      </c>
      <c r="BE24">
        <v>0</v>
      </c>
      <c r="BF24">
        <v>0</v>
      </c>
      <c r="BG24">
        <v>5.930318754633062E-2</v>
      </c>
      <c r="BH24">
        <v>5.7405281285878303E-2</v>
      </c>
      <c r="BI24">
        <v>4.0217528771974198</v>
      </c>
      <c r="BJ24">
        <v>1.0433634162447722</v>
      </c>
      <c r="BK24">
        <v>0.10463899546564352</v>
      </c>
      <c r="BL24">
        <v>9.0682384946724093E-2</v>
      </c>
      <c r="BM24">
        <v>0</v>
      </c>
      <c r="BO24">
        <f t="shared" si="0"/>
        <v>35</v>
      </c>
    </row>
    <row r="25" spans="1:67" x14ac:dyDescent="0.25">
      <c r="A25" t="s">
        <v>389</v>
      </c>
      <c r="B25" t="s">
        <v>398</v>
      </c>
      <c r="C25" t="s">
        <v>432</v>
      </c>
      <c r="D25">
        <v>7.010887495875949E-2</v>
      </c>
      <c r="E25">
        <v>4.8990789731530468E-2</v>
      </c>
      <c r="F25">
        <v>3.3175748527826163E-2</v>
      </c>
      <c r="G25">
        <v>2.6024363233665562</v>
      </c>
      <c r="H25">
        <v>0.22002200220022</v>
      </c>
      <c r="I25">
        <v>0.92600917018789886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5.2857847628444574E-2</v>
      </c>
      <c r="Q25">
        <v>0</v>
      </c>
      <c r="R25">
        <v>1.3293452974410104E-2</v>
      </c>
      <c r="S25">
        <v>4.7961630695443645E-2</v>
      </c>
      <c r="T25">
        <v>2.7161260282477107E-2</v>
      </c>
      <c r="U25">
        <v>0</v>
      </c>
      <c r="V25">
        <v>0</v>
      </c>
      <c r="W25">
        <v>0</v>
      </c>
      <c r="X25">
        <v>1.2889920082495489E-2</v>
      </c>
      <c r="Y25">
        <v>2.4822364950820686E-2</v>
      </c>
      <c r="Z25">
        <v>0.36981597252795634</v>
      </c>
      <c r="AA25">
        <v>2.8704700394689631E-2</v>
      </c>
      <c r="AB25">
        <v>0</v>
      </c>
      <c r="AC25">
        <v>0</v>
      </c>
      <c r="AD25">
        <v>0</v>
      </c>
      <c r="AE25">
        <v>1.925</v>
      </c>
      <c r="AF25">
        <v>1.3643526582068508</v>
      </c>
      <c r="AG25">
        <v>2.143260011280316</v>
      </c>
      <c r="AH25">
        <v>0</v>
      </c>
      <c r="AI25">
        <v>1.2449036755781021E-2</v>
      </c>
      <c r="AJ25">
        <v>0</v>
      </c>
      <c r="AK25">
        <v>0.10047956154373146</v>
      </c>
      <c r="AL25">
        <v>0.69542253521126762</v>
      </c>
      <c r="AM25">
        <v>0.11969405032988849</v>
      </c>
      <c r="AN25">
        <v>0</v>
      </c>
      <c r="AO25">
        <v>0.19532228176491209</v>
      </c>
      <c r="AP25">
        <v>0</v>
      </c>
      <c r="AQ25">
        <v>0</v>
      </c>
      <c r="AR25">
        <v>0</v>
      </c>
      <c r="AS25">
        <v>0</v>
      </c>
      <c r="AT25">
        <v>7.2242735591587739E-2</v>
      </c>
      <c r="AU25">
        <v>0</v>
      </c>
      <c r="AV25">
        <v>0</v>
      </c>
      <c r="AW25">
        <v>0</v>
      </c>
      <c r="AX25">
        <v>0.44293903074517976</v>
      </c>
      <c r="AY25">
        <v>1.654578422484134</v>
      </c>
      <c r="AZ25">
        <v>0.43287700881986907</v>
      </c>
      <c r="BA25">
        <v>1.339362371930628</v>
      </c>
      <c r="BB25">
        <v>6.0716454159077116E-2</v>
      </c>
      <c r="BC25">
        <v>4.6543115850046543E-2</v>
      </c>
      <c r="BD25">
        <v>1.2958683397766789E-2</v>
      </c>
      <c r="BE25">
        <v>0</v>
      </c>
      <c r="BF25">
        <v>0</v>
      </c>
      <c r="BG25">
        <v>0</v>
      </c>
      <c r="BH25">
        <v>0.11481056257175661</v>
      </c>
      <c r="BI25">
        <v>0.18127397664516673</v>
      </c>
      <c r="BJ25">
        <v>0.55469953775038516</v>
      </c>
      <c r="BK25">
        <v>0</v>
      </c>
      <c r="BL25">
        <v>0</v>
      </c>
      <c r="BM25">
        <v>0</v>
      </c>
      <c r="BO25">
        <f t="shared" si="0"/>
        <v>33</v>
      </c>
    </row>
    <row r="26" spans="1:67" x14ac:dyDescent="0.25">
      <c r="A26" t="s">
        <v>414</v>
      </c>
      <c r="B26" t="s">
        <v>433</v>
      </c>
      <c r="C26" t="s">
        <v>454</v>
      </c>
      <c r="D26">
        <v>3.7116463213460904E-2</v>
      </c>
      <c r="E26">
        <v>0</v>
      </c>
      <c r="F26">
        <v>0</v>
      </c>
      <c r="G26">
        <v>0.64741460090297298</v>
      </c>
      <c r="H26">
        <v>0</v>
      </c>
      <c r="I26">
        <v>5.3942281758518382E-2</v>
      </c>
      <c r="J26">
        <v>0</v>
      </c>
      <c r="K26">
        <v>0</v>
      </c>
      <c r="L26">
        <v>0</v>
      </c>
      <c r="M26">
        <v>0</v>
      </c>
      <c r="N26">
        <v>1.2632642748863063E-2</v>
      </c>
      <c r="O26">
        <v>0</v>
      </c>
      <c r="P26">
        <v>0</v>
      </c>
      <c r="Q26">
        <v>0.1152073732718894</v>
      </c>
      <c r="R26">
        <v>0</v>
      </c>
      <c r="S26">
        <v>2.3980815347721823E-2</v>
      </c>
      <c r="T26">
        <v>0</v>
      </c>
      <c r="U26">
        <v>2.3825407414466787E-2</v>
      </c>
      <c r="V26">
        <v>7.1624686641995937E-3</v>
      </c>
      <c r="W26">
        <v>3.6469730123997082E-2</v>
      </c>
      <c r="X26">
        <v>2.148320013749248E-2</v>
      </c>
      <c r="Y26">
        <v>9.3083868565577588E-3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2.7449999999999997</v>
      </c>
      <c r="AF26">
        <v>4.802189599402837</v>
      </c>
      <c r="AG26">
        <v>8.8409475465313019</v>
      </c>
      <c r="AH26">
        <v>9.0248634989395782E-3</v>
      </c>
      <c r="AI26">
        <v>1.867355513367153E-2</v>
      </c>
      <c r="AJ26">
        <v>0</v>
      </c>
      <c r="AK26">
        <v>2.7403516784654032E-2</v>
      </c>
      <c r="AL26">
        <v>0</v>
      </c>
      <c r="AM26">
        <v>3.5032404974601507E-2</v>
      </c>
      <c r="AN26">
        <v>0</v>
      </c>
      <c r="AO26">
        <v>0</v>
      </c>
      <c r="AP26">
        <v>1.2786906208042962E-2</v>
      </c>
      <c r="AQ26">
        <v>0</v>
      </c>
      <c r="AR26">
        <v>0</v>
      </c>
      <c r="AS26">
        <v>7.7976509576490091E-2</v>
      </c>
      <c r="AT26">
        <v>0.37726761920051377</v>
      </c>
      <c r="AU26">
        <v>0.1159848165331084</v>
      </c>
      <c r="AV26">
        <v>0</v>
      </c>
      <c r="AW26">
        <v>0</v>
      </c>
      <c r="AX26">
        <v>0.80771235018238663</v>
      </c>
      <c r="AY26">
        <v>3.1731640979147775E-2</v>
      </c>
      <c r="AZ26">
        <v>0</v>
      </c>
      <c r="BA26">
        <v>0.11447541640432718</v>
      </c>
      <c r="BB26">
        <v>0</v>
      </c>
      <c r="BC26">
        <v>2.5387154100025389E-2</v>
      </c>
      <c r="BD26">
        <v>2.8077147361828036E-2</v>
      </c>
      <c r="BE26">
        <v>0</v>
      </c>
      <c r="BF26">
        <v>0</v>
      </c>
      <c r="BG26">
        <v>0</v>
      </c>
      <c r="BH26">
        <v>0.15308075009567548</v>
      </c>
      <c r="BI26">
        <v>1.2815648581425743</v>
      </c>
      <c r="BJ26">
        <v>0.10125467752586396</v>
      </c>
      <c r="BK26">
        <v>14.14121281578554</v>
      </c>
      <c r="BL26">
        <v>0.20403536613012924</v>
      </c>
      <c r="BM26">
        <v>0</v>
      </c>
      <c r="BO26">
        <f t="shared" si="0"/>
        <v>32</v>
      </c>
    </row>
    <row r="27" spans="1:67" x14ac:dyDescent="0.25">
      <c r="A27" t="s">
        <v>389</v>
      </c>
      <c r="B27" t="s">
        <v>398</v>
      </c>
      <c r="C27" t="s">
        <v>427</v>
      </c>
      <c r="D27">
        <v>24.047344110854503</v>
      </c>
      <c r="E27">
        <v>5.839702135998432</v>
      </c>
      <c r="F27">
        <v>6.0753089491581651</v>
      </c>
      <c r="G27">
        <v>0.28537354118749469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3.1714708577066743E-2</v>
      </c>
      <c r="Q27">
        <v>0</v>
      </c>
      <c r="R27">
        <v>0</v>
      </c>
      <c r="S27">
        <v>4.7961630695443645E-2</v>
      </c>
      <c r="T27">
        <v>2.7161260282477107E-2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2.4898073511562042E-2</v>
      </c>
      <c r="AJ27">
        <v>0</v>
      </c>
      <c r="AK27">
        <v>1.242292760904316</v>
      </c>
      <c r="AL27">
        <v>1.4612676056338028</v>
      </c>
      <c r="AM27">
        <v>0.16640392362935716</v>
      </c>
      <c r="AN27">
        <v>0.20350192902870226</v>
      </c>
      <c r="AO27">
        <v>0.35558671808483999</v>
      </c>
      <c r="AP27">
        <v>0</v>
      </c>
      <c r="AQ27">
        <v>0.11432304425934998</v>
      </c>
      <c r="AR27">
        <v>0</v>
      </c>
      <c r="AS27">
        <v>0.59944441736926757</v>
      </c>
      <c r="AT27">
        <v>0.97126344517579066</v>
      </c>
      <c r="AU27">
        <v>0.62210037958667219</v>
      </c>
      <c r="AV27">
        <v>0</v>
      </c>
      <c r="AW27">
        <v>0.20021842009464871</v>
      </c>
      <c r="AX27">
        <v>0.39082855653986454</v>
      </c>
      <c r="AY27">
        <v>0.46237533998186758</v>
      </c>
      <c r="AZ27">
        <v>0.93068556896271848</v>
      </c>
      <c r="BA27">
        <v>0.20033197870757252</v>
      </c>
      <c r="BB27">
        <v>0.24286581663630846</v>
      </c>
      <c r="BC27">
        <v>0.44850638910044849</v>
      </c>
      <c r="BD27">
        <v>0.36716269627005899</v>
      </c>
      <c r="BE27">
        <v>0</v>
      </c>
      <c r="BF27">
        <v>7.8271759549154662E-2</v>
      </c>
      <c r="BG27">
        <v>0</v>
      </c>
      <c r="BH27">
        <v>3.5399923459624949</v>
      </c>
      <c r="BI27">
        <v>1.0792125121200624</v>
      </c>
      <c r="BJ27">
        <v>2.5841954655513977</v>
      </c>
      <c r="BK27">
        <v>0.83212915441726043</v>
      </c>
      <c r="BL27">
        <v>0.77080027204715484</v>
      </c>
      <c r="BM27">
        <v>0.70001272750413646</v>
      </c>
      <c r="BO27">
        <f t="shared" si="0"/>
        <v>32</v>
      </c>
    </row>
    <row r="28" spans="1:67" x14ac:dyDescent="0.25">
      <c r="A28" t="s">
        <v>392</v>
      </c>
      <c r="B28" t="s">
        <v>423</v>
      </c>
      <c r="C28" t="s">
        <v>424</v>
      </c>
      <c r="D28">
        <v>0</v>
      </c>
      <c r="E28">
        <v>0</v>
      </c>
      <c r="F28">
        <v>0</v>
      </c>
      <c r="G28">
        <v>0.13629781071641536</v>
      </c>
      <c r="H28">
        <v>1.9618628529519617</v>
      </c>
      <c r="I28">
        <v>2.8769216937876472</v>
      </c>
      <c r="J28">
        <v>0</v>
      </c>
      <c r="K28">
        <v>1.7834541479691637</v>
      </c>
      <c r="L28">
        <v>2.2544009085746737</v>
      </c>
      <c r="M28">
        <v>0.85438844976470052</v>
      </c>
      <c r="N28">
        <v>0.13895907023749368</v>
      </c>
      <c r="O28">
        <v>1.0143448772582677</v>
      </c>
      <c r="P28">
        <v>8.4572556205511309E-2</v>
      </c>
      <c r="Q28">
        <v>0.19201228878648233</v>
      </c>
      <c r="R28">
        <v>0.17281488866733136</v>
      </c>
      <c r="S28">
        <v>0.12589928057553956</v>
      </c>
      <c r="T28">
        <v>0.11252522117026231</v>
      </c>
      <c r="U28">
        <v>8.5771466692080439E-2</v>
      </c>
      <c r="V28">
        <v>0.4751104213919064</v>
      </c>
      <c r="W28">
        <v>0.76586433260393871</v>
      </c>
      <c r="X28">
        <v>0.27928160178740224</v>
      </c>
      <c r="Y28">
        <v>7.4467094852462071E-2</v>
      </c>
      <c r="Z28">
        <v>0.10566170643655896</v>
      </c>
      <c r="AA28">
        <v>7.8937926085396487E-2</v>
      </c>
      <c r="AB28">
        <v>0.24573120786339867</v>
      </c>
      <c r="AC28">
        <v>0.29364402765937297</v>
      </c>
      <c r="AD28">
        <v>1.0112872708292555</v>
      </c>
      <c r="AE28">
        <v>0.16500000000000001</v>
      </c>
      <c r="AF28">
        <v>0.12026208841336983</v>
      </c>
      <c r="AG28">
        <v>0.16920473773265651</v>
      </c>
      <c r="AH28">
        <v>1.9132710617751907</v>
      </c>
      <c r="AI28">
        <v>21.415455479132302</v>
      </c>
      <c r="AJ28">
        <v>44.234943027672273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0.47950898280161114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8.8954781319495926E-2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O28">
        <f t="shared" si="0"/>
        <v>31</v>
      </c>
    </row>
    <row r="29" spans="1:67" x14ac:dyDescent="0.25">
      <c r="A29" t="s">
        <v>414</v>
      </c>
      <c r="B29" t="s">
        <v>433</v>
      </c>
      <c r="C29" t="s">
        <v>434</v>
      </c>
      <c r="D29">
        <v>2.8868360277136258E-2</v>
      </c>
      <c r="E29">
        <v>0</v>
      </c>
      <c r="F29">
        <v>2.073484282989135E-2</v>
      </c>
      <c r="G29">
        <v>0</v>
      </c>
      <c r="H29">
        <v>0.29336266960029334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2.3980815347721823E-2</v>
      </c>
      <c r="T29">
        <v>0</v>
      </c>
      <c r="U29">
        <v>0</v>
      </c>
      <c r="V29">
        <v>0</v>
      </c>
      <c r="W29">
        <v>0</v>
      </c>
      <c r="X29">
        <v>0</v>
      </c>
      <c r="Y29">
        <v>1.7189487728443327</v>
      </c>
      <c r="Z29">
        <v>8.8051422030465801E-2</v>
      </c>
      <c r="AA29">
        <v>0</v>
      </c>
      <c r="AB29">
        <v>0</v>
      </c>
      <c r="AC29">
        <v>0</v>
      </c>
      <c r="AD29">
        <v>0</v>
      </c>
      <c r="AE29">
        <v>0.76</v>
      </c>
      <c r="AF29">
        <v>0</v>
      </c>
      <c r="AG29">
        <v>1.5369430344049635</v>
      </c>
      <c r="AH29">
        <v>0</v>
      </c>
      <c r="AI29">
        <v>0</v>
      </c>
      <c r="AJ29">
        <v>0</v>
      </c>
      <c r="AK29">
        <v>2.7403516784654032E-2</v>
      </c>
      <c r="AL29">
        <v>0</v>
      </c>
      <c r="AM29">
        <v>3.5032404974601507E-2</v>
      </c>
      <c r="AN29">
        <v>0</v>
      </c>
      <c r="AO29">
        <v>3.505784544498422E-2</v>
      </c>
      <c r="AP29">
        <v>0</v>
      </c>
      <c r="AQ29">
        <v>3.2663726931242851E-2</v>
      </c>
      <c r="AR29">
        <v>0</v>
      </c>
      <c r="AS29">
        <v>0.22905599688093961</v>
      </c>
      <c r="AT29">
        <v>0.64215764970300204</v>
      </c>
      <c r="AU29">
        <v>0.16870518768452131</v>
      </c>
      <c r="AV29">
        <v>0</v>
      </c>
      <c r="AW29">
        <v>0</v>
      </c>
      <c r="AX29">
        <v>3.7780093798853569</v>
      </c>
      <c r="AY29">
        <v>16.595648232094288</v>
      </c>
      <c r="AZ29">
        <v>3.5495914723229265</v>
      </c>
      <c r="BA29">
        <v>12.432030221509931</v>
      </c>
      <c r="BB29">
        <v>3.0358227079538558E-2</v>
      </c>
      <c r="BC29">
        <v>1.6924769400016925E-2</v>
      </c>
      <c r="BD29">
        <v>0.15766398133949591</v>
      </c>
      <c r="BE29">
        <v>0.10240655401945725</v>
      </c>
      <c r="BF29">
        <v>0.21916092673763304</v>
      </c>
      <c r="BG29">
        <v>0.17790956263899185</v>
      </c>
      <c r="BH29">
        <v>0</v>
      </c>
      <c r="BI29">
        <v>2.1078369377344967E-2</v>
      </c>
      <c r="BJ29">
        <v>6.1633281972265024E-2</v>
      </c>
      <c r="BK29">
        <v>1.3902037969006926</v>
      </c>
      <c r="BL29">
        <v>0.39673543414191798</v>
      </c>
      <c r="BM29">
        <v>2.9018709431080563</v>
      </c>
      <c r="BO29">
        <f t="shared" si="0"/>
        <v>30</v>
      </c>
    </row>
    <row r="30" spans="1:67" x14ac:dyDescent="0.25">
      <c r="A30" t="s">
        <v>414</v>
      </c>
      <c r="B30" t="s">
        <v>467</v>
      </c>
      <c r="C30" t="s">
        <v>468</v>
      </c>
      <c r="D30">
        <v>0</v>
      </c>
      <c r="E30">
        <v>0</v>
      </c>
      <c r="F30">
        <v>0</v>
      </c>
      <c r="G30">
        <v>1.6866854076156401</v>
      </c>
      <c r="H30">
        <v>0.99009900990099009</v>
      </c>
      <c r="I30">
        <v>2.5218016722107346</v>
      </c>
      <c r="J30">
        <v>0</v>
      </c>
      <c r="K30">
        <v>0</v>
      </c>
      <c r="L30">
        <v>2.2714366837024418E-2</v>
      </c>
      <c r="M30">
        <v>1.3706766573765249E-2</v>
      </c>
      <c r="N30">
        <v>0</v>
      </c>
      <c r="O30">
        <v>9.6032651101374461E-2</v>
      </c>
      <c r="P30">
        <v>0</v>
      </c>
      <c r="Q30">
        <v>0</v>
      </c>
      <c r="R30">
        <v>0</v>
      </c>
      <c r="S30">
        <v>4.7961630695443645E-2</v>
      </c>
      <c r="T30">
        <v>0</v>
      </c>
      <c r="U30">
        <v>0</v>
      </c>
      <c r="V30">
        <v>7.2149934344037243</v>
      </c>
      <c r="W30">
        <v>1.2764405543398978</v>
      </c>
      <c r="X30">
        <v>5.6414883561055253</v>
      </c>
      <c r="Y30">
        <v>1.9485556486394242</v>
      </c>
      <c r="Z30">
        <v>8.8051422030465801E-2</v>
      </c>
      <c r="AA30">
        <v>3.3584499461786868</v>
      </c>
      <c r="AB30">
        <v>1.8902400604876819E-2</v>
      </c>
      <c r="AC30">
        <v>0</v>
      </c>
      <c r="AD30">
        <v>0</v>
      </c>
      <c r="AE30">
        <v>0.22</v>
      </c>
      <c r="AF30">
        <v>4.0889110060545741</v>
      </c>
      <c r="AG30">
        <v>1.6779469825155107</v>
      </c>
      <c r="AH30">
        <v>9.0248634989395782E-2</v>
      </c>
      <c r="AI30">
        <v>2.4898073511562042E-2</v>
      </c>
      <c r="AJ30">
        <v>0.39790197142340383</v>
      </c>
      <c r="AK30">
        <v>0</v>
      </c>
      <c r="AL30">
        <v>2.6408450704225348E-2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0.33871808233454925</v>
      </c>
      <c r="AY30">
        <v>0</v>
      </c>
      <c r="AZ30">
        <v>0</v>
      </c>
      <c r="BA30">
        <v>0</v>
      </c>
      <c r="BB30">
        <v>7.5895567698846395E-3</v>
      </c>
      <c r="BC30">
        <v>2.5387154100025389E-2</v>
      </c>
      <c r="BD30">
        <v>4.319561132588929E-3</v>
      </c>
      <c r="BE30">
        <v>0</v>
      </c>
      <c r="BF30">
        <v>0</v>
      </c>
      <c r="BG30">
        <v>0</v>
      </c>
      <c r="BH30">
        <v>0</v>
      </c>
      <c r="BI30">
        <v>8.8529151384848861E-2</v>
      </c>
      <c r="BJ30">
        <v>3.9621395553598941E-2</v>
      </c>
      <c r="BK30">
        <v>1.7489660670686131</v>
      </c>
      <c r="BL30">
        <v>0.23804126048515076</v>
      </c>
      <c r="BM30">
        <v>1.0309278350515463</v>
      </c>
      <c r="BO30">
        <f t="shared" si="0"/>
        <v>30</v>
      </c>
    </row>
    <row r="31" spans="1:67" x14ac:dyDescent="0.25">
      <c r="A31" t="s">
        <v>389</v>
      </c>
      <c r="B31" t="s">
        <v>419</v>
      </c>
      <c r="C31" t="s">
        <v>691</v>
      </c>
      <c r="D31">
        <v>4.5364566149785547E-2</v>
      </c>
      <c r="E31">
        <v>2.9394473838918283E-2</v>
      </c>
      <c r="F31">
        <v>0</v>
      </c>
      <c r="G31">
        <v>2.6876224550643157</v>
      </c>
      <c r="H31">
        <v>0.38503850385038502</v>
      </c>
      <c r="I31">
        <v>10.739009260091702</v>
      </c>
      <c r="J31">
        <v>0</v>
      </c>
      <c r="K31">
        <v>0</v>
      </c>
      <c r="L31">
        <v>2.8392958546280524E-2</v>
      </c>
      <c r="M31">
        <v>1.3706766573765249E-2</v>
      </c>
      <c r="N31">
        <v>0</v>
      </c>
      <c r="O31">
        <v>0</v>
      </c>
      <c r="P31">
        <v>4.581013461131863E-2</v>
      </c>
      <c r="Q31">
        <v>0</v>
      </c>
      <c r="R31">
        <v>0</v>
      </c>
      <c r="S31">
        <v>0</v>
      </c>
      <c r="T31">
        <v>1.940090020176936E-2</v>
      </c>
      <c r="U31">
        <v>0</v>
      </c>
      <c r="V31">
        <v>1.6712426883132386E-2</v>
      </c>
      <c r="W31">
        <v>8.5096036955993187E-2</v>
      </c>
      <c r="X31">
        <v>4.7263040302483454E-2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0.05</v>
      </c>
      <c r="AF31">
        <v>2.073484282989135E-2</v>
      </c>
      <c r="AG31">
        <v>0.23970671178793007</v>
      </c>
      <c r="AH31">
        <v>5.4149180993637476E-2</v>
      </c>
      <c r="AI31">
        <v>9.3367775668357651E-3</v>
      </c>
      <c r="AJ31">
        <v>0</v>
      </c>
      <c r="AK31">
        <v>6.8508791961635077E-2</v>
      </c>
      <c r="AL31">
        <v>0</v>
      </c>
      <c r="AM31">
        <v>2.6274303730951128E-2</v>
      </c>
      <c r="AN31">
        <v>0</v>
      </c>
      <c r="AO31">
        <v>0</v>
      </c>
      <c r="AP31">
        <v>0</v>
      </c>
      <c r="AQ31">
        <v>0</v>
      </c>
      <c r="AR31">
        <v>3.9354584809130261E-2</v>
      </c>
      <c r="AS31">
        <v>5.3608850333836937E-2</v>
      </c>
      <c r="AT31">
        <v>6.421576497030021E-2</v>
      </c>
      <c r="AU31">
        <v>0</v>
      </c>
      <c r="AV31">
        <v>0</v>
      </c>
      <c r="AW31">
        <v>0</v>
      </c>
      <c r="AX31">
        <v>0.80771235018238663</v>
      </c>
      <c r="AY31">
        <v>0</v>
      </c>
      <c r="AZ31">
        <v>0.94150749418321511</v>
      </c>
      <c r="BA31">
        <v>15.242401694236163</v>
      </c>
      <c r="BB31">
        <v>0</v>
      </c>
      <c r="BC31">
        <v>2.5387154100025389E-2</v>
      </c>
      <c r="BD31">
        <v>2.3757586229239111E-2</v>
      </c>
      <c r="BE31">
        <v>0</v>
      </c>
      <c r="BF31">
        <v>0</v>
      </c>
      <c r="BG31">
        <v>0</v>
      </c>
      <c r="BH31">
        <v>0</v>
      </c>
      <c r="BI31">
        <v>5.0588086505627919E-2</v>
      </c>
      <c r="BJ31">
        <v>2.6414263702399295E-2</v>
      </c>
      <c r="BK31">
        <v>0</v>
      </c>
      <c r="BL31">
        <v>0</v>
      </c>
      <c r="BM31">
        <v>0</v>
      </c>
      <c r="BO31">
        <f t="shared" si="0"/>
        <v>29</v>
      </c>
    </row>
    <row r="32" spans="1:67" x14ac:dyDescent="0.25">
      <c r="A32" t="s">
        <v>392</v>
      </c>
      <c r="B32" t="s">
        <v>449</v>
      </c>
      <c r="C32" t="s">
        <v>691</v>
      </c>
      <c r="D32">
        <v>0</v>
      </c>
      <c r="E32">
        <v>0</v>
      </c>
      <c r="F32">
        <v>0</v>
      </c>
      <c r="G32">
        <v>0</v>
      </c>
      <c r="H32">
        <v>1.1367803447011369</v>
      </c>
      <c r="I32">
        <v>0</v>
      </c>
      <c r="J32">
        <v>0</v>
      </c>
      <c r="K32">
        <v>5.7530778966747208E-2</v>
      </c>
      <c r="L32">
        <v>0</v>
      </c>
      <c r="M32">
        <v>0</v>
      </c>
      <c r="N32">
        <v>0</v>
      </c>
      <c r="O32">
        <v>3.0010203469179524E-2</v>
      </c>
      <c r="P32">
        <v>0</v>
      </c>
      <c r="Q32">
        <v>0.36482334869431643</v>
      </c>
      <c r="R32">
        <v>0</v>
      </c>
      <c r="S32">
        <v>4.1966426858513185E-2</v>
      </c>
      <c r="T32">
        <v>0</v>
      </c>
      <c r="U32">
        <v>0</v>
      </c>
      <c r="V32">
        <v>2.3874895547331978E-2</v>
      </c>
      <c r="W32">
        <v>0</v>
      </c>
      <c r="X32">
        <v>1.2889920082495489E-2</v>
      </c>
      <c r="Y32">
        <v>14.024636197213688</v>
      </c>
      <c r="Z32">
        <v>0</v>
      </c>
      <c r="AA32">
        <v>0</v>
      </c>
      <c r="AB32">
        <v>2.5203200806502426E-2</v>
      </c>
      <c r="AC32">
        <v>0</v>
      </c>
      <c r="AD32">
        <v>4.5671038037450248E-2</v>
      </c>
      <c r="AE32">
        <v>0.12</v>
      </c>
      <c r="AF32">
        <v>0.4437256365596749</v>
      </c>
      <c r="AG32">
        <v>0.25380710659898476</v>
      </c>
      <c r="AH32">
        <v>2.2562158747348945E-2</v>
      </c>
      <c r="AI32">
        <v>1.867355513367153E-2</v>
      </c>
      <c r="AJ32">
        <v>0</v>
      </c>
      <c r="AK32">
        <v>2.2836263987211693E-2</v>
      </c>
      <c r="AL32">
        <v>0</v>
      </c>
      <c r="AM32">
        <v>1.7516202487300753E-2</v>
      </c>
      <c r="AN32">
        <v>0</v>
      </c>
      <c r="AO32">
        <v>2.5041318174988732E-2</v>
      </c>
      <c r="AP32">
        <v>1.2786906208042962E-2</v>
      </c>
      <c r="AQ32">
        <v>0</v>
      </c>
      <c r="AR32">
        <v>0</v>
      </c>
      <c r="AS32">
        <v>3.8988254788245046E-2</v>
      </c>
      <c r="AT32">
        <v>0</v>
      </c>
      <c r="AU32">
        <v>0</v>
      </c>
      <c r="AV32">
        <v>0</v>
      </c>
      <c r="AW32">
        <v>0</v>
      </c>
      <c r="AX32">
        <v>0.26055237102657636</v>
      </c>
      <c r="AY32">
        <v>4.0797824116047147E-2</v>
      </c>
      <c r="AZ32">
        <v>0</v>
      </c>
      <c r="BA32">
        <v>15.820502547078014</v>
      </c>
      <c r="BB32">
        <v>1.5179113539769279E-2</v>
      </c>
      <c r="BC32">
        <v>0</v>
      </c>
      <c r="BD32">
        <v>3.4556489060711432E-2</v>
      </c>
      <c r="BE32">
        <v>0</v>
      </c>
      <c r="BF32">
        <v>0</v>
      </c>
      <c r="BG32">
        <v>0.28169014084507044</v>
      </c>
      <c r="BH32">
        <v>0</v>
      </c>
      <c r="BI32">
        <v>2.1078369377344967E-2</v>
      </c>
      <c r="BJ32">
        <v>0</v>
      </c>
      <c r="BK32">
        <v>3.9862474463102295E-2</v>
      </c>
      <c r="BL32">
        <v>0</v>
      </c>
      <c r="BM32">
        <v>0</v>
      </c>
      <c r="BO32">
        <f t="shared" si="0"/>
        <v>28</v>
      </c>
    </row>
    <row r="33" spans="1:67" x14ac:dyDescent="0.25">
      <c r="A33" t="s">
        <v>403</v>
      </c>
      <c r="B33" t="s">
        <v>406</v>
      </c>
      <c r="C33" t="s">
        <v>422</v>
      </c>
      <c r="D33">
        <v>0</v>
      </c>
      <c r="E33">
        <v>0</v>
      </c>
      <c r="F33">
        <v>0</v>
      </c>
      <c r="G33">
        <v>4.2593065848879806E-2</v>
      </c>
      <c r="H33">
        <v>0.89842317565089846</v>
      </c>
      <c r="I33">
        <v>4.045671131888879E-2</v>
      </c>
      <c r="J33">
        <v>0</v>
      </c>
      <c r="K33">
        <v>0</v>
      </c>
      <c r="L33">
        <v>5.1107325383304945E-2</v>
      </c>
      <c r="M33">
        <v>1.0143007264586283</v>
      </c>
      <c r="N33">
        <v>3.9477008590197067</v>
      </c>
      <c r="O33">
        <v>1.6205509873356942</v>
      </c>
      <c r="P33">
        <v>4.9333991119881605E-2</v>
      </c>
      <c r="Q33">
        <v>0</v>
      </c>
      <c r="R33">
        <v>0</v>
      </c>
      <c r="S33">
        <v>0</v>
      </c>
      <c r="T33">
        <v>0</v>
      </c>
      <c r="U33">
        <v>0</v>
      </c>
      <c r="V33">
        <v>1.6927300943058374</v>
      </c>
      <c r="W33">
        <v>0</v>
      </c>
      <c r="X33">
        <v>3.8669760247486466E-2</v>
      </c>
      <c r="Y33">
        <v>2.584628750504204</v>
      </c>
      <c r="Z33">
        <v>4.9396847759091314</v>
      </c>
      <c r="AA33">
        <v>5.3821313240043054</v>
      </c>
      <c r="AB33">
        <v>3.0999936991997981</v>
      </c>
      <c r="AC33">
        <v>0.7483186511319504</v>
      </c>
      <c r="AD33">
        <v>1.2918379330593071</v>
      </c>
      <c r="AE33">
        <v>1.645</v>
      </c>
      <c r="AF33">
        <v>1.8205192004644606</v>
      </c>
      <c r="AG33">
        <v>0.97292724196277502</v>
      </c>
      <c r="AH33">
        <v>4.5124317494697891E-2</v>
      </c>
      <c r="AI33">
        <v>0</v>
      </c>
      <c r="AJ33">
        <v>0</v>
      </c>
      <c r="AK33">
        <v>0</v>
      </c>
      <c r="AL33">
        <v>0</v>
      </c>
      <c r="AM33">
        <v>1.7516202487300753E-2</v>
      </c>
      <c r="AN33">
        <v>0</v>
      </c>
      <c r="AO33">
        <v>0</v>
      </c>
      <c r="AP33">
        <v>0</v>
      </c>
      <c r="AQ33">
        <v>0.70227012902172137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0.16697024893746207</v>
      </c>
      <c r="BC33">
        <v>8.6316323940086317</v>
      </c>
      <c r="BD33">
        <v>1.7278244530355716E-2</v>
      </c>
      <c r="BE33">
        <v>0</v>
      </c>
      <c r="BF33">
        <v>0</v>
      </c>
      <c r="BG33">
        <v>1.7642698295033357</v>
      </c>
      <c r="BH33">
        <v>0</v>
      </c>
      <c r="BI33">
        <v>0.69137051557691498</v>
      </c>
      <c r="BJ33">
        <v>0</v>
      </c>
      <c r="BK33">
        <v>0</v>
      </c>
      <c r="BL33">
        <v>0</v>
      </c>
      <c r="BM33">
        <v>0</v>
      </c>
      <c r="BO33">
        <f t="shared" si="0"/>
        <v>27</v>
      </c>
    </row>
    <row r="34" spans="1:67" x14ac:dyDescent="0.25">
      <c r="A34" t="s">
        <v>392</v>
      </c>
      <c r="B34" t="s">
        <v>435</v>
      </c>
      <c r="C34" t="s">
        <v>436</v>
      </c>
      <c r="D34">
        <v>2.0620257340811615E-2</v>
      </c>
      <c r="E34">
        <v>4.4091710758377423E-2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0.18585131894484413</v>
      </c>
      <c r="T34">
        <v>0.19400900201769364</v>
      </c>
      <c r="U34">
        <v>7.1476222243400361E-2</v>
      </c>
      <c r="V34">
        <v>0</v>
      </c>
      <c r="W34">
        <v>0</v>
      </c>
      <c r="X34">
        <v>0</v>
      </c>
      <c r="Y34">
        <v>6.2055912377051721E-2</v>
      </c>
      <c r="Z34">
        <v>2.6415426609139741E-2</v>
      </c>
      <c r="AA34">
        <v>2.8704700394689631E-2</v>
      </c>
      <c r="AB34">
        <v>0</v>
      </c>
      <c r="AC34">
        <v>0</v>
      </c>
      <c r="AD34">
        <v>0</v>
      </c>
      <c r="AE34">
        <v>0.29499999999999998</v>
      </c>
      <c r="AF34">
        <v>0.31931657958032678</v>
      </c>
      <c r="AG34">
        <v>0.28200789622109418</v>
      </c>
      <c r="AH34">
        <v>0</v>
      </c>
      <c r="AI34">
        <v>0</v>
      </c>
      <c r="AJ34">
        <v>0</v>
      </c>
      <c r="AK34">
        <v>0.48412879652888791</v>
      </c>
      <c r="AL34">
        <v>5.2816901408450696E-2</v>
      </c>
      <c r="AM34">
        <v>2.9193670812167921E-2</v>
      </c>
      <c r="AN34">
        <v>4.2396235214312974E-2</v>
      </c>
      <c r="AO34">
        <v>3.505784544498422E-2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6.3264445381695483E-2</v>
      </c>
      <c r="AV34">
        <v>1.8431514275388508</v>
      </c>
      <c r="AW34">
        <v>0</v>
      </c>
      <c r="AX34">
        <v>7.8165711307972896E-2</v>
      </c>
      <c r="AY34">
        <v>0</v>
      </c>
      <c r="AZ34">
        <v>4.82657864834154</v>
      </c>
      <c r="BA34">
        <v>0.21750329116822162</v>
      </c>
      <c r="BB34">
        <v>17.125834851244687</v>
      </c>
      <c r="BC34">
        <v>1.1128035880511127</v>
      </c>
      <c r="BD34">
        <v>1.4794496879117083</v>
      </c>
      <c r="BE34">
        <v>0</v>
      </c>
      <c r="BF34">
        <v>0</v>
      </c>
      <c r="BG34">
        <v>0</v>
      </c>
      <c r="BH34">
        <v>0</v>
      </c>
      <c r="BI34">
        <v>3.0858732768433033</v>
      </c>
      <c r="BJ34">
        <v>0.15408320493066258</v>
      </c>
      <c r="BK34">
        <v>0</v>
      </c>
      <c r="BL34">
        <v>0</v>
      </c>
      <c r="BM34">
        <v>0</v>
      </c>
      <c r="BO34">
        <f t="shared" si="0"/>
        <v>26</v>
      </c>
    </row>
    <row r="35" spans="1:67" x14ac:dyDescent="0.25">
      <c r="A35" t="s">
        <v>389</v>
      </c>
      <c r="B35" t="s">
        <v>398</v>
      </c>
      <c r="C35" t="s">
        <v>471</v>
      </c>
      <c r="D35">
        <v>2.0620257340811615E-2</v>
      </c>
      <c r="E35">
        <v>1.4697236919459141E-2</v>
      </c>
      <c r="F35">
        <v>4.9763622791739237E-2</v>
      </c>
      <c r="G35">
        <v>0.15759434364085528</v>
      </c>
      <c r="H35">
        <v>0</v>
      </c>
      <c r="I35">
        <v>0.13485570439629596</v>
      </c>
      <c r="J35">
        <v>0</v>
      </c>
      <c r="K35">
        <v>0.35669082959383269</v>
      </c>
      <c r="L35">
        <v>5.6785917092561047E-2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0.42264682574623585</v>
      </c>
      <c r="AA35">
        <v>0</v>
      </c>
      <c r="AB35">
        <v>0</v>
      </c>
      <c r="AC35">
        <v>0</v>
      </c>
      <c r="AD35">
        <v>0</v>
      </c>
      <c r="AE35">
        <v>0.1</v>
      </c>
      <c r="AF35">
        <v>3.3175748527826163E-2</v>
      </c>
      <c r="AG35">
        <v>0</v>
      </c>
      <c r="AH35">
        <v>0</v>
      </c>
      <c r="AI35">
        <v>0</v>
      </c>
      <c r="AJ35">
        <v>0</v>
      </c>
      <c r="AK35">
        <v>3.6538022379538709E-2</v>
      </c>
      <c r="AL35">
        <v>0</v>
      </c>
      <c r="AM35">
        <v>1.8654755648975303</v>
      </c>
      <c r="AN35">
        <v>2.0604570314156101</v>
      </c>
      <c r="AO35">
        <v>6.2853708619221713</v>
      </c>
      <c r="AP35">
        <v>0</v>
      </c>
      <c r="AQ35">
        <v>8.1659317328107134E-2</v>
      </c>
      <c r="AR35">
        <v>0</v>
      </c>
      <c r="AS35">
        <v>2.9241191091183779E-2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1.2420670897552131</v>
      </c>
      <c r="AZ35">
        <v>3.0409609869595804</v>
      </c>
      <c r="BA35">
        <v>1.7743689542670711</v>
      </c>
      <c r="BB35">
        <v>3.794778384942319E-2</v>
      </c>
      <c r="BC35">
        <v>0</v>
      </c>
      <c r="BD35">
        <v>1.7278244530355716E-2</v>
      </c>
      <c r="BE35">
        <v>0</v>
      </c>
      <c r="BF35">
        <v>0.37570444583594237</v>
      </c>
      <c r="BG35">
        <v>0.10378057820607858</v>
      </c>
      <c r="BH35">
        <v>0</v>
      </c>
      <c r="BI35">
        <v>5.0588086505627919E-2</v>
      </c>
      <c r="BJ35">
        <v>3.0816640986132512E-2</v>
      </c>
      <c r="BK35">
        <v>4.4845283770990084E-2</v>
      </c>
      <c r="BL35">
        <v>0</v>
      </c>
      <c r="BM35">
        <v>0</v>
      </c>
      <c r="BO35">
        <f t="shared" si="0"/>
        <v>26</v>
      </c>
    </row>
    <row r="36" spans="1:67" x14ac:dyDescent="0.25">
      <c r="A36" t="s">
        <v>389</v>
      </c>
      <c r="B36" t="s">
        <v>419</v>
      </c>
      <c r="C36" t="s">
        <v>420</v>
      </c>
      <c r="D36">
        <v>0</v>
      </c>
      <c r="E36">
        <v>0</v>
      </c>
      <c r="F36">
        <v>0</v>
      </c>
      <c r="G36">
        <v>0.20018740948973507</v>
      </c>
      <c r="H36">
        <v>0</v>
      </c>
      <c r="I36">
        <v>0</v>
      </c>
      <c r="J36">
        <v>0</v>
      </c>
      <c r="K36">
        <v>0</v>
      </c>
      <c r="L36">
        <v>0</v>
      </c>
      <c r="M36">
        <v>2.0651528304472975</v>
      </c>
      <c r="N36">
        <v>0</v>
      </c>
      <c r="O36">
        <v>1.4704999699897965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2.6262385102065175E-2</v>
      </c>
      <c r="W36">
        <v>0</v>
      </c>
      <c r="X36">
        <v>0.15467904098994587</v>
      </c>
      <c r="Y36">
        <v>0</v>
      </c>
      <c r="Z36">
        <v>0</v>
      </c>
      <c r="AA36">
        <v>2.8704700394689631E-2</v>
      </c>
      <c r="AB36">
        <v>1.2790624409299982</v>
      </c>
      <c r="AC36">
        <v>1.4682201382968647</v>
      </c>
      <c r="AD36">
        <v>4.5671038037450248E-2</v>
      </c>
      <c r="AE36">
        <v>0</v>
      </c>
      <c r="AF36">
        <v>0</v>
      </c>
      <c r="AG36">
        <v>0</v>
      </c>
      <c r="AH36">
        <v>2.1118180587518616</v>
      </c>
      <c r="AI36">
        <v>9.959229404624817E-2</v>
      </c>
      <c r="AJ36">
        <v>0.16277807921866522</v>
      </c>
      <c r="AK36">
        <v>2.7403516784654032E-2</v>
      </c>
      <c r="AL36">
        <v>0</v>
      </c>
      <c r="AM36">
        <v>0</v>
      </c>
      <c r="AN36">
        <v>0</v>
      </c>
      <c r="AO36">
        <v>0</v>
      </c>
      <c r="AP36">
        <v>9.1298510325426765</v>
      </c>
      <c r="AQ36">
        <v>4.3769394087865425</v>
      </c>
      <c r="AR36">
        <v>11.137347500983864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0.43517679057116954</v>
      </c>
      <c r="AZ36">
        <v>0</v>
      </c>
      <c r="BA36">
        <v>0.14881804132562532</v>
      </c>
      <c r="BB36">
        <v>0</v>
      </c>
      <c r="BC36">
        <v>0</v>
      </c>
      <c r="BD36">
        <v>1.2958683397766789E-2</v>
      </c>
      <c r="BE36">
        <v>5.6835637480798766</v>
      </c>
      <c r="BF36">
        <v>4.3832185347526611</v>
      </c>
      <c r="BG36">
        <v>1.0822831727205338</v>
      </c>
      <c r="BH36">
        <v>0</v>
      </c>
      <c r="BI36">
        <v>0</v>
      </c>
      <c r="BJ36">
        <v>3.0816640986132512E-2</v>
      </c>
      <c r="BK36">
        <v>2.9797199661168965</v>
      </c>
      <c r="BL36">
        <v>4.5341192473362046E-2</v>
      </c>
      <c r="BM36">
        <v>0.12727504136438844</v>
      </c>
      <c r="BO36">
        <f t="shared" si="0"/>
        <v>26</v>
      </c>
    </row>
    <row r="37" spans="1:67" x14ac:dyDescent="0.25">
      <c r="A37" t="s">
        <v>392</v>
      </c>
      <c r="B37" t="s">
        <v>450</v>
      </c>
      <c r="C37" t="s">
        <v>451</v>
      </c>
      <c r="D37">
        <v>0</v>
      </c>
      <c r="E37">
        <v>0</v>
      </c>
      <c r="F37">
        <v>0</v>
      </c>
      <c r="G37">
        <v>0.49833887043189368</v>
      </c>
      <c r="H37">
        <v>0.29336266960029334</v>
      </c>
      <c r="I37">
        <v>6.293266205160479E-2</v>
      </c>
      <c r="J37">
        <v>0</v>
      </c>
      <c r="K37">
        <v>0</v>
      </c>
      <c r="L37">
        <v>0</v>
      </c>
      <c r="M37">
        <v>0</v>
      </c>
      <c r="N37">
        <v>3.1581606872157657E-2</v>
      </c>
      <c r="O37">
        <v>4.8016325550687231E-2</v>
      </c>
      <c r="P37">
        <v>4.581013461131863E-2</v>
      </c>
      <c r="Q37">
        <v>0</v>
      </c>
      <c r="R37">
        <v>4.6527085410435362E-2</v>
      </c>
      <c r="S37">
        <v>4.1966426858513185E-2</v>
      </c>
      <c r="T37">
        <v>2.7161260282477107E-2</v>
      </c>
      <c r="U37">
        <v>2.3825407414466787E-2</v>
      </c>
      <c r="V37">
        <v>7.1505312164259287</v>
      </c>
      <c r="W37">
        <v>0.46194991490396303</v>
      </c>
      <c r="X37">
        <v>1.297585288304546</v>
      </c>
      <c r="Y37">
        <v>1.9423500574017192</v>
      </c>
      <c r="Z37">
        <v>0.14088227524874528</v>
      </c>
      <c r="AA37">
        <v>1.6648726228919986</v>
      </c>
      <c r="AB37">
        <v>0</v>
      </c>
      <c r="AC37">
        <v>0</v>
      </c>
      <c r="AD37">
        <v>5.8719906048150319E-2</v>
      </c>
      <c r="AE37">
        <v>0.09</v>
      </c>
      <c r="AF37">
        <v>0.13270299411130465</v>
      </c>
      <c r="AG37">
        <v>0</v>
      </c>
      <c r="AH37">
        <v>5.4149180993637476E-2</v>
      </c>
      <c r="AI37">
        <v>3.1122591889452551E-2</v>
      </c>
      <c r="AJ37">
        <v>2.2608066558147948E-2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0.12786906208042964</v>
      </c>
      <c r="AQ37">
        <v>0</v>
      </c>
      <c r="AR37">
        <v>0</v>
      </c>
      <c r="AS37">
        <v>0</v>
      </c>
      <c r="AT37">
        <v>0.13645850056188794</v>
      </c>
      <c r="AU37">
        <v>0</v>
      </c>
      <c r="AV37">
        <v>0</v>
      </c>
      <c r="AW37">
        <v>0</v>
      </c>
      <c r="AX37">
        <v>0.20844189682126105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O37">
        <f t="shared" si="0"/>
        <v>25</v>
      </c>
    </row>
    <row r="38" spans="1:67" x14ac:dyDescent="0.25">
      <c r="A38" t="s">
        <v>389</v>
      </c>
      <c r="B38" t="s">
        <v>398</v>
      </c>
      <c r="C38" t="s">
        <v>428</v>
      </c>
      <c r="D38">
        <v>6.5984823490597158E-2</v>
      </c>
      <c r="E38">
        <v>5.388986870468352E-2</v>
      </c>
      <c r="F38">
        <v>8.29393713195654E-2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1.2411182475410343E-2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0.39500000000000002</v>
      </c>
      <c r="AF38">
        <v>0</v>
      </c>
      <c r="AG38">
        <v>0.14100394811054709</v>
      </c>
      <c r="AH38">
        <v>0</v>
      </c>
      <c r="AI38">
        <v>0</v>
      </c>
      <c r="AJ38">
        <v>0</v>
      </c>
      <c r="AK38">
        <v>4.1105275176981045E-2</v>
      </c>
      <c r="AL38">
        <v>0</v>
      </c>
      <c r="AM38">
        <v>0.39411455596426692</v>
      </c>
      <c r="AN38">
        <v>8.055284690719465E-2</v>
      </c>
      <c r="AO38">
        <v>0.41067761806981523</v>
      </c>
      <c r="AP38">
        <v>0</v>
      </c>
      <c r="AQ38">
        <v>3.2663726931242851E-2</v>
      </c>
      <c r="AR38">
        <v>0</v>
      </c>
      <c r="AS38">
        <v>0</v>
      </c>
      <c r="AT38">
        <v>4.8161823727725157E-2</v>
      </c>
      <c r="AU38">
        <v>0</v>
      </c>
      <c r="AV38">
        <v>0.21684134441633537</v>
      </c>
      <c r="AW38">
        <v>0.23662176920276665</v>
      </c>
      <c r="AX38">
        <v>0</v>
      </c>
      <c r="AY38">
        <v>6.7225747960108801</v>
      </c>
      <c r="AZ38">
        <v>9.7289107732265574</v>
      </c>
      <c r="BA38">
        <v>6.6796405471924905</v>
      </c>
      <c r="BB38">
        <v>6.3069216757741353</v>
      </c>
      <c r="BC38">
        <v>0.13962934755013964</v>
      </c>
      <c r="BD38">
        <v>2.3757586229239111E-2</v>
      </c>
      <c r="BE38">
        <v>0</v>
      </c>
      <c r="BF38">
        <v>0.14088916718847838</v>
      </c>
      <c r="BG38">
        <v>0</v>
      </c>
      <c r="BH38">
        <v>8.6107921928817444E-2</v>
      </c>
      <c r="BI38">
        <v>0.17705830276969772</v>
      </c>
      <c r="BJ38">
        <v>4.4023772837332158E-2</v>
      </c>
      <c r="BK38">
        <v>0</v>
      </c>
      <c r="BL38">
        <v>0</v>
      </c>
      <c r="BM38">
        <v>2.5455008272877687E-2</v>
      </c>
      <c r="BO38">
        <f t="shared" si="0"/>
        <v>25</v>
      </c>
    </row>
    <row r="39" spans="1:67" x14ac:dyDescent="0.25">
      <c r="A39" t="s">
        <v>392</v>
      </c>
      <c r="B39" t="s">
        <v>429</v>
      </c>
      <c r="C39" t="s">
        <v>430</v>
      </c>
      <c r="D39">
        <v>0</v>
      </c>
      <c r="E39">
        <v>0</v>
      </c>
      <c r="F39">
        <v>0</v>
      </c>
      <c r="G39">
        <v>3.4074452679103841E-2</v>
      </c>
      <c r="H39">
        <v>0</v>
      </c>
      <c r="I39">
        <v>0.13036051424975276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1.4095426034251885E-2</v>
      </c>
      <c r="Q39">
        <v>0</v>
      </c>
      <c r="R39">
        <v>1.9940179461615155E-2</v>
      </c>
      <c r="S39">
        <v>5.9952038369304551E-2</v>
      </c>
      <c r="T39">
        <v>0</v>
      </c>
      <c r="U39">
        <v>2.8590488897360145E-2</v>
      </c>
      <c r="V39">
        <v>4.2425689387608925</v>
      </c>
      <c r="W39">
        <v>0.21881838074398249</v>
      </c>
      <c r="X39">
        <v>0.2019420812924293</v>
      </c>
      <c r="Y39">
        <v>1.2411182475410343E-2</v>
      </c>
      <c r="Z39">
        <v>3.5220568812186319E-2</v>
      </c>
      <c r="AA39">
        <v>0</v>
      </c>
      <c r="AB39">
        <v>0</v>
      </c>
      <c r="AC39">
        <v>0</v>
      </c>
      <c r="AD39">
        <v>2.6097736021400145E-2</v>
      </c>
      <c r="AE39">
        <v>0.05</v>
      </c>
      <c r="AF39">
        <v>0.51007713361532725</v>
      </c>
      <c r="AG39">
        <v>5.6401579244218847E-2</v>
      </c>
      <c r="AH39">
        <v>1.8049726997879156E-2</v>
      </c>
      <c r="AI39">
        <v>0.77495253804736852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0.23612750885478156</v>
      </c>
      <c r="AS39">
        <v>1.4620595545591889E-2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8.1595648232094295E-2</v>
      </c>
      <c r="AZ39">
        <v>0</v>
      </c>
      <c r="BA39">
        <v>0</v>
      </c>
      <c r="BB39">
        <v>0</v>
      </c>
      <c r="BC39">
        <v>6.76990776000677E-2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9.4673376849867957E-2</v>
      </c>
      <c r="BL39">
        <v>0.97483563817728403</v>
      </c>
      <c r="BM39">
        <v>0</v>
      </c>
      <c r="BO39">
        <f t="shared" si="0"/>
        <v>23</v>
      </c>
    </row>
    <row r="40" spans="1:67" x14ac:dyDescent="0.25">
      <c r="A40" t="s">
        <v>414</v>
      </c>
      <c r="B40" t="s">
        <v>458</v>
      </c>
      <c r="C40" t="s">
        <v>459</v>
      </c>
      <c r="D40">
        <v>0</v>
      </c>
      <c r="E40">
        <v>0</v>
      </c>
      <c r="F40">
        <v>0</v>
      </c>
      <c r="G40">
        <v>11.815316466479258</v>
      </c>
      <c r="H40">
        <v>0.58672533920058667</v>
      </c>
      <c r="I40">
        <v>4.8008630765081364</v>
      </c>
      <c r="J40">
        <v>0.57197330791229739</v>
      </c>
      <c r="K40">
        <v>1.7719479921758141</v>
      </c>
      <c r="L40">
        <v>0.42589437819420783</v>
      </c>
      <c r="M40">
        <v>0.1324987435463974</v>
      </c>
      <c r="N40">
        <v>0</v>
      </c>
      <c r="O40">
        <v>5.4018366244523136E-2</v>
      </c>
      <c r="P40">
        <v>0</v>
      </c>
      <c r="Q40">
        <v>0</v>
      </c>
      <c r="R40">
        <v>0</v>
      </c>
      <c r="S40">
        <v>0.44364508393285368</v>
      </c>
      <c r="T40">
        <v>0</v>
      </c>
      <c r="U40">
        <v>9.5301629657867148E-2</v>
      </c>
      <c r="V40">
        <v>0.26262385102065178</v>
      </c>
      <c r="W40">
        <v>0</v>
      </c>
      <c r="X40">
        <v>9.8822720632465416E-2</v>
      </c>
      <c r="Y40">
        <v>0</v>
      </c>
      <c r="Z40">
        <v>0</v>
      </c>
      <c r="AA40">
        <v>0</v>
      </c>
      <c r="AB40">
        <v>3.150400100812803E-2</v>
      </c>
      <c r="AC40">
        <v>0</v>
      </c>
      <c r="AD40">
        <v>5.2195472042800291E-2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1.3564839934888769E-2</v>
      </c>
      <c r="AK40">
        <v>0</v>
      </c>
      <c r="AL40">
        <v>0</v>
      </c>
      <c r="AM40">
        <v>9.9258480761370935E-2</v>
      </c>
      <c r="AN40">
        <v>0.90727943358629748</v>
      </c>
      <c r="AO40">
        <v>0</v>
      </c>
      <c r="AP40">
        <v>1.5919698229013493</v>
      </c>
      <c r="AQ40">
        <v>2.1721378409276499</v>
      </c>
      <c r="AR40">
        <v>2.9122392758756397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0.33282130056323606</v>
      </c>
      <c r="BF40">
        <v>9.3926111458985592E-2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O40">
        <f t="shared" si="0"/>
        <v>22</v>
      </c>
    </row>
    <row r="41" spans="1:67" x14ac:dyDescent="0.25">
      <c r="A41" t="s">
        <v>389</v>
      </c>
      <c r="B41" t="s">
        <v>390</v>
      </c>
      <c r="C41" t="s">
        <v>447</v>
      </c>
      <c r="D41">
        <v>1.649620587264929</v>
      </c>
      <c r="E41">
        <v>0.74466000391926324</v>
      </c>
      <c r="F41">
        <v>1.7500207348428301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0.19784172661870503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7.8792402753587135E-2</v>
      </c>
      <c r="AG41">
        <v>0</v>
      </c>
      <c r="AH41">
        <v>0.23464645097242906</v>
      </c>
      <c r="AI41">
        <v>0.16183747782515329</v>
      </c>
      <c r="AJ41">
        <v>0.64659070356303128</v>
      </c>
      <c r="AK41">
        <v>1.0093628682347568</v>
      </c>
      <c r="AL41">
        <v>0.55457746478873249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8.7723573273551347E-2</v>
      </c>
      <c r="AT41">
        <v>0.16053941242575051</v>
      </c>
      <c r="AU41">
        <v>0.25305778152678193</v>
      </c>
      <c r="AV41">
        <v>0</v>
      </c>
      <c r="AW41">
        <v>0</v>
      </c>
      <c r="AX41">
        <v>0</v>
      </c>
      <c r="AY41">
        <v>1.2692656391659112</v>
      </c>
      <c r="AZ41">
        <v>0.25431524268167305</v>
      </c>
      <c r="BA41">
        <v>0</v>
      </c>
      <c r="BB41">
        <v>0</v>
      </c>
      <c r="BC41">
        <v>0</v>
      </c>
      <c r="BD41">
        <v>0.14902485907431806</v>
      </c>
      <c r="BE41">
        <v>0</v>
      </c>
      <c r="BF41">
        <v>0</v>
      </c>
      <c r="BG41">
        <v>0</v>
      </c>
      <c r="BH41">
        <v>3.3103712208189822</v>
      </c>
      <c r="BI41">
        <v>4.637241263015893</v>
      </c>
      <c r="BJ41">
        <v>4.2967202289236184</v>
      </c>
      <c r="BK41">
        <v>2.526284319099108</v>
      </c>
      <c r="BL41">
        <v>3.3552482430287918</v>
      </c>
      <c r="BM41">
        <v>3.3473335878834156</v>
      </c>
      <c r="BO41">
        <f t="shared" si="0"/>
        <v>22</v>
      </c>
    </row>
    <row r="42" spans="1:67" x14ac:dyDescent="0.25">
      <c r="A42" t="s">
        <v>444</v>
      </c>
      <c r="B42" t="s">
        <v>445</v>
      </c>
      <c r="C42" t="s">
        <v>446</v>
      </c>
      <c r="D42">
        <v>0</v>
      </c>
      <c r="E42">
        <v>0</v>
      </c>
      <c r="F42">
        <v>0</v>
      </c>
      <c r="G42">
        <v>0.55370985603543743</v>
      </c>
      <c r="H42">
        <v>0</v>
      </c>
      <c r="I42">
        <v>0</v>
      </c>
      <c r="J42">
        <v>0</v>
      </c>
      <c r="K42">
        <v>0</v>
      </c>
      <c r="L42">
        <v>2.2714366837024418E-2</v>
      </c>
      <c r="M42">
        <v>5.8025311828939552</v>
      </c>
      <c r="N42">
        <v>36.243052046488131</v>
      </c>
      <c r="O42">
        <v>5.7559570253886321</v>
      </c>
      <c r="P42">
        <v>0</v>
      </c>
      <c r="Q42">
        <v>0</v>
      </c>
      <c r="R42">
        <v>0</v>
      </c>
      <c r="S42">
        <v>3.5971223021582732E-2</v>
      </c>
      <c r="T42">
        <v>1.940090020176936E-2</v>
      </c>
      <c r="U42">
        <v>1.9060325931573429E-2</v>
      </c>
      <c r="V42">
        <v>0</v>
      </c>
      <c r="W42">
        <v>0</v>
      </c>
      <c r="X42">
        <v>2.148320013749248E-2</v>
      </c>
      <c r="Y42">
        <v>2.7925160569673275E-2</v>
      </c>
      <c r="Z42">
        <v>3.5220568812186319E-2</v>
      </c>
      <c r="AA42">
        <v>0</v>
      </c>
      <c r="AB42">
        <v>0</v>
      </c>
      <c r="AC42">
        <v>0</v>
      </c>
      <c r="AD42">
        <v>1.9573302016050106E-2</v>
      </c>
      <c r="AE42">
        <v>3.4999999999999996E-2</v>
      </c>
      <c r="AF42">
        <v>0</v>
      </c>
      <c r="AG42">
        <v>8.4602368866328256E-2</v>
      </c>
      <c r="AH42">
        <v>2.2562158747348945E-2</v>
      </c>
      <c r="AI42">
        <v>0</v>
      </c>
      <c r="AJ42">
        <v>1.8086453246518357E-2</v>
      </c>
      <c r="AK42">
        <v>0</v>
      </c>
      <c r="AL42">
        <v>0</v>
      </c>
      <c r="AM42">
        <v>0</v>
      </c>
      <c r="AN42">
        <v>1.2718870564293891E-2</v>
      </c>
      <c r="AO42">
        <v>0</v>
      </c>
      <c r="AP42">
        <v>5.8755834025957414</v>
      </c>
      <c r="AQ42">
        <v>2.3681202025151071</v>
      </c>
      <c r="AR42">
        <v>2.0661157024793391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1.3599274705349048E-2</v>
      </c>
      <c r="AZ42">
        <v>0</v>
      </c>
      <c r="BA42">
        <v>0</v>
      </c>
      <c r="BB42">
        <v>0</v>
      </c>
      <c r="BC42">
        <v>0</v>
      </c>
      <c r="BD42">
        <v>1.0798902831472322E-2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O42">
        <f t="shared" si="0"/>
        <v>22</v>
      </c>
    </row>
    <row r="43" spans="1:67" x14ac:dyDescent="0.25">
      <c r="A43" t="s">
        <v>389</v>
      </c>
      <c r="B43" t="s">
        <v>456</v>
      </c>
      <c r="C43" t="s">
        <v>457</v>
      </c>
      <c r="D43">
        <v>0</v>
      </c>
      <c r="E43">
        <v>0</v>
      </c>
      <c r="F43">
        <v>0</v>
      </c>
      <c r="G43">
        <v>0.91575091575091583</v>
      </c>
      <c r="H43">
        <v>0.36670333700036672</v>
      </c>
      <c r="I43">
        <v>0.62483143036950461</v>
      </c>
      <c r="J43">
        <v>0</v>
      </c>
      <c r="K43">
        <v>0</v>
      </c>
      <c r="L43">
        <v>0</v>
      </c>
      <c r="M43">
        <v>0.4066340750217024</v>
      </c>
      <c r="N43">
        <v>0.26528549772612431</v>
      </c>
      <c r="O43">
        <v>2.0707040393733869</v>
      </c>
      <c r="P43">
        <v>3.1714708577066743E-2</v>
      </c>
      <c r="Q43">
        <v>0</v>
      </c>
      <c r="R43">
        <v>0</v>
      </c>
      <c r="S43">
        <v>0</v>
      </c>
      <c r="T43">
        <v>0</v>
      </c>
      <c r="U43">
        <v>0</v>
      </c>
      <c r="V43">
        <v>1.1627074131550674</v>
      </c>
      <c r="W43">
        <v>0.12156576707999028</v>
      </c>
      <c r="X43">
        <v>0</v>
      </c>
      <c r="Y43">
        <v>0</v>
      </c>
      <c r="Z43">
        <v>0</v>
      </c>
      <c r="AA43">
        <v>0</v>
      </c>
      <c r="AB43">
        <v>0.55447041774305339</v>
      </c>
      <c r="AC43">
        <v>0.33153357961542107</v>
      </c>
      <c r="AD43">
        <v>0</v>
      </c>
      <c r="AE43">
        <v>0</v>
      </c>
      <c r="AF43">
        <v>0</v>
      </c>
      <c r="AG43">
        <v>0</v>
      </c>
      <c r="AH43">
        <v>0.42416858445016015</v>
      </c>
      <c r="AI43">
        <v>0.27387880862718245</v>
      </c>
      <c r="AJ43">
        <v>0.82293362271658521</v>
      </c>
      <c r="AK43">
        <v>0</v>
      </c>
      <c r="AL43">
        <v>0</v>
      </c>
      <c r="AM43">
        <v>2.6274303730951128E-2</v>
      </c>
      <c r="AN43">
        <v>0</v>
      </c>
      <c r="AO43">
        <v>0</v>
      </c>
      <c r="AP43">
        <v>0.90147688766702894</v>
      </c>
      <c r="AQ43">
        <v>1.7311775273558712</v>
      </c>
      <c r="AR43">
        <v>1.3183785911058639</v>
      </c>
      <c r="AS43">
        <v>0</v>
      </c>
      <c r="AT43">
        <v>4.0134853106437628E-2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0.74244751664106512</v>
      </c>
      <c r="BF43">
        <v>0.18002504696305574</v>
      </c>
      <c r="BG43">
        <v>0.45959970348406226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O43">
        <f t="shared" si="0"/>
        <v>22</v>
      </c>
    </row>
    <row r="44" spans="1:67" x14ac:dyDescent="0.25">
      <c r="A44" t="s">
        <v>389</v>
      </c>
      <c r="B44" t="s">
        <v>398</v>
      </c>
      <c r="C44" t="s">
        <v>486</v>
      </c>
      <c r="D44">
        <v>0.44539755856153085</v>
      </c>
      <c r="E44">
        <v>0.72016460905349799</v>
      </c>
      <c r="F44">
        <v>0.30272870531641372</v>
      </c>
      <c r="G44">
        <v>0.71130419967629266</v>
      </c>
      <c r="H44">
        <v>0</v>
      </c>
      <c r="I44">
        <v>3.1466331025802395E-2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0.19499999999999998</v>
      </c>
      <c r="AF44">
        <v>0.19490752260097868</v>
      </c>
      <c r="AG44">
        <v>0.43711223914269604</v>
      </c>
      <c r="AH44">
        <v>0</v>
      </c>
      <c r="AI44">
        <v>0</v>
      </c>
      <c r="AJ44">
        <v>0</v>
      </c>
      <c r="AK44">
        <v>7.3076044759077419E-2</v>
      </c>
      <c r="AL44">
        <v>0.18485915492957747</v>
      </c>
      <c r="AM44">
        <v>2.0639925264202721</v>
      </c>
      <c r="AN44">
        <v>1.2888455505151144</v>
      </c>
      <c r="AO44">
        <v>5.6242800621024696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0.15816111345423872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0.18594414086217365</v>
      </c>
      <c r="BC44">
        <v>0.3215706186003216</v>
      </c>
      <c r="BD44">
        <v>4.1035830759594827E-2</v>
      </c>
      <c r="BE44">
        <v>0</v>
      </c>
      <c r="BF44">
        <v>0</v>
      </c>
      <c r="BG44">
        <v>0</v>
      </c>
      <c r="BH44">
        <v>1.4446995790279371</v>
      </c>
      <c r="BI44">
        <v>0.49323384342987225</v>
      </c>
      <c r="BJ44">
        <v>1.6773057451023552</v>
      </c>
      <c r="BK44">
        <v>8.4707758234092392E-2</v>
      </c>
      <c r="BL44">
        <v>0</v>
      </c>
      <c r="BM44">
        <v>0</v>
      </c>
      <c r="BO44">
        <f t="shared" si="0"/>
        <v>21</v>
      </c>
    </row>
    <row r="45" spans="1:67" x14ac:dyDescent="0.25">
      <c r="A45" t="s">
        <v>389</v>
      </c>
      <c r="B45" t="s">
        <v>441</v>
      </c>
      <c r="C45" t="s">
        <v>442</v>
      </c>
      <c r="D45">
        <v>0</v>
      </c>
      <c r="E45">
        <v>0</v>
      </c>
      <c r="F45">
        <v>0</v>
      </c>
      <c r="G45">
        <v>2.1296532924439903E-2</v>
      </c>
      <c r="H45">
        <v>0</v>
      </c>
      <c r="I45">
        <v>3.5961521172345592E-2</v>
      </c>
      <c r="J45">
        <v>0</v>
      </c>
      <c r="K45">
        <v>0</v>
      </c>
      <c r="L45">
        <v>3.9750141964792735E-2</v>
      </c>
      <c r="M45">
        <v>1.0554210261799242</v>
      </c>
      <c r="N45">
        <v>0</v>
      </c>
      <c r="O45">
        <v>0.10803673248904627</v>
      </c>
      <c r="P45">
        <v>3.5238565085629711E-2</v>
      </c>
      <c r="Q45">
        <v>0</v>
      </c>
      <c r="R45">
        <v>0</v>
      </c>
      <c r="S45">
        <v>2.9976019184652276E-2</v>
      </c>
      <c r="T45">
        <v>3.4921620363184851E-2</v>
      </c>
      <c r="U45">
        <v>3.8120651863146858E-2</v>
      </c>
      <c r="V45">
        <v>3.1037364211531575E-2</v>
      </c>
      <c r="W45">
        <v>0.25528811086797959</v>
      </c>
      <c r="X45">
        <v>0.27068832173240526</v>
      </c>
      <c r="Y45">
        <v>0</v>
      </c>
      <c r="Z45">
        <v>6.1635995421326049E-2</v>
      </c>
      <c r="AA45">
        <v>0</v>
      </c>
      <c r="AB45">
        <v>0</v>
      </c>
      <c r="AC45">
        <v>0</v>
      </c>
      <c r="AD45">
        <v>1.9573302016050106E-2</v>
      </c>
      <c r="AE45">
        <v>0.01</v>
      </c>
      <c r="AF45">
        <v>2.4881811395869619E-2</v>
      </c>
      <c r="AG45">
        <v>0</v>
      </c>
      <c r="AH45">
        <v>5.5954153693425388</v>
      </c>
      <c r="AI45">
        <v>6.2151816003236746</v>
      </c>
      <c r="AJ45">
        <v>3.2193886778802678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7.8709169618260522E-2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O45">
        <f t="shared" si="0"/>
        <v>20</v>
      </c>
    </row>
    <row r="46" spans="1:67" x14ac:dyDescent="0.25">
      <c r="A46" t="s">
        <v>389</v>
      </c>
      <c r="B46" t="s">
        <v>390</v>
      </c>
      <c r="C46" t="s">
        <v>443</v>
      </c>
      <c r="D46">
        <v>0</v>
      </c>
      <c r="E46">
        <v>0</v>
      </c>
      <c r="F46">
        <v>0</v>
      </c>
      <c r="G46">
        <v>0.26833631484794274</v>
      </c>
      <c r="H46">
        <v>1.9435276861019435</v>
      </c>
      <c r="I46">
        <v>0</v>
      </c>
      <c r="J46">
        <v>0</v>
      </c>
      <c r="K46">
        <v>0</v>
      </c>
      <c r="L46">
        <v>0</v>
      </c>
      <c r="M46">
        <v>0.31982455338785576</v>
      </c>
      <c r="N46">
        <v>0.11369378473976757</v>
      </c>
      <c r="O46">
        <v>0.5341816217513955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0.82368389638295336</v>
      </c>
      <c r="W46">
        <v>1.4587892049598834</v>
      </c>
      <c r="X46">
        <v>1.1772793675345881</v>
      </c>
      <c r="Y46">
        <v>0</v>
      </c>
      <c r="Z46">
        <v>1.9723518534824336</v>
      </c>
      <c r="AA46">
        <v>2.9350556153570144</v>
      </c>
      <c r="AB46">
        <v>1.0837376346796042</v>
      </c>
      <c r="AC46">
        <v>0</v>
      </c>
      <c r="AD46">
        <v>0</v>
      </c>
      <c r="AE46">
        <v>0.37</v>
      </c>
      <c r="AF46">
        <v>0.26125901965663101</v>
      </c>
      <c r="AG46">
        <v>0</v>
      </c>
      <c r="AH46">
        <v>0</v>
      </c>
      <c r="AI46">
        <v>0</v>
      </c>
      <c r="AJ46">
        <v>0.22608066558147946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0.24478694469628287</v>
      </c>
      <c r="AZ46">
        <v>0</v>
      </c>
      <c r="BA46">
        <v>0</v>
      </c>
      <c r="BB46">
        <v>0</v>
      </c>
      <c r="BC46">
        <v>0.19040365575019041</v>
      </c>
      <c r="BD46">
        <v>0</v>
      </c>
      <c r="BE46">
        <v>0.97286226318484392</v>
      </c>
      <c r="BF46">
        <v>0.65748278021289919</v>
      </c>
      <c r="BG46">
        <v>0</v>
      </c>
      <c r="BH46">
        <v>0</v>
      </c>
      <c r="BI46">
        <v>0</v>
      </c>
      <c r="BJ46">
        <v>0</v>
      </c>
      <c r="BK46">
        <v>0.62285116348597347</v>
      </c>
      <c r="BL46">
        <v>0</v>
      </c>
      <c r="BM46">
        <v>0.43273514063892071</v>
      </c>
      <c r="BO46">
        <f t="shared" si="0"/>
        <v>20</v>
      </c>
    </row>
    <row r="47" spans="1:67" x14ac:dyDescent="0.25">
      <c r="A47" t="s">
        <v>389</v>
      </c>
      <c r="B47" t="s">
        <v>494</v>
      </c>
      <c r="C47" t="s">
        <v>495</v>
      </c>
      <c r="D47">
        <v>0</v>
      </c>
      <c r="E47">
        <v>0</v>
      </c>
      <c r="F47">
        <v>0</v>
      </c>
      <c r="G47">
        <v>1.0222335803731153</v>
      </c>
      <c r="H47">
        <v>0.22002200220022</v>
      </c>
      <c r="I47">
        <v>0.27420659893913513</v>
      </c>
      <c r="J47">
        <v>0</v>
      </c>
      <c r="K47">
        <v>0</v>
      </c>
      <c r="L47">
        <v>2.2714366837024418E-2</v>
      </c>
      <c r="M47">
        <v>0</v>
      </c>
      <c r="N47">
        <v>0</v>
      </c>
      <c r="O47">
        <v>2.4008162775343615E-2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0.32708606899844817</v>
      </c>
      <c r="W47">
        <v>7.2939460247994164E-2</v>
      </c>
      <c r="X47">
        <v>1.2889920082495489E-2</v>
      </c>
      <c r="Y47">
        <v>0</v>
      </c>
      <c r="Z47">
        <v>0</v>
      </c>
      <c r="AA47">
        <v>0</v>
      </c>
      <c r="AB47">
        <v>1.8902400604876819E-2</v>
      </c>
      <c r="AC47">
        <v>5.6834327934072178E-2</v>
      </c>
      <c r="AD47">
        <v>4.5671038037450248E-2</v>
      </c>
      <c r="AE47">
        <v>0</v>
      </c>
      <c r="AF47">
        <v>0</v>
      </c>
      <c r="AG47">
        <v>0</v>
      </c>
      <c r="AH47">
        <v>0.90699878164342762</v>
      </c>
      <c r="AI47">
        <v>0.40459369456288319</v>
      </c>
      <c r="AJ47">
        <v>1.0490142882980649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0.34524646761716005</v>
      </c>
      <c r="AQ47">
        <v>0.32663726931242854</v>
      </c>
      <c r="AR47">
        <v>0.4329004329004329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0.40962621607782901</v>
      </c>
      <c r="BF47">
        <v>0.10958046336881652</v>
      </c>
      <c r="BG47">
        <v>0.16308376575240918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O47">
        <f t="shared" si="0"/>
        <v>20</v>
      </c>
    </row>
    <row r="48" spans="1:67" x14ac:dyDescent="0.25">
      <c r="A48" t="s">
        <v>403</v>
      </c>
      <c r="B48" t="s">
        <v>406</v>
      </c>
      <c r="C48" t="s">
        <v>466</v>
      </c>
      <c r="D48">
        <v>0</v>
      </c>
      <c r="E48">
        <v>0</v>
      </c>
      <c r="F48">
        <v>0</v>
      </c>
      <c r="G48">
        <v>3.4074452679103841E-2</v>
      </c>
      <c r="H48">
        <v>0</v>
      </c>
      <c r="I48">
        <v>2.2475950732715994E-2</v>
      </c>
      <c r="J48">
        <v>0</v>
      </c>
      <c r="K48">
        <v>0</v>
      </c>
      <c r="L48">
        <v>0</v>
      </c>
      <c r="M48">
        <v>2.1017042079773383</v>
      </c>
      <c r="N48">
        <v>0</v>
      </c>
      <c r="O48">
        <v>2.0406938359042073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9.5499582189327911E-3</v>
      </c>
      <c r="W48">
        <v>0</v>
      </c>
      <c r="X48">
        <v>0</v>
      </c>
      <c r="Y48">
        <v>0</v>
      </c>
      <c r="Z48">
        <v>0</v>
      </c>
      <c r="AA48">
        <v>0</v>
      </c>
      <c r="AB48">
        <v>5.6707201814630459E-2</v>
      </c>
      <c r="AC48">
        <v>1.1461589466704556</v>
      </c>
      <c r="AD48">
        <v>0.54805245644940304</v>
      </c>
      <c r="AE48">
        <v>0</v>
      </c>
      <c r="AF48">
        <v>0</v>
      </c>
      <c r="AG48">
        <v>0</v>
      </c>
      <c r="AH48">
        <v>0</v>
      </c>
      <c r="AI48">
        <v>1.2449036755781021E-2</v>
      </c>
      <c r="AJ48">
        <v>0</v>
      </c>
      <c r="AK48">
        <v>0</v>
      </c>
      <c r="AL48">
        <v>0</v>
      </c>
      <c r="AM48">
        <v>1.1677468324867169E-2</v>
      </c>
      <c r="AN48">
        <v>0</v>
      </c>
      <c r="AO48">
        <v>0</v>
      </c>
      <c r="AP48">
        <v>5.1147624832171852</v>
      </c>
      <c r="AQ48">
        <v>2.4497795198432142</v>
      </c>
      <c r="AR48">
        <v>0.66902794175521452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3.384953880003385E-2</v>
      </c>
      <c r="BD48">
        <v>1.5118463964061251E-2</v>
      </c>
      <c r="BE48">
        <v>0</v>
      </c>
      <c r="BF48">
        <v>2.1524733876017534</v>
      </c>
      <c r="BG48">
        <v>0.54855448480355817</v>
      </c>
      <c r="BH48">
        <v>0</v>
      </c>
      <c r="BI48">
        <v>1.264702162640698E-2</v>
      </c>
      <c r="BJ48">
        <v>2.2011886418666079E-2</v>
      </c>
      <c r="BK48">
        <v>0</v>
      </c>
      <c r="BL48">
        <v>0</v>
      </c>
      <c r="BM48">
        <v>0</v>
      </c>
      <c r="BO48">
        <f t="shared" si="0"/>
        <v>19</v>
      </c>
    </row>
    <row r="49" spans="1:67" x14ac:dyDescent="0.25">
      <c r="A49" t="s">
        <v>392</v>
      </c>
      <c r="B49" t="s">
        <v>429</v>
      </c>
      <c r="C49" t="s">
        <v>461</v>
      </c>
      <c r="D49">
        <v>0</v>
      </c>
      <c r="E49">
        <v>0</v>
      </c>
      <c r="F49">
        <v>0</v>
      </c>
      <c r="G49">
        <v>1.703722633955192E-2</v>
      </c>
      <c r="H49">
        <v>0.20168683535020168</v>
      </c>
      <c r="I49">
        <v>0.10788456351703676</v>
      </c>
      <c r="J49">
        <v>0</v>
      </c>
      <c r="K49">
        <v>0</v>
      </c>
      <c r="L49">
        <v>1.7035775127768313E-2</v>
      </c>
      <c r="M49">
        <v>4.5689221912550829E-2</v>
      </c>
      <c r="N49">
        <v>3.1581606872157657E-2</v>
      </c>
      <c r="O49">
        <v>0.49816937758838004</v>
      </c>
      <c r="P49">
        <v>1.7619282542814856E-2</v>
      </c>
      <c r="Q49">
        <v>0</v>
      </c>
      <c r="R49">
        <v>0</v>
      </c>
      <c r="S49">
        <v>0</v>
      </c>
      <c r="T49">
        <v>1.940090020176936E-2</v>
      </c>
      <c r="U49">
        <v>0</v>
      </c>
      <c r="V49">
        <v>4.1828816998925626</v>
      </c>
      <c r="W49">
        <v>2.9662047167517627</v>
      </c>
      <c r="X49">
        <v>3.6607373034287192</v>
      </c>
      <c r="Y49">
        <v>0</v>
      </c>
      <c r="Z49">
        <v>0.19371312846702474</v>
      </c>
      <c r="AA49">
        <v>0</v>
      </c>
      <c r="AB49">
        <v>0</v>
      </c>
      <c r="AC49">
        <v>0</v>
      </c>
      <c r="AD49">
        <v>3.2622170026750177E-2</v>
      </c>
      <c r="AE49">
        <v>0</v>
      </c>
      <c r="AF49">
        <v>0</v>
      </c>
      <c r="AG49">
        <v>0</v>
      </c>
      <c r="AH49">
        <v>8.1223771490456204E-2</v>
      </c>
      <c r="AI49">
        <v>1.5561295944726276E-2</v>
      </c>
      <c r="AJ49">
        <v>6.3302586362814245E-2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3.8360718624128896E-2</v>
      </c>
      <c r="AQ49">
        <v>0.11432304425934998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O49">
        <f t="shared" si="0"/>
        <v>19</v>
      </c>
    </row>
    <row r="50" spans="1:67" x14ac:dyDescent="0.25">
      <c r="A50" t="s">
        <v>392</v>
      </c>
      <c r="B50" t="s">
        <v>450</v>
      </c>
      <c r="C50" t="s">
        <v>464</v>
      </c>
      <c r="D50">
        <v>0</v>
      </c>
      <c r="E50">
        <v>0</v>
      </c>
      <c r="F50">
        <v>0</v>
      </c>
      <c r="G50">
        <v>0.46000511116790183</v>
      </c>
      <c r="H50">
        <v>0.14668133480014667</v>
      </c>
      <c r="I50">
        <v>0.3641104018699991</v>
      </c>
      <c r="J50">
        <v>0</v>
      </c>
      <c r="K50">
        <v>4.6024623173397769E-2</v>
      </c>
      <c r="L50">
        <v>3.9750141964792735E-2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1.940090020176936E-2</v>
      </c>
      <c r="U50">
        <v>0</v>
      </c>
      <c r="V50">
        <v>4.9015160558672557</v>
      </c>
      <c r="W50">
        <v>0.42548018477996596</v>
      </c>
      <c r="X50">
        <v>0.63160608404227891</v>
      </c>
      <c r="Y50">
        <v>0.27614881007788017</v>
      </c>
      <c r="Z50">
        <v>0</v>
      </c>
      <c r="AA50">
        <v>1.0046645138141372</v>
      </c>
      <c r="AB50">
        <v>0</v>
      </c>
      <c r="AC50">
        <v>0</v>
      </c>
      <c r="AD50">
        <v>3.9146604032100213E-2</v>
      </c>
      <c r="AE50">
        <v>9.5000000000000001E-2</v>
      </c>
      <c r="AF50">
        <v>0.38981504520195737</v>
      </c>
      <c r="AG50">
        <v>0.53581500282007899</v>
      </c>
      <c r="AH50">
        <v>2.7074590496818738E-2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9.8386462022825666E-2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2.9509717128282958E-2</v>
      </c>
      <c r="BJ50">
        <v>3.0816640986132512E-2</v>
      </c>
      <c r="BK50">
        <v>0</v>
      </c>
      <c r="BL50">
        <v>0</v>
      </c>
      <c r="BM50">
        <v>0</v>
      </c>
      <c r="BO50">
        <f t="shared" si="0"/>
        <v>19</v>
      </c>
    </row>
    <row r="51" spans="1:67" x14ac:dyDescent="0.25">
      <c r="A51" t="s">
        <v>392</v>
      </c>
      <c r="B51" t="s">
        <v>504</v>
      </c>
      <c r="C51" t="s">
        <v>512</v>
      </c>
      <c r="D51">
        <v>0</v>
      </c>
      <c r="E51">
        <v>0</v>
      </c>
      <c r="F51">
        <v>0</v>
      </c>
      <c r="G51">
        <v>0.11074197120708748</v>
      </c>
      <c r="H51">
        <v>5.5005500550055E-2</v>
      </c>
      <c r="I51">
        <v>0.11237975366357998</v>
      </c>
      <c r="J51">
        <v>0</v>
      </c>
      <c r="K51">
        <v>0</v>
      </c>
      <c r="L51">
        <v>0</v>
      </c>
      <c r="M51">
        <v>1.3706766573765249E-2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0.48093332092215091</v>
      </c>
      <c r="Z51">
        <v>0</v>
      </c>
      <c r="AA51">
        <v>1.6433440975959814</v>
      </c>
      <c r="AB51">
        <v>0</v>
      </c>
      <c r="AC51">
        <v>0</v>
      </c>
      <c r="AD51">
        <v>0</v>
      </c>
      <c r="AE51">
        <v>0.02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2.1088148460565163E-2</v>
      </c>
      <c r="AV51">
        <v>0</v>
      </c>
      <c r="AW51">
        <v>0</v>
      </c>
      <c r="AX51">
        <v>0</v>
      </c>
      <c r="AY51">
        <v>1.7497733454215774</v>
      </c>
      <c r="AZ51">
        <v>0.22184946702018291</v>
      </c>
      <c r="BA51">
        <v>0.52086314463968864</v>
      </c>
      <c r="BB51">
        <v>0</v>
      </c>
      <c r="BC51">
        <v>4.6543115850046543E-2</v>
      </c>
      <c r="BD51">
        <v>2.5917366795533577E-2</v>
      </c>
      <c r="BE51">
        <v>0</v>
      </c>
      <c r="BF51">
        <v>0.12523481527864747</v>
      </c>
      <c r="BG51">
        <v>0</v>
      </c>
      <c r="BH51">
        <v>0</v>
      </c>
      <c r="BI51">
        <v>0.16862695501875974</v>
      </c>
      <c r="BJ51">
        <v>3.9621395553598941E-2</v>
      </c>
      <c r="BK51">
        <v>6.9759330310429024E-2</v>
      </c>
      <c r="BL51">
        <v>0.19270006801178871</v>
      </c>
      <c r="BM51">
        <v>1.310932926053201</v>
      </c>
      <c r="BO51">
        <f t="shared" si="0"/>
        <v>19</v>
      </c>
    </row>
    <row r="52" spans="1:67" x14ac:dyDescent="0.25">
      <c r="A52" t="s">
        <v>392</v>
      </c>
      <c r="B52" t="s">
        <v>450</v>
      </c>
      <c r="C52" t="s">
        <v>691</v>
      </c>
      <c r="D52">
        <v>1.2372154404486968E-2</v>
      </c>
      <c r="E52">
        <v>0</v>
      </c>
      <c r="F52">
        <v>0</v>
      </c>
      <c r="G52">
        <v>6.8148905358207681E-2</v>
      </c>
      <c r="H52">
        <v>0</v>
      </c>
      <c r="I52">
        <v>8.0913422637777579E-2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1.1937447773665989E-2</v>
      </c>
      <c r="W52">
        <v>0</v>
      </c>
      <c r="X52">
        <v>0</v>
      </c>
      <c r="Y52">
        <v>1.551397809426293</v>
      </c>
      <c r="Z52">
        <v>1.1534736285991019</v>
      </c>
      <c r="AA52">
        <v>0.50950843200574092</v>
      </c>
      <c r="AB52">
        <v>0</v>
      </c>
      <c r="AC52">
        <v>0</v>
      </c>
      <c r="AD52">
        <v>0</v>
      </c>
      <c r="AE52">
        <v>0</v>
      </c>
      <c r="AF52">
        <v>0.12855602554532636</v>
      </c>
      <c r="AG52">
        <v>0.12690355329949238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1.9494127394122523E-2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3.6264732547597461E-2</v>
      </c>
      <c r="AZ52">
        <v>0</v>
      </c>
      <c r="BA52">
        <v>1.7171312460649076E-2</v>
      </c>
      <c r="BB52">
        <v>0</v>
      </c>
      <c r="BC52">
        <v>2.1155961750021154E-2</v>
      </c>
      <c r="BD52">
        <v>0.16198354247208482</v>
      </c>
      <c r="BE52">
        <v>0</v>
      </c>
      <c r="BF52">
        <v>0.37570444583594237</v>
      </c>
      <c r="BG52">
        <v>0</v>
      </c>
      <c r="BH52">
        <v>0</v>
      </c>
      <c r="BI52">
        <v>0.10539184688672484</v>
      </c>
      <c r="BJ52">
        <v>7.9242791107197882E-2</v>
      </c>
      <c r="BK52">
        <v>6.9759330310429024E-2</v>
      </c>
      <c r="BL52">
        <v>0</v>
      </c>
      <c r="BM52">
        <v>0</v>
      </c>
      <c r="BO52">
        <f t="shared" si="0"/>
        <v>18</v>
      </c>
    </row>
    <row r="53" spans="1:67" x14ac:dyDescent="0.25">
      <c r="A53" t="s">
        <v>389</v>
      </c>
      <c r="B53" t="s">
        <v>391</v>
      </c>
      <c r="C53" t="s">
        <v>691</v>
      </c>
      <c r="D53">
        <v>0</v>
      </c>
      <c r="E53">
        <v>9.7981579463060943E-3</v>
      </c>
      <c r="F53">
        <v>0</v>
      </c>
      <c r="G53">
        <v>0.15759434364085528</v>
      </c>
      <c r="H53">
        <v>0</v>
      </c>
      <c r="I53">
        <v>2.6971140879259191E-2</v>
      </c>
      <c r="J53">
        <v>0</v>
      </c>
      <c r="K53">
        <v>0</v>
      </c>
      <c r="L53">
        <v>3.4071550255536626E-2</v>
      </c>
      <c r="M53">
        <v>0.61223557362818115</v>
      </c>
      <c r="N53">
        <v>0.9727134916624558</v>
      </c>
      <c r="O53">
        <v>0.99633875517676007</v>
      </c>
      <c r="P53">
        <v>2.8190852068503771E-2</v>
      </c>
      <c r="Q53">
        <v>0</v>
      </c>
      <c r="R53">
        <v>0</v>
      </c>
      <c r="S53">
        <v>0</v>
      </c>
      <c r="T53">
        <v>0</v>
      </c>
      <c r="U53">
        <v>0</v>
      </c>
      <c r="V53">
        <v>3.8199832875731164E-2</v>
      </c>
      <c r="W53">
        <v>0</v>
      </c>
      <c r="X53">
        <v>6.8746240439975931E-2</v>
      </c>
      <c r="Y53">
        <v>0</v>
      </c>
      <c r="Z53">
        <v>0</v>
      </c>
      <c r="AA53">
        <v>0</v>
      </c>
      <c r="AB53">
        <v>1.008128032260097</v>
      </c>
      <c r="AC53">
        <v>0.19892014776925265</v>
      </c>
      <c r="AD53">
        <v>0.14353754811770081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0.42196790486541785</v>
      </c>
      <c r="AQ53">
        <v>0.7675975828842071</v>
      </c>
      <c r="AR53">
        <v>0.31483667847304209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0.15360983102918588</v>
      </c>
      <c r="BF53">
        <v>0</v>
      </c>
      <c r="BG53">
        <v>8.8954781319495926E-2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O53">
        <f t="shared" si="0"/>
        <v>18</v>
      </c>
    </row>
    <row r="54" spans="1:67" x14ac:dyDescent="0.25">
      <c r="A54" t="s">
        <v>403</v>
      </c>
      <c r="B54" t="s">
        <v>406</v>
      </c>
      <c r="C54" t="s">
        <v>455</v>
      </c>
      <c r="D54">
        <v>0</v>
      </c>
      <c r="E54">
        <v>0</v>
      </c>
      <c r="F54">
        <v>0</v>
      </c>
      <c r="G54">
        <v>2.5555839509327882E-2</v>
      </c>
      <c r="H54">
        <v>0</v>
      </c>
      <c r="I54">
        <v>0</v>
      </c>
      <c r="J54">
        <v>0</v>
      </c>
      <c r="K54">
        <v>0</v>
      </c>
      <c r="L54">
        <v>0</v>
      </c>
      <c r="M54">
        <v>0.43861653036048798</v>
      </c>
      <c r="N54">
        <v>0</v>
      </c>
      <c r="O54">
        <v>0.84028569713702661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1.6712426883132386E-2</v>
      </c>
      <c r="W54">
        <v>0</v>
      </c>
      <c r="X54">
        <v>0</v>
      </c>
      <c r="Y54">
        <v>3.6426820565329359</v>
      </c>
      <c r="Z54">
        <v>0.1232719908426521</v>
      </c>
      <c r="AA54">
        <v>0</v>
      </c>
      <c r="AB54">
        <v>1.6067040514145297</v>
      </c>
      <c r="AC54">
        <v>3.5426731078904989</v>
      </c>
      <c r="AD54">
        <v>8.8406080772492981</v>
      </c>
      <c r="AE54">
        <v>0</v>
      </c>
      <c r="AF54">
        <v>0.68010284482043626</v>
      </c>
      <c r="AG54">
        <v>5.6401579244218847E-2</v>
      </c>
      <c r="AH54">
        <v>0</v>
      </c>
      <c r="AI54">
        <v>2.1785814322616788E-2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0.82475545041877119</v>
      </c>
      <c r="AQ54">
        <v>1.8128368446839782</v>
      </c>
      <c r="AR54">
        <v>0.90515545060999603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2.8417818740399383</v>
      </c>
      <c r="BF54">
        <v>5.6590482154038817</v>
      </c>
      <c r="BG54">
        <v>5.4410674573758335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O54">
        <f t="shared" si="0"/>
        <v>18</v>
      </c>
    </row>
    <row r="55" spans="1:67" x14ac:dyDescent="0.25">
      <c r="A55" t="s">
        <v>389</v>
      </c>
      <c r="B55" t="s">
        <v>390</v>
      </c>
      <c r="C55" t="s">
        <v>487</v>
      </c>
      <c r="D55">
        <v>0</v>
      </c>
      <c r="E55">
        <v>0</v>
      </c>
      <c r="F55">
        <v>0</v>
      </c>
      <c r="G55">
        <v>0</v>
      </c>
      <c r="H55">
        <v>0</v>
      </c>
      <c r="I55">
        <v>9.8894183223950383E-2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6.207472842306315E-2</v>
      </c>
      <c r="W55">
        <v>0</v>
      </c>
      <c r="X55">
        <v>0</v>
      </c>
      <c r="Y55">
        <v>0.12411182475410344</v>
      </c>
      <c r="Z55">
        <v>0.44906225235537556</v>
      </c>
      <c r="AA55">
        <v>0.86831718693936122</v>
      </c>
      <c r="AB55">
        <v>0</v>
      </c>
      <c r="AC55">
        <v>0</v>
      </c>
      <c r="AD55">
        <v>0</v>
      </c>
      <c r="AE55">
        <v>0.17500000000000002</v>
      </c>
      <c r="AF55">
        <v>0.47690138508750102</v>
      </c>
      <c r="AG55">
        <v>0.4230118443316413</v>
      </c>
      <c r="AH55">
        <v>0.19854699697667072</v>
      </c>
      <c r="AI55">
        <v>0.30500140051663505</v>
      </c>
      <c r="AJ55">
        <v>0.93597395550732498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0.40278754555335339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1.1604714415231188</v>
      </c>
      <c r="AZ55">
        <v>0</v>
      </c>
      <c r="BA55">
        <v>0.86428939385267012</v>
      </c>
      <c r="BB55">
        <v>0</v>
      </c>
      <c r="BC55">
        <v>8.8855039350088857E-2</v>
      </c>
      <c r="BD55">
        <v>0</v>
      </c>
      <c r="BE55">
        <v>0</v>
      </c>
      <c r="BF55">
        <v>0.1643706950532248</v>
      </c>
      <c r="BG55">
        <v>0</v>
      </c>
      <c r="BH55">
        <v>0</v>
      </c>
      <c r="BI55">
        <v>0</v>
      </c>
      <c r="BJ55">
        <v>0</v>
      </c>
      <c r="BK55">
        <v>1.430066271363795</v>
      </c>
      <c r="BL55">
        <v>0</v>
      </c>
      <c r="BM55">
        <v>1.858215603920071</v>
      </c>
      <c r="BO55">
        <f t="shared" si="0"/>
        <v>18</v>
      </c>
    </row>
    <row r="56" spans="1:67" x14ac:dyDescent="0.25">
      <c r="A56" t="s">
        <v>395</v>
      </c>
      <c r="B56" t="s">
        <v>500</v>
      </c>
      <c r="C56" t="s">
        <v>501</v>
      </c>
      <c r="D56">
        <v>0</v>
      </c>
      <c r="E56">
        <v>0</v>
      </c>
      <c r="F56">
        <v>0</v>
      </c>
      <c r="G56">
        <v>0.26833631484794274</v>
      </c>
      <c r="H56">
        <v>0.27502750275027504</v>
      </c>
      <c r="I56">
        <v>0.24274026791333272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2.3946520233973976</v>
      </c>
      <c r="W56">
        <v>0.14587892049598833</v>
      </c>
      <c r="X56">
        <v>0.51559680329981961</v>
      </c>
      <c r="Y56">
        <v>0.33820472245493188</v>
      </c>
      <c r="Z56">
        <v>0.10566170643655896</v>
      </c>
      <c r="AA56">
        <v>7.1761750986724077E-2</v>
      </c>
      <c r="AB56">
        <v>0</v>
      </c>
      <c r="AC56">
        <v>0</v>
      </c>
      <c r="AD56">
        <v>0</v>
      </c>
      <c r="AE56">
        <v>3.4999999999999996E-2</v>
      </c>
      <c r="AF56">
        <v>0.51007713361532725</v>
      </c>
      <c r="AG56">
        <v>0</v>
      </c>
      <c r="AH56">
        <v>0.21208429222508007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2.7198549410698096E-2</v>
      </c>
      <c r="AZ56">
        <v>0</v>
      </c>
      <c r="BA56">
        <v>0</v>
      </c>
      <c r="BB56">
        <v>0</v>
      </c>
      <c r="BC56">
        <v>0</v>
      </c>
      <c r="BD56">
        <v>1.0798902831472322E-2</v>
      </c>
      <c r="BE56">
        <v>0</v>
      </c>
      <c r="BF56">
        <v>0.13306199123356294</v>
      </c>
      <c r="BG56">
        <v>0</v>
      </c>
      <c r="BH56">
        <v>4.7837734404898587E-2</v>
      </c>
      <c r="BI56">
        <v>3.7941064879220943E-2</v>
      </c>
      <c r="BJ56">
        <v>0</v>
      </c>
      <c r="BK56">
        <v>0.1544670885445214</v>
      </c>
      <c r="BL56">
        <v>0</v>
      </c>
      <c r="BM56">
        <v>0</v>
      </c>
      <c r="BO56">
        <f t="shared" si="0"/>
        <v>18</v>
      </c>
    </row>
    <row r="57" spans="1:67" x14ac:dyDescent="0.25">
      <c r="A57" t="s">
        <v>389</v>
      </c>
      <c r="B57" t="s">
        <v>417</v>
      </c>
      <c r="C57" t="s">
        <v>431</v>
      </c>
      <c r="D57">
        <v>0</v>
      </c>
      <c r="E57">
        <v>0</v>
      </c>
      <c r="F57">
        <v>0</v>
      </c>
      <c r="G57">
        <v>7.6667518527983647E-2</v>
      </c>
      <c r="H57">
        <v>0</v>
      </c>
      <c r="I57">
        <v>3.1466331025802395E-2</v>
      </c>
      <c r="J57">
        <v>0</v>
      </c>
      <c r="K57">
        <v>0</v>
      </c>
      <c r="L57">
        <v>0</v>
      </c>
      <c r="M57">
        <v>0.19646365422396855</v>
      </c>
      <c r="N57">
        <v>0</v>
      </c>
      <c r="O57">
        <v>0.13204489526438989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1.4492061597230512</v>
      </c>
      <c r="W57">
        <v>0</v>
      </c>
      <c r="X57">
        <v>0</v>
      </c>
      <c r="Y57">
        <v>0.24512085388935428</v>
      </c>
      <c r="Z57">
        <v>0</v>
      </c>
      <c r="AA57">
        <v>0</v>
      </c>
      <c r="AB57">
        <v>0.15752000504064015</v>
      </c>
      <c r="AC57">
        <v>0.28417163967036091</v>
      </c>
      <c r="AD57">
        <v>0.15006198212305083</v>
      </c>
      <c r="AE57">
        <v>0</v>
      </c>
      <c r="AF57">
        <v>0</v>
      </c>
      <c r="AG57">
        <v>0</v>
      </c>
      <c r="AH57">
        <v>5.8661612743107265E-2</v>
      </c>
      <c r="AI57">
        <v>0</v>
      </c>
      <c r="AJ57">
        <v>3.6172906493036713E-2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0.36442682692922446</v>
      </c>
      <c r="AQ57">
        <v>0.52261963089988561</v>
      </c>
      <c r="AR57">
        <v>0.60999606454151911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0.30721966205837176</v>
      </c>
      <c r="BF57">
        <v>0.43832185347526609</v>
      </c>
      <c r="BG57">
        <v>0.59303187546330616</v>
      </c>
      <c r="BH57">
        <v>0</v>
      </c>
      <c r="BI57">
        <v>0</v>
      </c>
      <c r="BJ57">
        <v>0</v>
      </c>
      <c r="BK57">
        <v>4.9828093078877866E-2</v>
      </c>
      <c r="BL57">
        <v>0</v>
      </c>
      <c r="BM57">
        <v>0</v>
      </c>
      <c r="BO57">
        <f t="shared" si="0"/>
        <v>18</v>
      </c>
    </row>
    <row r="58" spans="1:67" x14ac:dyDescent="0.25">
      <c r="A58" t="s">
        <v>414</v>
      </c>
      <c r="B58" t="s">
        <v>433</v>
      </c>
      <c r="C58" t="s">
        <v>493</v>
      </c>
      <c r="D58">
        <v>8.2481029363246448E-3</v>
      </c>
      <c r="E58">
        <v>0</v>
      </c>
      <c r="F58">
        <v>1.6587874263913081E-2</v>
      </c>
      <c r="G58">
        <v>0</v>
      </c>
      <c r="H58">
        <v>0</v>
      </c>
      <c r="I58">
        <v>2.2475950732715994E-2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0.37862111473100291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1.8269011189769355E-2</v>
      </c>
      <c r="AL58">
        <v>0</v>
      </c>
      <c r="AM58">
        <v>1.7516202487300753E-2</v>
      </c>
      <c r="AN58">
        <v>1.2718870564293891E-2</v>
      </c>
      <c r="AO58">
        <v>0</v>
      </c>
      <c r="AP58">
        <v>0</v>
      </c>
      <c r="AQ58">
        <v>0</v>
      </c>
      <c r="AR58">
        <v>0</v>
      </c>
      <c r="AS58">
        <v>3.4114722939714411E-2</v>
      </c>
      <c r="AT58">
        <v>0.16053941242575051</v>
      </c>
      <c r="AU58">
        <v>4.2176296921130327E-2</v>
      </c>
      <c r="AV58">
        <v>0</v>
      </c>
      <c r="AW58">
        <v>0</v>
      </c>
      <c r="AX58">
        <v>1.7717561229807191</v>
      </c>
      <c r="AY58">
        <v>0</v>
      </c>
      <c r="AZ58">
        <v>0</v>
      </c>
      <c r="BA58">
        <v>0</v>
      </c>
      <c r="BB58">
        <v>1.5179113539769279E-2</v>
      </c>
      <c r="BC58">
        <v>1.6924769400016925E-2</v>
      </c>
      <c r="BD58">
        <v>6.8659424202501027</v>
      </c>
      <c r="BE58">
        <v>0</v>
      </c>
      <c r="BF58">
        <v>0</v>
      </c>
      <c r="BG58">
        <v>0</v>
      </c>
      <c r="BH58">
        <v>1.9135093761959435E-2</v>
      </c>
      <c r="BI58">
        <v>0.1306858901395388</v>
      </c>
      <c r="BJ58">
        <v>0</v>
      </c>
      <c r="BK58">
        <v>2.9896855847326723E-2</v>
      </c>
      <c r="BL58">
        <v>0</v>
      </c>
      <c r="BM58">
        <v>0</v>
      </c>
      <c r="BO58">
        <f t="shared" si="0"/>
        <v>17</v>
      </c>
    </row>
    <row r="59" spans="1:67" x14ac:dyDescent="0.25">
      <c r="A59" t="s">
        <v>389</v>
      </c>
      <c r="B59" t="s">
        <v>398</v>
      </c>
      <c r="C59" t="s">
        <v>691</v>
      </c>
      <c r="D59">
        <v>4.1240514681623224E-3</v>
      </c>
      <c r="E59">
        <v>1.4697236919459141E-2</v>
      </c>
      <c r="F59">
        <v>1.2440905697934809E-2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9.1345055948846773E-3</v>
      </c>
      <c r="AL59">
        <v>2.6408450704225348E-2</v>
      </c>
      <c r="AM59">
        <v>5.8387341624335847E-3</v>
      </c>
      <c r="AN59">
        <v>5.9354729300038156E-2</v>
      </c>
      <c r="AO59">
        <v>0.23538839084489407</v>
      </c>
      <c r="AP59">
        <v>0</v>
      </c>
      <c r="AQ59">
        <v>0</v>
      </c>
      <c r="AR59">
        <v>0</v>
      </c>
      <c r="AS59">
        <v>4.8735318485306307E-3</v>
      </c>
      <c r="AT59">
        <v>0</v>
      </c>
      <c r="AU59">
        <v>1.0544074230282582E-2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1.1384335154826957E-2</v>
      </c>
      <c r="BC59">
        <v>4.2311923500042313E-3</v>
      </c>
      <c r="BD59">
        <v>6.4793416988833943E-3</v>
      </c>
      <c r="BE59">
        <v>0</v>
      </c>
      <c r="BF59">
        <v>0</v>
      </c>
      <c r="BG59">
        <v>0</v>
      </c>
      <c r="BH59">
        <v>5.7405281285878303E-2</v>
      </c>
      <c r="BI59">
        <v>1.264702162640698E-2</v>
      </c>
      <c r="BJ59">
        <v>0.10565705480959718</v>
      </c>
      <c r="BK59">
        <v>0</v>
      </c>
      <c r="BL59">
        <v>0</v>
      </c>
      <c r="BM59">
        <v>0</v>
      </c>
      <c r="BO59">
        <f t="shared" si="0"/>
        <v>16</v>
      </c>
    </row>
    <row r="60" spans="1:67" x14ac:dyDescent="0.25">
      <c r="A60" t="s">
        <v>389</v>
      </c>
      <c r="B60" t="s">
        <v>484</v>
      </c>
      <c r="C60" t="s">
        <v>485</v>
      </c>
      <c r="D60">
        <v>0.66809633784229627</v>
      </c>
      <c r="E60">
        <v>0.56339408191260043</v>
      </c>
      <c r="F60">
        <v>0.97453761300489339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5.4827066295060997E-2</v>
      </c>
      <c r="N60">
        <v>0</v>
      </c>
      <c r="O60">
        <v>0</v>
      </c>
      <c r="P60">
        <v>0</v>
      </c>
      <c r="Q60">
        <v>0</v>
      </c>
      <c r="R60">
        <v>0</v>
      </c>
      <c r="S60">
        <v>4.1966426858513185E-2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6.3008002016256059E-2</v>
      </c>
      <c r="AC60">
        <v>0.13261343184616842</v>
      </c>
      <c r="AD60">
        <v>0</v>
      </c>
      <c r="AE60">
        <v>0</v>
      </c>
      <c r="AF60">
        <v>8.7086339885543665E-2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8.3114890352279272E-2</v>
      </c>
      <c r="AQ60">
        <v>0</v>
      </c>
      <c r="AR60">
        <v>0.17709563164108619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4.3287700881986906E-2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0.25829680651221043</v>
      </c>
      <c r="BG60">
        <v>0.28169014084507044</v>
      </c>
      <c r="BH60">
        <v>0.25832376578645239</v>
      </c>
      <c r="BI60">
        <v>0.51431221280721728</v>
      </c>
      <c r="BJ60">
        <v>0.20691173233546115</v>
      </c>
      <c r="BK60">
        <v>0</v>
      </c>
      <c r="BL60">
        <v>0</v>
      </c>
      <c r="BM60">
        <v>0</v>
      </c>
      <c r="BO60">
        <f t="shared" si="0"/>
        <v>16</v>
      </c>
    </row>
    <row r="61" spans="1:67" x14ac:dyDescent="0.25">
      <c r="A61" t="s">
        <v>392</v>
      </c>
      <c r="B61" t="s">
        <v>476</v>
      </c>
      <c r="C61" t="s">
        <v>477</v>
      </c>
      <c r="D61">
        <v>0</v>
      </c>
      <c r="E61">
        <v>0</v>
      </c>
      <c r="F61">
        <v>0</v>
      </c>
      <c r="G61">
        <v>1.2777919754663941E-2</v>
      </c>
      <c r="H61">
        <v>0</v>
      </c>
      <c r="I61">
        <v>0.19778836644790077</v>
      </c>
      <c r="J61">
        <v>0</v>
      </c>
      <c r="K61">
        <v>0</v>
      </c>
      <c r="L61">
        <v>0</v>
      </c>
      <c r="M61">
        <v>9.1378443825101668E-3</v>
      </c>
      <c r="N61">
        <v>0</v>
      </c>
      <c r="O61">
        <v>0</v>
      </c>
      <c r="P61">
        <v>4.2286278102755655E-2</v>
      </c>
      <c r="Q61">
        <v>0</v>
      </c>
      <c r="R61">
        <v>0</v>
      </c>
      <c r="S61">
        <v>0</v>
      </c>
      <c r="T61">
        <v>1.1640540121061617E-2</v>
      </c>
      <c r="U61">
        <v>0</v>
      </c>
      <c r="V61">
        <v>4.8609287334367908</v>
      </c>
      <c r="W61">
        <v>0.23097495745198152</v>
      </c>
      <c r="X61">
        <v>1.611240010311936</v>
      </c>
      <c r="Y61">
        <v>2.1719569331968103E-2</v>
      </c>
      <c r="Z61">
        <v>0</v>
      </c>
      <c r="AA61">
        <v>5.0233225690706852E-2</v>
      </c>
      <c r="AB61">
        <v>0</v>
      </c>
      <c r="AC61">
        <v>0</v>
      </c>
      <c r="AD61">
        <v>0</v>
      </c>
      <c r="AE61">
        <v>2.5000000000000001E-2</v>
      </c>
      <c r="AF61">
        <v>2.073484282989135E-2</v>
      </c>
      <c r="AG61">
        <v>0</v>
      </c>
      <c r="AH61">
        <v>5.8661612743107265E-2</v>
      </c>
      <c r="AI61">
        <v>0</v>
      </c>
      <c r="AJ61">
        <v>1.8086453246518357E-2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1.1447541640432718E-2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O61">
        <f t="shared" si="0"/>
        <v>15</v>
      </c>
    </row>
    <row r="62" spans="1:67" x14ac:dyDescent="0.25">
      <c r="A62" t="s">
        <v>403</v>
      </c>
      <c r="B62" t="s">
        <v>410</v>
      </c>
      <c r="C62" t="s">
        <v>691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0.25313542745368772</v>
      </c>
      <c r="L62">
        <v>0.23282226007950027</v>
      </c>
      <c r="M62">
        <v>0</v>
      </c>
      <c r="N62">
        <v>0</v>
      </c>
      <c r="O62">
        <v>2.4008162775343615E-2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0.55759911251240735</v>
      </c>
      <c r="AN62">
        <v>4.2650612625598852</v>
      </c>
      <c r="AO62">
        <v>3.505784544498422E-2</v>
      </c>
      <c r="AP62">
        <v>1.4577073077168978</v>
      </c>
      <c r="AQ62">
        <v>0.3593009962436714</v>
      </c>
      <c r="AR62">
        <v>1.967729240456513</v>
      </c>
      <c r="AS62">
        <v>0</v>
      </c>
      <c r="AT62">
        <v>1.6053941242575052E-2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1.2693577050012695E-2</v>
      </c>
      <c r="BD62">
        <v>1.0798902831472322E-2</v>
      </c>
      <c r="BE62">
        <v>0</v>
      </c>
      <c r="BF62">
        <v>2.3481527864746398E-2</v>
      </c>
      <c r="BG62">
        <v>0</v>
      </c>
      <c r="BH62">
        <v>0</v>
      </c>
      <c r="BI62">
        <v>2.1078369377344967E-2</v>
      </c>
      <c r="BJ62">
        <v>0</v>
      </c>
      <c r="BK62">
        <v>0</v>
      </c>
      <c r="BL62">
        <v>0</v>
      </c>
      <c r="BM62">
        <v>0</v>
      </c>
      <c r="BO62">
        <f t="shared" si="0"/>
        <v>14</v>
      </c>
    </row>
    <row r="63" spans="1:67" x14ac:dyDescent="0.25">
      <c r="A63" t="s">
        <v>414</v>
      </c>
      <c r="B63" t="s">
        <v>391</v>
      </c>
      <c r="C63" t="s">
        <v>691</v>
      </c>
      <c r="D63">
        <v>0</v>
      </c>
      <c r="E63">
        <v>0</v>
      </c>
      <c r="F63">
        <v>0</v>
      </c>
      <c r="G63">
        <v>3.8333759263991823E-2</v>
      </c>
      <c r="H63">
        <v>0</v>
      </c>
      <c r="I63">
        <v>4.9447091611975191E-2</v>
      </c>
      <c r="J63">
        <v>0</v>
      </c>
      <c r="K63">
        <v>0</v>
      </c>
      <c r="L63">
        <v>0</v>
      </c>
      <c r="M63">
        <v>0.12336089916388723</v>
      </c>
      <c r="N63">
        <v>5.0530570995452252E-2</v>
      </c>
      <c r="O63">
        <v>0.4021367264870056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2.8649874656798375E-2</v>
      </c>
      <c r="W63">
        <v>0</v>
      </c>
      <c r="X63">
        <v>5.5856320357480449E-2</v>
      </c>
      <c r="Y63">
        <v>0</v>
      </c>
      <c r="Z63">
        <v>0</v>
      </c>
      <c r="AA63">
        <v>0</v>
      </c>
      <c r="AB63">
        <v>0</v>
      </c>
      <c r="AC63">
        <v>0.11366865586814436</v>
      </c>
      <c r="AD63">
        <v>0.37189273830495206</v>
      </c>
      <c r="AE63">
        <v>0.02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9.5901796560322231E-2</v>
      </c>
      <c r="AQ63">
        <v>0.2449779519843214</v>
      </c>
      <c r="AR63">
        <v>9.8386462022825666E-2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5.1203277009728626E-2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O63">
        <f t="shared" si="0"/>
        <v>14</v>
      </c>
    </row>
    <row r="64" spans="1:67" x14ac:dyDescent="0.25">
      <c r="A64" t="s">
        <v>403</v>
      </c>
      <c r="B64" t="s">
        <v>404</v>
      </c>
      <c r="C64" t="s">
        <v>524</v>
      </c>
      <c r="D64">
        <v>0</v>
      </c>
      <c r="E64">
        <v>0</v>
      </c>
      <c r="F64">
        <v>0</v>
      </c>
      <c r="G64">
        <v>1.703722633955192E-2</v>
      </c>
      <c r="H64">
        <v>0</v>
      </c>
      <c r="I64">
        <v>2.2475950732715994E-2</v>
      </c>
      <c r="J64">
        <v>0</v>
      </c>
      <c r="K64">
        <v>0</v>
      </c>
      <c r="L64">
        <v>0</v>
      </c>
      <c r="M64">
        <v>0.28784209804907024</v>
      </c>
      <c r="N64">
        <v>0.70742799393633149</v>
      </c>
      <c r="O64">
        <v>0</v>
      </c>
      <c r="P64">
        <v>7.0477130171259427E-3</v>
      </c>
      <c r="Q64">
        <v>0</v>
      </c>
      <c r="R64">
        <v>2.6586905948820207E-2</v>
      </c>
      <c r="S64">
        <v>0</v>
      </c>
      <c r="T64">
        <v>1.1640540121061617E-2</v>
      </c>
      <c r="U64">
        <v>0</v>
      </c>
      <c r="V64">
        <v>0</v>
      </c>
      <c r="W64">
        <v>0</v>
      </c>
      <c r="X64">
        <v>1.2675088081120565</v>
      </c>
      <c r="Y64">
        <v>4.9644729901641371E-2</v>
      </c>
      <c r="Z64">
        <v>0</v>
      </c>
      <c r="AA64">
        <v>0</v>
      </c>
      <c r="AB64">
        <v>6.9308802217881674E-2</v>
      </c>
      <c r="AC64">
        <v>2.8417163967036089E-2</v>
      </c>
      <c r="AD64">
        <v>3.2622170026750177E-2</v>
      </c>
      <c r="AE64">
        <v>0</v>
      </c>
      <c r="AF64">
        <v>0</v>
      </c>
      <c r="AG64">
        <v>0</v>
      </c>
      <c r="AH64">
        <v>0</v>
      </c>
      <c r="AI64">
        <v>1.2449036755781021E-2</v>
      </c>
      <c r="AJ64">
        <v>0.59685295713510578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O64">
        <f t="shared" si="0"/>
        <v>14</v>
      </c>
    </row>
    <row r="65" spans="1:67" x14ac:dyDescent="0.25">
      <c r="A65" t="s">
        <v>389</v>
      </c>
      <c r="B65" t="s">
        <v>417</v>
      </c>
      <c r="C65" t="s">
        <v>691</v>
      </c>
      <c r="D65">
        <v>0</v>
      </c>
      <c r="E65">
        <v>1.4697236919459141E-2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0.79956138346963956</v>
      </c>
      <c r="N65">
        <v>0</v>
      </c>
      <c r="O65">
        <v>9.0030610407538555E-2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9.0724603079861535E-2</v>
      </c>
      <c r="W65">
        <v>0</v>
      </c>
      <c r="X65">
        <v>0</v>
      </c>
      <c r="Y65">
        <v>1.5762201743771138</v>
      </c>
      <c r="Z65">
        <v>0</v>
      </c>
      <c r="AA65">
        <v>0</v>
      </c>
      <c r="AB65">
        <v>0.95772163064709215</v>
      </c>
      <c r="AC65">
        <v>6.318082788671024</v>
      </c>
      <c r="AD65">
        <v>0.54152802244405307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0.51147624832171856</v>
      </c>
      <c r="AQ65">
        <v>0</v>
      </c>
      <c r="AR65">
        <v>0.39354584809130266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1.5360983102918586</v>
      </c>
      <c r="BF65">
        <v>6.707889793362555</v>
      </c>
      <c r="BG65">
        <v>2.060785767234989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O65">
        <f t="shared" si="0"/>
        <v>13</v>
      </c>
    </row>
    <row r="66" spans="1:67" x14ac:dyDescent="0.25">
      <c r="A66" t="s">
        <v>403</v>
      </c>
      <c r="B66" t="s">
        <v>406</v>
      </c>
      <c r="C66" t="s">
        <v>465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1.9554986978571756</v>
      </c>
      <c r="N66">
        <v>0</v>
      </c>
      <c r="O66">
        <v>0.95432447031990864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0.27614881007788017</v>
      </c>
      <c r="Z66">
        <v>0</v>
      </c>
      <c r="AA66">
        <v>0.51668460710441333</v>
      </c>
      <c r="AB66">
        <v>2.7975552895217692</v>
      </c>
      <c r="AC66">
        <v>7.2558491995832153</v>
      </c>
      <c r="AD66">
        <v>5.6762575846545316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3.8488587686209321</v>
      </c>
      <c r="AQ66">
        <v>1.6331863465621428</v>
      </c>
      <c r="AR66">
        <v>3.7583628492719399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4.5314900153609834</v>
      </c>
      <c r="BF66">
        <v>10.097056981840952</v>
      </c>
      <c r="BG66">
        <v>4.0474425500370641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O66">
        <f t="shared" ref="BO66:BO129" si="1">COUNTIF($D66:$BM66,"&gt;0")</f>
        <v>13</v>
      </c>
    </row>
    <row r="67" spans="1:67" x14ac:dyDescent="0.25">
      <c r="A67" t="s">
        <v>403</v>
      </c>
      <c r="B67" t="s">
        <v>514</v>
      </c>
      <c r="C67" t="s">
        <v>515</v>
      </c>
      <c r="D67">
        <v>0</v>
      </c>
      <c r="E67">
        <v>0</v>
      </c>
      <c r="F67">
        <v>0</v>
      </c>
      <c r="G67">
        <v>0</v>
      </c>
      <c r="H67">
        <v>1.4484781811514484</v>
      </c>
      <c r="I67">
        <v>0</v>
      </c>
      <c r="J67">
        <v>0</v>
      </c>
      <c r="K67">
        <v>0</v>
      </c>
      <c r="L67">
        <v>0</v>
      </c>
      <c r="M67">
        <v>0.33810024215287615</v>
      </c>
      <c r="N67">
        <v>0</v>
      </c>
      <c r="O67">
        <v>0.10803673248904627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0.47162493406559308</v>
      </c>
      <c r="Z67">
        <v>0.39623139913709604</v>
      </c>
      <c r="AA67">
        <v>0.44492285611768928</v>
      </c>
      <c r="AB67">
        <v>0.52296641673492539</v>
      </c>
      <c r="AC67">
        <v>5.6834327934072178E-2</v>
      </c>
      <c r="AD67">
        <v>0.48933255040125267</v>
      </c>
      <c r="AE67">
        <v>0</v>
      </c>
      <c r="AF67">
        <v>1.6587874263913081E-2</v>
      </c>
      <c r="AG67">
        <v>0</v>
      </c>
      <c r="AH67">
        <v>0</v>
      </c>
      <c r="AI67">
        <v>9.3367775668357651E-3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0.2048131080389145</v>
      </c>
      <c r="BF67">
        <v>0.13306199123356294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O67">
        <f t="shared" si="1"/>
        <v>13</v>
      </c>
    </row>
    <row r="68" spans="1:67" x14ac:dyDescent="0.25">
      <c r="A68" t="s">
        <v>392</v>
      </c>
      <c r="B68" t="s">
        <v>391</v>
      </c>
      <c r="C68" t="s">
        <v>691</v>
      </c>
      <c r="D68">
        <v>0</v>
      </c>
      <c r="E68">
        <v>0</v>
      </c>
      <c r="F68">
        <v>0</v>
      </c>
      <c r="G68">
        <v>0.14055711730130335</v>
      </c>
      <c r="H68">
        <v>0</v>
      </c>
      <c r="I68">
        <v>6.293266205160479E-2</v>
      </c>
      <c r="J68">
        <v>0</v>
      </c>
      <c r="K68">
        <v>0.27614773904038659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2.3980815347721823E-2</v>
      </c>
      <c r="T68">
        <v>0</v>
      </c>
      <c r="U68">
        <v>0</v>
      </c>
      <c r="V68">
        <v>3.1037364211531575E-2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5.6834327934072178E-2</v>
      </c>
      <c r="AD68">
        <v>0.14353754811770081</v>
      </c>
      <c r="AE68">
        <v>0.05</v>
      </c>
      <c r="AF68">
        <v>4.14696856597827E-2</v>
      </c>
      <c r="AG68">
        <v>8.4602368866328256E-2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2.3354936649734339E-2</v>
      </c>
      <c r="AN68">
        <v>0.74193411625047689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O68">
        <f t="shared" si="1"/>
        <v>12</v>
      </c>
    </row>
    <row r="69" spans="1:67" x14ac:dyDescent="0.25">
      <c r="A69" t="s">
        <v>389</v>
      </c>
      <c r="B69" t="s">
        <v>510</v>
      </c>
      <c r="C69" t="s">
        <v>511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5.1107325383304945E-2</v>
      </c>
      <c r="M69">
        <v>0.1324987435463974</v>
      </c>
      <c r="N69">
        <v>0</v>
      </c>
      <c r="O69">
        <v>0.12604285457055397</v>
      </c>
      <c r="P69">
        <v>0</v>
      </c>
      <c r="Q69">
        <v>0</v>
      </c>
      <c r="R69">
        <v>0</v>
      </c>
      <c r="S69">
        <v>5.9952038369304551E-2</v>
      </c>
      <c r="T69">
        <v>0</v>
      </c>
      <c r="U69">
        <v>0</v>
      </c>
      <c r="V69">
        <v>0.16712426883132386</v>
      </c>
      <c r="W69">
        <v>2.3097495745198153</v>
      </c>
      <c r="X69">
        <v>0.18045888115493686</v>
      </c>
      <c r="Y69">
        <v>0</v>
      </c>
      <c r="Z69">
        <v>0.1761028440609316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0.22110915572401968</v>
      </c>
      <c r="AI69">
        <v>3.1122591889452551E-2</v>
      </c>
      <c r="AJ69">
        <v>9.043226623259179E-2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0.12786906208042964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O69">
        <f t="shared" si="1"/>
        <v>12</v>
      </c>
    </row>
    <row r="70" spans="1:67" x14ac:dyDescent="0.25">
      <c r="A70" t="s">
        <v>392</v>
      </c>
      <c r="B70" t="s">
        <v>393</v>
      </c>
      <c r="C70" t="s">
        <v>530</v>
      </c>
      <c r="D70">
        <v>0</v>
      </c>
      <c r="E70">
        <v>0</v>
      </c>
      <c r="F70">
        <v>0</v>
      </c>
      <c r="G70">
        <v>0</v>
      </c>
      <c r="H70">
        <v>0</v>
      </c>
      <c r="I70">
        <v>8.5408612784320784E-2</v>
      </c>
      <c r="J70">
        <v>0</v>
      </c>
      <c r="K70">
        <v>0</v>
      </c>
      <c r="L70">
        <v>1.3174332765474162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1.4324937328399187E-2</v>
      </c>
      <c r="W70">
        <v>0</v>
      </c>
      <c r="X70">
        <v>0</v>
      </c>
      <c r="Y70">
        <v>0.21719569331968103</v>
      </c>
      <c r="Z70">
        <v>0.73082680285286605</v>
      </c>
      <c r="AA70">
        <v>0</v>
      </c>
      <c r="AB70">
        <v>0.22682880725852184</v>
      </c>
      <c r="AC70">
        <v>0.17050298380221654</v>
      </c>
      <c r="AD70">
        <v>7.1768774058850404E-2</v>
      </c>
      <c r="AE70">
        <v>0.105</v>
      </c>
      <c r="AF70">
        <v>0.31931657958032678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0.15334442020690697</v>
      </c>
      <c r="BE70">
        <v>0</v>
      </c>
      <c r="BF70">
        <v>0</v>
      </c>
      <c r="BG70">
        <v>0</v>
      </c>
      <c r="BH70">
        <v>0</v>
      </c>
      <c r="BI70">
        <v>5.9019434256565917E-2</v>
      </c>
      <c r="BJ70">
        <v>0</v>
      </c>
      <c r="BK70">
        <v>0</v>
      </c>
      <c r="BL70">
        <v>0</v>
      </c>
      <c r="BM70">
        <v>0</v>
      </c>
      <c r="BO70">
        <f t="shared" si="1"/>
        <v>12</v>
      </c>
    </row>
    <row r="71" spans="1:67" x14ac:dyDescent="0.25">
      <c r="A71" t="s">
        <v>403</v>
      </c>
      <c r="B71" t="s">
        <v>452</v>
      </c>
      <c r="C71" t="s">
        <v>483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0.83611276099968024</v>
      </c>
      <c r="N71">
        <v>0</v>
      </c>
      <c r="O71">
        <v>0.46215713342536463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0.40325121290403881</v>
      </c>
      <c r="AC71">
        <v>1.2692999905276119</v>
      </c>
      <c r="AD71">
        <v>0.78293208064200426</v>
      </c>
      <c r="AE71">
        <v>1.4999999999999999E-2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0.63295185729812675</v>
      </c>
      <c r="AQ71">
        <v>0.89825249060917856</v>
      </c>
      <c r="AR71">
        <v>0.4329004329004329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0.46082949308755761</v>
      </c>
      <c r="BF71">
        <v>1.831559173450219</v>
      </c>
      <c r="BG71">
        <v>0.50407709414381019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O71">
        <f t="shared" si="1"/>
        <v>12</v>
      </c>
    </row>
    <row r="72" spans="1:67" x14ac:dyDescent="0.25">
      <c r="A72" t="s">
        <v>392</v>
      </c>
      <c r="B72" t="s">
        <v>449</v>
      </c>
      <c r="C72" t="s">
        <v>489</v>
      </c>
      <c r="D72">
        <v>0</v>
      </c>
      <c r="E72">
        <v>0</v>
      </c>
      <c r="F72">
        <v>0</v>
      </c>
      <c r="G72">
        <v>0</v>
      </c>
      <c r="H72">
        <v>0</v>
      </c>
      <c r="I72">
        <v>7.6418232491234375E-2</v>
      </c>
      <c r="J72">
        <v>0</v>
      </c>
      <c r="K72">
        <v>0</v>
      </c>
      <c r="L72">
        <v>5.1107325383304945E-2</v>
      </c>
      <c r="M72">
        <v>0</v>
      </c>
      <c r="N72">
        <v>0</v>
      </c>
      <c r="O72">
        <v>0</v>
      </c>
      <c r="P72">
        <v>3.1714708577066743E-2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3.8350553849017963</v>
      </c>
      <c r="Z72">
        <v>0.2465439816853042</v>
      </c>
      <c r="AA72">
        <v>0.59562253318980984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0.34515973671536365</v>
      </c>
      <c r="AU72">
        <v>0.10544074230282581</v>
      </c>
      <c r="AV72">
        <v>0</v>
      </c>
      <c r="AW72">
        <v>0</v>
      </c>
      <c r="AX72">
        <v>0.46899426784783743</v>
      </c>
      <c r="AY72">
        <v>1.6273798730734361</v>
      </c>
      <c r="AZ72">
        <v>0.52486337319409127</v>
      </c>
      <c r="BA72">
        <v>4.4645412397687592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O72">
        <f t="shared" si="1"/>
        <v>12</v>
      </c>
    </row>
    <row r="73" spans="1:67" x14ac:dyDescent="0.25">
      <c r="A73" t="s">
        <v>389</v>
      </c>
      <c r="B73" t="s">
        <v>469</v>
      </c>
      <c r="C73" t="s">
        <v>470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0.10508521039886691</v>
      </c>
      <c r="N73">
        <v>0</v>
      </c>
      <c r="O73">
        <v>4.2014284856851325E-2</v>
      </c>
      <c r="P73">
        <v>1.7619282542814856E-2</v>
      </c>
      <c r="Q73">
        <v>0</v>
      </c>
      <c r="R73">
        <v>0</v>
      </c>
      <c r="S73">
        <v>0</v>
      </c>
      <c r="T73">
        <v>0</v>
      </c>
      <c r="U73">
        <v>0</v>
      </c>
      <c r="V73">
        <v>3.5167721141220007</v>
      </c>
      <c r="W73">
        <v>0.42548018477996596</v>
      </c>
      <c r="X73">
        <v>2.8744521783964938</v>
      </c>
      <c r="Y73">
        <v>1.8616773713115518E-2</v>
      </c>
      <c r="Z73">
        <v>3.5220568812186319E-2</v>
      </c>
      <c r="AA73">
        <v>0</v>
      </c>
      <c r="AB73">
        <v>0</v>
      </c>
      <c r="AC73">
        <v>4.7361939945060147E-2</v>
      </c>
      <c r="AD73">
        <v>0</v>
      </c>
      <c r="AE73">
        <v>0</v>
      </c>
      <c r="AF73">
        <v>0</v>
      </c>
      <c r="AG73">
        <v>0</v>
      </c>
      <c r="AH73">
        <v>0.20305942872614052</v>
      </c>
      <c r="AI73">
        <v>7.1581961345740866E-2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0.1022952496643437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O73">
        <f t="shared" si="1"/>
        <v>12</v>
      </c>
    </row>
    <row r="74" spans="1:67" x14ac:dyDescent="0.25">
      <c r="A74" t="s">
        <v>389</v>
      </c>
      <c r="B74" t="s">
        <v>398</v>
      </c>
      <c r="C74" t="s">
        <v>460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0.06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0.38827582180183334</v>
      </c>
      <c r="AN74">
        <v>0</v>
      </c>
      <c r="AO74">
        <v>0.13522311814493915</v>
      </c>
      <c r="AP74">
        <v>7.03279841442363E-2</v>
      </c>
      <c r="AQ74">
        <v>0.1306549077249714</v>
      </c>
      <c r="AR74">
        <v>0</v>
      </c>
      <c r="AS74">
        <v>2.2905599688093963</v>
      </c>
      <c r="AT74">
        <v>2.8977363942847969</v>
      </c>
      <c r="AU74">
        <v>1.9190215099114296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7.0444583594239191E-2</v>
      </c>
      <c r="BG74">
        <v>8.8954781319495926E-2</v>
      </c>
      <c r="BH74">
        <v>4.7837734404898587E-2</v>
      </c>
      <c r="BI74">
        <v>5.0588086505627919E-2</v>
      </c>
      <c r="BJ74">
        <v>0</v>
      </c>
      <c r="BK74">
        <v>0</v>
      </c>
      <c r="BL74">
        <v>0</v>
      </c>
      <c r="BM74">
        <v>0</v>
      </c>
      <c r="BO74">
        <f t="shared" si="1"/>
        <v>12</v>
      </c>
    </row>
    <row r="75" spans="1:67" x14ac:dyDescent="0.25">
      <c r="A75" t="s">
        <v>391</v>
      </c>
      <c r="B75" t="s">
        <v>391</v>
      </c>
      <c r="C75" t="s">
        <v>691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0.42242703533026116</v>
      </c>
      <c r="R75">
        <v>0</v>
      </c>
      <c r="S75">
        <v>0</v>
      </c>
      <c r="T75">
        <v>0</v>
      </c>
      <c r="U75">
        <v>4.7650814828933574E-2</v>
      </c>
      <c r="V75">
        <v>0</v>
      </c>
      <c r="W75">
        <v>0</v>
      </c>
      <c r="X75">
        <v>8.5932800549969914E-3</v>
      </c>
      <c r="Y75">
        <v>9.3083868565577588E-3</v>
      </c>
      <c r="Z75">
        <v>0</v>
      </c>
      <c r="AA75">
        <v>0</v>
      </c>
      <c r="AB75">
        <v>0</v>
      </c>
      <c r="AC75">
        <v>6.6306715923084208E-2</v>
      </c>
      <c r="AD75">
        <v>0</v>
      </c>
      <c r="AE75">
        <v>0</v>
      </c>
      <c r="AF75">
        <v>0</v>
      </c>
      <c r="AG75">
        <v>0.21150592216582065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0.29397354238118567</v>
      </c>
      <c r="AR75">
        <v>0</v>
      </c>
      <c r="AS75">
        <v>0</v>
      </c>
      <c r="AT75">
        <v>4.0134853106437628E-2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1.1520737327188941</v>
      </c>
      <c r="BF75">
        <v>0</v>
      </c>
      <c r="BG75">
        <v>0</v>
      </c>
      <c r="BH75">
        <v>1.9135093761959435E-2</v>
      </c>
      <c r="BI75">
        <v>0</v>
      </c>
      <c r="BJ75">
        <v>0</v>
      </c>
      <c r="BK75">
        <v>0</v>
      </c>
      <c r="BL75">
        <v>0</v>
      </c>
      <c r="BM75">
        <v>2.5455008272877687E-2</v>
      </c>
      <c r="BO75">
        <f t="shared" si="1"/>
        <v>11</v>
      </c>
    </row>
    <row r="76" spans="1:67" x14ac:dyDescent="0.25">
      <c r="A76" t="s">
        <v>392</v>
      </c>
      <c r="B76" t="s">
        <v>437</v>
      </c>
      <c r="C76" t="s">
        <v>438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0.61745632815166474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5.7796917497733453</v>
      </c>
      <c r="AZ76">
        <v>0.38958930793788216</v>
      </c>
      <c r="BA76">
        <v>0.16598935378627439</v>
      </c>
      <c r="BB76">
        <v>0.33394049787492414</v>
      </c>
      <c r="BC76">
        <v>9.3086231700093086E-2</v>
      </c>
      <c r="BD76">
        <v>1.5118463964061251E-2</v>
      </c>
      <c r="BE76">
        <v>0</v>
      </c>
      <c r="BF76">
        <v>0.26612398246712587</v>
      </c>
      <c r="BG76">
        <v>0</v>
      </c>
      <c r="BH76">
        <v>0</v>
      </c>
      <c r="BI76">
        <v>0.23607773702626367</v>
      </c>
      <c r="BJ76">
        <v>3.0816640986132512E-2</v>
      </c>
      <c r="BK76">
        <v>0</v>
      </c>
      <c r="BL76">
        <v>0</v>
      </c>
      <c r="BM76">
        <v>6.3637520682194221E-2</v>
      </c>
      <c r="BO76">
        <f t="shared" si="1"/>
        <v>11</v>
      </c>
    </row>
    <row r="77" spans="1:67" x14ac:dyDescent="0.25">
      <c r="A77" t="s">
        <v>403</v>
      </c>
      <c r="B77" t="s">
        <v>474</v>
      </c>
      <c r="C77" t="s">
        <v>475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3.5971223021582732E-2</v>
      </c>
      <c r="T77">
        <v>2.3281080242123234E-2</v>
      </c>
      <c r="U77">
        <v>2.8590488897360145E-2</v>
      </c>
      <c r="V77">
        <v>3.108511400262624</v>
      </c>
      <c r="W77">
        <v>0</v>
      </c>
      <c r="X77">
        <v>0</v>
      </c>
      <c r="Y77">
        <v>1.7872102764590896</v>
      </c>
      <c r="Z77">
        <v>4.0855859822136127</v>
      </c>
      <c r="AA77">
        <v>7.3196986006458564</v>
      </c>
      <c r="AB77">
        <v>0</v>
      </c>
      <c r="AC77">
        <v>0</v>
      </c>
      <c r="AD77">
        <v>0.63287009851895348</v>
      </c>
      <c r="AE77">
        <v>0.03</v>
      </c>
      <c r="AF77">
        <v>0</v>
      </c>
      <c r="AG77">
        <v>2.8200789622109423E-2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5.0774308200050779E-2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O77">
        <f t="shared" si="1"/>
        <v>11</v>
      </c>
    </row>
    <row r="78" spans="1:67" x14ac:dyDescent="0.25">
      <c r="A78" t="s">
        <v>392</v>
      </c>
      <c r="B78" t="s">
        <v>423</v>
      </c>
      <c r="C78" t="s">
        <v>509</v>
      </c>
      <c r="D78">
        <v>0</v>
      </c>
      <c r="E78">
        <v>0</v>
      </c>
      <c r="F78">
        <v>0</v>
      </c>
      <c r="G78">
        <v>1.703722633955192E-2</v>
      </c>
      <c r="H78">
        <v>0.20168683535020168</v>
      </c>
      <c r="I78">
        <v>0</v>
      </c>
      <c r="J78">
        <v>0</v>
      </c>
      <c r="K78">
        <v>0.23012311586698883</v>
      </c>
      <c r="L78">
        <v>5.1107325383304945E-2</v>
      </c>
      <c r="M78">
        <v>0.42490976378672274</v>
      </c>
      <c r="N78">
        <v>0</v>
      </c>
      <c r="O78">
        <v>0.12604285457055397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9.5499582189327911E-3</v>
      </c>
      <c r="W78">
        <v>0</v>
      </c>
      <c r="X78">
        <v>1.7186560109993983E-2</v>
      </c>
      <c r="Y78">
        <v>0</v>
      </c>
      <c r="Z78">
        <v>0</v>
      </c>
      <c r="AA78">
        <v>0</v>
      </c>
      <c r="AB78">
        <v>0</v>
      </c>
      <c r="AC78">
        <v>0.14208581983518045</v>
      </c>
      <c r="AD78">
        <v>0.48933255040125267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0.61377149798606234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O78">
        <f t="shared" si="1"/>
        <v>11</v>
      </c>
    </row>
    <row r="79" spans="1:67" x14ac:dyDescent="0.25">
      <c r="A79" t="s">
        <v>403</v>
      </c>
      <c r="B79" t="s">
        <v>543</v>
      </c>
      <c r="C79" t="s">
        <v>544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5.0258144103805913E-2</v>
      </c>
      <c r="N79">
        <v>0</v>
      </c>
      <c r="O79">
        <v>0.15605305803973352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0.22682880725852184</v>
      </c>
      <c r="AC79">
        <v>6.6306715923084208E-2</v>
      </c>
      <c r="AD79">
        <v>0.33927056827820185</v>
      </c>
      <c r="AE79">
        <v>0</v>
      </c>
      <c r="AF79">
        <v>0.19076055403500042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4.4754171728150376E-2</v>
      </c>
      <c r="AQ79">
        <v>0.16331863465621427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8.6098935504070134E-2</v>
      </c>
      <c r="BG79">
        <v>0.34099332839140101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O79">
        <f t="shared" si="1"/>
        <v>10</v>
      </c>
    </row>
    <row r="80" spans="1:67" x14ac:dyDescent="0.25">
      <c r="A80" t="s">
        <v>389</v>
      </c>
      <c r="B80" t="s">
        <v>419</v>
      </c>
      <c r="C80" t="s">
        <v>482</v>
      </c>
      <c r="D80">
        <v>0</v>
      </c>
      <c r="E80">
        <v>0</v>
      </c>
      <c r="F80">
        <v>9.9527245583478474E-2</v>
      </c>
      <c r="G80">
        <v>0</v>
      </c>
      <c r="H80">
        <v>0</v>
      </c>
      <c r="I80">
        <v>0.66079295154185025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5.2816901408450696E-2</v>
      </c>
      <c r="AM80">
        <v>0</v>
      </c>
      <c r="AN80">
        <v>0</v>
      </c>
      <c r="AO80">
        <v>6.0099163619972959E-2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10.199456029011786</v>
      </c>
      <c r="AZ80">
        <v>0.24349331746117633</v>
      </c>
      <c r="BA80">
        <v>0.5781008528418522</v>
      </c>
      <c r="BB80">
        <v>3.4153005464480878E-2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5.0910016545755374E-2</v>
      </c>
      <c r="BO80">
        <f t="shared" si="1"/>
        <v>9</v>
      </c>
    </row>
    <row r="81" spans="1:67" x14ac:dyDescent="0.25">
      <c r="A81" t="s">
        <v>403</v>
      </c>
      <c r="B81" t="s">
        <v>406</v>
      </c>
      <c r="C81" t="s">
        <v>528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0.16905012107643808</v>
      </c>
      <c r="N81">
        <v>0</v>
      </c>
      <c r="O81">
        <v>4.2014284856851325E-2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0.45365761451704367</v>
      </c>
      <c r="AC81">
        <v>0.49256417542862557</v>
      </c>
      <c r="AD81">
        <v>0.46975924838520255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0.11508215587238667</v>
      </c>
      <c r="AQ81">
        <v>0.16331863465621427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0.59486537257357541</v>
      </c>
      <c r="BG81">
        <v>0.34099332839140101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O81">
        <f t="shared" si="1"/>
        <v>9</v>
      </c>
    </row>
    <row r="82" spans="1:67" x14ac:dyDescent="0.25">
      <c r="A82" t="s">
        <v>403</v>
      </c>
      <c r="B82" t="s">
        <v>404</v>
      </c>
      <c r="C82" t="s">
        <v>490</v>
      </c>
      <c r="D82">
        <v>0</v>
      </c>
      <c r="E82">
        <v>0</v>
      </c>
      <c r="F82">
        <v>1.6587874263913081E-2</v>
      </c>
      <c r="G82">
        <v>0</v>
      </c>
      <c r="H82">
        <v>0</v>
      </c>
      <c r="I82">
        <v>0</v>
      </c>
      <c r="J82">
        <v>9.532888465204957E-2</v>
      </c>
      <c r="K82">
        <v>1.5418248763088254</v>
      </c>
      <c r="L82">
        <v>1.2265758091993186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2.3281080242123234E-2</v>
      </c>
      <c r="U82">
        <v>0</v>
      </c>
      <c r="V82">
        <v>0</v>
      </c>
      <c r="W82">
        <v>0</v>
      </c>
      <c r="X82">
        <v>0</v>
      </c>
      <c r="Y82">
        <v>0</v>
      </c>
      <c r="Z82">
        <v>5.2830853218279482E-2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9.1345055948846773E-3</v>
      </c>
      <c r="AL82">
        <v>0</v>
      </c>
      <c r="AM82">
        <v>0</v>
      </c>
      <c r="AN82">
        <v>0</v>
      </c>
      <c r="AO82">
        <v>0.13522311814493915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1.6924769400016925E-2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O82">
        <f t="shared" si="1"/>
        <v>9</v>
      </c>
    </row>
    <row r="83" spans="1:67" x14ac:dyDescent="0.25">
      <c r="A83" t="s">
        <v>389</v>
      </c>
      <c r="B83" t="s">
        <v>491</v>
      </c>
      <c r="C83" t="s">
        <v>492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2.0261255391107387</v>
      </c>
      <c r="Z83">
        <v>0</v>
      </c>
      <c r="AA83">
        <v>0</v>
      </c>
      <c r="AB83">
        <v>0.18902400604876821</v>
      </c>
      <c r="AC83">
        <v>0.36942313157146917</v>
      </c>
      <c r="AD83">
        <v>0.2544529262086514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7.03279841442363E-2</v>
      </c>
      <c r="AQ83">
        <v>0</v>
      </c>
      <c r="AR83">
        <v>0</v>
      </c>
      <c r="AS83">
        <v>1.4620595545591889E-2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0.49311208515967442</v>
      </c>
      <c r="BG83">
        <v>0.32616753150481836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O83">
        <f t="shared" si="1"/>
        <v>8</v>
      </c>
    </row>
    <row r="84" spans="1:67" x14ac:dyDescent="0.25">
      <c r="A84" t="s">
        <v>403</v>
      </c>
      <c r="B84" t="s">
        <v>439</v>
      </c>
      <c r="C84" t="s">
        <v>498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4.6024623173397769E-2</v>
      </c>
      <c r="L84">
        <v>2.2714366837024418E-2</v>
      </c>
      <c r="M84">
        <v>0.6853383286882625</v>
      </c>
      <c r="N84">
        <v>0</v>
      </c>
      <c r="O84">
        <v>0.18006122081507711</v>
      </c>
      <c r="P84">
        <v>0</v>
      </c>
      <c r="Q84">
        <v>3.840245775729647E-2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1.3234447925324468</v>
      </c>
      <c r="AQ84">
        <v>0</v>
      </c>
      <c r="AR84">
        <v>0.39354584809130266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4.319561132588929E-3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O84">
        <f t="shared" si="1"/>
        <v>8</v>
      </c>
    </row>
    <row r="85" spans="1:67" x14ac:dyDescent="0.25">
      <c r="A85" t="s">
        <v>389</v>
      </c>
      <c r="B85" t="s">
        <v>521</v>
      </c>
      <c r="C85" t="s">
        <v>522</v>
      </c>
      <c r="D85">
        <v>0</v>
      </c>
      <c r="E85">
        <v>0</v>
      </c>
      <c r="F85">
        <v>0</v>
      </c>
      <c r="G85">
        <v>5.1111679018655765E-2</v>
      </c>
      <c r="H85">
        <v>0.23835716905023838</v>
      </c>
      <c r="I85">
        <v>3.1466331025802395E-2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1.1955757304520171</v>
      </c>
      <c r="AQ85">
        <v>0.88192062714355712</v>
      </c>
      <c r="AR85">
        <v>0.88547815820543097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3.1308703819661866E-2</v>
      </c>
      <c r="BG85">
        <v>7.412898443291327E-2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O85">
        <f t="shared" si="1"/>
        <v>8</v>
      </c>
    </row>
    <row r="86" spans="1:67" x14ac:dyDescent="0.25">
      <c r="A86" t="s">
        <v>389</v>
      </c>
      <c r="B86" t="s">
        <v>417</v>
      </c>
      <c r="C86" t="s">
        <v>505</v>
      </c>
      <c r="D86">
        <v>0</v>
      </c>
      <c r="E86">
        <v>0</v>
      </c>
      <c r="F86">
        <v>0</v>
      </c>
      <c r="G86">
        <v>0</v>
      </c>
      <c r="H86">
        <v>0</v>
      </c>
      <c r="I86">
        <v>1.3485570439629595E-2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1.7619282542814856E-2</v>
      </c>
      <c r="Q86">
        <v>0</v>
      </c>
      <c r="R86">
        <v>0</v>
      </c>
      <c r="S86">
        <v>0</v>
      </c>
      <c r="T86">
        <v>1.552072016141549E-2</v>
      </c>
      <c r="U86">
        <v>0</v>
      </c>
      <c r="V86">
        <v>1.4897934821535155</v>
      </c>
      <c r="W86">
        <v>0.21881838074398249</v>
      </c>
      <c r="X86">
        <v>1.6713929706969148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2.2562158747348945E-2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9.8386462022825666E-2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O86">
        <f t="shared" si="1"/>
        <v>8</v>
      </c>
    </row>
    <row r="87" spans="1:67" x14ac:dyDescent="0.25">
      <c r="A87" t="s">
        <v>389</v>
      </c>
      <c r="B87" t="s">
        <v>419</v>
      </c>
      <c r="C87" t="s">
        <v>567</v>
      </c>
      <c r="D87">
        <v>2.8868360277136258E-2</v>
      </c>
      <c r="E87">
        <v>3.4293552812071325E-2</v>
      </c>
      <c r="F87">
        <v>0</v>
      </c>
      <c r="G87">
        <v>0</v>
      </c>
      <c r="H87">
        <v>0</v>
      </c>
      <c r="I87">
        <v>3.1466331025802395E-2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4.2396235214312974E-2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5.4109626102483632E-3</v>
      </c>
      <c r="BA87">
        <v>8.0132791483029014E-2</v>
      </c>
      <c r="BB87">
        <v>0</v>
      </c>
      <c r="BC87">
        <v>0</v>
      </c>
      <c r="BD87">
        <v>2.1597805662944645E-2</v>
      </c>
      <c r="BE87">
        <v>0</v>
      </c>
      <c r="BF87">
        <v>0</v>
      </c>
      <c r="BG87">
        <v>0</v>
      </c>
      <c r="BH87">
        <v>0</v>
      </c>
      <c r="BI87">
        <v>2.1078369377344967E-2</v>
      </c>
      <c r="BJ87">
        <v>0</v>
      </c>
      <c r="BK87">
        <v>0</v>
      </c>
      <c r="BL87">
        <v>0</v>
      </c>
      <c r="BM87">
        <v>0</v>
      </c>
      <c r="BO87">
        <f t="shared" si="1"/>
        <v>8</v>
      </c>
    </row>
    <row r="88" spans="1:67" x14ac:dyDescent="0.25">
      <c r="A88" t="s">
        <v>403</v>
      </c>
      <c r="B88" t="s">
        <v>391</v>
      </c>
      <c r="C88" t="s">
        <v>691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0.20103257641522365</v>
      </c>
      <c r="N88">
        <v>0</v>
      </c>
      <c r="O88">
        <v>0.10203469179521038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1.3048868010700073E-2</v>
      </c>
      <c r="AE88">
        <v>0</v>
      </c>
      <c r="AF88">
        <v>0</v>
      </c>
      <c r="AG88">
        <v>0</v>
      </c>
      <c r="AH88">
        <v>0</v>
      </c>
      <c r="AI88">
        <v>2.4898073511562042E-2</v>
      </c>
      <c r="AJ88">
        <v>1.3564839934888769E-2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6.393453104021482E-2</v>
      </c>
      <c r="AQ88">
        <v>0</v>
      </c>
      <c r="AR88">
        <v>0.13774104683195593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O88">
        <f t="shared" si="1"/>
        <v>7</v>
      </c>
    </row>
    <row r="89" spans="1:67" x14ac:dyDescent="0.25">
      <c r="A89" t="s">
        <v>392</v>
      </c>
      <c r="B89" t="s">
        <v>429</v>
      </c>
      <c r="C89" t="s">
        <v>448</v>
      </c>
      <c r="D89">
        <v>0</v>
      </c>
      <c r="E89">
        <v>0</v>
      </c>
      <c r="F89">
        <v>0</v>
      </c>
      <c r="G89">
        <v>0</v>
      </c>
      <c r="H89">
        <v>0</v>
      </c>
      <c r="I89">
        <v>5.3942281758518382E-2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0.83084636504715292</v>
      </c>
      <c r="W89">
        <v>6.0782883539995142E-2</v>
      </c>
      <c r="X89">
        <v>0.21053536134742631</v>
      </c>
      <c r="Y89">
        <v>1.8120326414099104</v>
      </c>
      <c r="Z89">
        <v>0</v>
      </c>
      <c r="AA89">
        <v>0.85396483674201662</v>
      </c>
      <c r="AB89">
        <v>0</v>
      </c>
      <c r="AC89">
        <v>0</v>
      </c>
      <c r="AD89">
        <v>0</v>
      </c>
      <c r="AE89">
        <v>0</v>
      </c>
      <c r="AF89">
        <v>5.8057559923695774E-2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O89">
        <f t="shared" si="1"/>
        <v>7</v>
      </c>
    </row>
    <row r="90" spans="1:67" x14ac:dyDescent="0.25">
      <c r="A90" t="s">
        <v>403</v>
      </c>
      <c r="B90" t="s">
        <v>551</v>
      </c>
      <c r="C90" t="s">
        <v>552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1.8006122081507713E-2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7.5609602419507274E-2</v>
      </c>
      <c r="AC90">
        <v>0.50203656341763758</v>
      </c>
      <c r="AD90">
        <v>0.67201670255105372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7.6804915514592939E-2</v>
      </c>
      <c r="BF90">
        <v>0.36005009392611148</v>
      </c>
      <c r="BG90">
        <v>0.50407709414381019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O90">
        <f t="shared" si="1"/>
        <v>7</v>
      </c>
    </row>
    <row r="91" spans="1:67" x14ac:dyDescent="0.25">
      <c r="A91" t="s">
        <v>395</v>
      </c>
      <c r="B91" t="s">
        <v>586</v>
      </c>
      <c r="C91" t="s">
        <v>587</v>
      </c>
      <c r="D91">
        <v>0</v>
      </c>
      <c r="E91">
        <v>0</v>
      </c>
      <c r="F91">
        <v>0</v>
      </c>
      <c r="G91">
        <v>3.8333759263991823E-2</v>
      </c>
      <c r="H91">
        <v>0.12834616795012835</v>
      </c>
      <c r="I91">
        <v>0.12137013395666636</v>
      </c>
      <c r="J91">
        <v>0</v>
      </c>
      <c r="K91">
        <v>0</v>
      </c>
      <c r="L91">
        <v>0</v>
      </c>
      <c r="M91">
        <v>3.6551377530040667E-2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2.6262385102065175E-2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0.33245956140911709</v>
      </c>
      <c r="AQ91">
        <v>0</v>
      </c>
      <c r="AR91">
        <v>0.72805981896890992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O91">
        <f t="shared" si="1"/>
        <v>7</v>
      </c>
    </row>
    <row r="92" spans="1:67" x14ac:dyDescent="0.25">
      <c r="A92" t="s">
        <v>389</v>
      </c>
      <c r="B92" t="s">
        <v>419</v>
      </c>
      <c r="C92" t="s">
        <v>499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1.2271696311328639</v>
      </c>
      <c r="W92">
        <v>0.77802090931193779</v>
      </c>
      <c r="X92">
        <v>1.288992008249549</v>
      </c>
      <c r="Y92">
        <v>1.2411182475410343E-2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0.54600424168584449</v>
      </c>
      <c r="AI92">
        <v>0.28321558619401821</v>
      </c>
      <c r="AJ92">
        <v>0.18086453246518358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O92">
        <f t="shared" si="1"/>
        <v>7</v>
      </c>
    </row>
    <row r="93" spans="1:67" x14ac:dyDescent="0.25">
      <c r="A93" t="s">
        <v>403</v>
      </c>
      <c r="B93" t="s">
        <v>404</v>
      </c>
      <c r="C93" t="s">
        <v>691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0.14958002531354272</v>
      </c>
      <c r="L93">
        <v>0.62464508801817142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7.5903544111636606E-2</v>
      </c>
      <c r="AN93">
        <v>4.6635858735744266E-2</v>
      </c>
      <c r="AO93">
        <v>0.335553663544849</v>
      </c>
      <c r="AP93">
        <v>7.03279841442363E-2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O93">
        <f t="shared" si="1"/>
        <v>6</v>
      </c>
    </row>
    <row r="94" spans="1:67" x14ac:dyDescent="0.25">
      <c r="A94" t="s">
        <v>403</v>
      </c>
      <c r="B94" t="s">
        <v>439</v>
      </c>
      <c r="C94" t="s">
        <v>691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0.2421528761365194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3.150400100812803E-2</v>
      </c>
      <c r="AC94">
        <v>0</v>
      </c>
      <c r="AD94">
        <v>2.6097736021400145E-2</v>
      </c>
      <c r="AE94">
        <v>0</v>
      </c>
      <c r="AF94">
        <v>0</v>
      </c>
      <c r="AG94">
        <v>0</v>
      </c>
      <c r="AH94">
        <v>6.3174044492577047E-2</v>
      </c>
      <c r="AI94">
        <v>0.24586847592667518</v>
      </c>
      <c r="AJ94">
        <v>9.9475492855850958E-2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O94">
        <f t="shared" si="1"/>
        <v>6</v>
      </c>
    </row>
    <row r="95" spans="1:67" x14ac:dyDescent="0.25">
      <c r="A95" t="s">
        <v>403</v>
      </c>
      <c r="B95" t="s">
        <v>549</v>
      </c>
      <c r="C95" t="s">
        <v>691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8.2240599442591489E-2</v>
      </c>
      <c r="N95">
        <v>0</v>
      </c>
      <c r="O95">
        <v>4.8016325550687231E-2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7.7569890471314656E-2</v>
      </c>
      <c r="Z95">
        <v>0</v>
      </c>
      <c r="AA95">
        <v>0</v>
      </c>
      <c r="AB95">
        <v>4.4105601411379244E-2</v>
      </c>
      <c r="AC95">
        <v>2.8417163967036089E-2</v>
      </c>
      <c r="AD95">
        <v>3.9146604032100213E-2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O95">
        <f t="shared" si="1"/>
        <v>6</v>
      </c>
    </row>
    <row r="96" spans="1:67" x14ac:dyDescent="0.25">
      <c r="A96" t="s">
        <v>392</v>
      </c>
      <c r="B96" t="s">
        <v>533</v>
      </c>
      <c r="C96" t="s">
        <v>534</v>
      </c>
      <c r="D96">
        <v>0</v>
      </c>
      <c r="E96">
        <v>0</v>
      </c>
      <c r="F96">
        <v>0</v>
      </c>
      <c r="G96">
        <v>0</v>
      </c>
      <c r="H96">
        <v>3.6670333700036667E-2</v>
      </c>
      <c r="I96">
        <v>0</v>
      </c>
      <c r="J96">
        <v>0</v>
      </c>
      <c r="K96">
        <v>0</v>
      </c>
      <c r="L96">
        <v>0</v>
      </c>
      <c r="M96">
        <v>4.1120299721295744E-2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0.9717082487764116</v>
      </c>
      <c r="W96">
        <v>6.0782883539995142E-2</v>
      </c>
      <c r="X96">
        <v>0.52848672338231506</v>
      </c>
      <c r="Y96">
        <v>0</v>
      </c>
      <c r="Z96">
        <v>0</v>
      </c>
      <c r="AA96">
        <v>2.1528525296017224E-2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O96">
        <f t="shared" si="1"/>
        <v>6</v>
      </c>
    </row>
    <row r="97" spans="1:67" x14ac:dyDescent="0.25">
      <c r="A97" t="s">
        <v>392</v>
      </c>
      <c r="B97" t="s">
        <v>437</v>
      </c>
      <c r="C97" t="s">
        <v>529</v>
      </c>
      <c r="D97">
        <v>0</v>
      </c>
      <c r="E97">
        <v>0</v>
      </c>
      <c r="F97">
        <v>0</v>
      </c>
      <c r="G97">
        <v>0</v>
      </c>
      <c r="H97">
        <v>7.3340667400073334E-2</v>
      </c>
      <c r="I97">
        <v>1.6497347837813541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0.21487405992598785</v>
      </c>
      <c r="W97">
        <v>0.19450522732798445</v>
      </c>
      <c r="X97">
        <v>0.49411360316232705</v>
      </c>
      <c r="Y97">
        <v>0</v>
      </c>
      <c r="Z97">
        <v>4.40257110152329E-2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O97">
        <f t="shared" si="1"/>
        <v>6</v>
      </c>
    </row>
    <row r="98" spans="1:67" x14ac:dyDescent="0.25">
      <c r="A98" t="s">
        <v>389</v>
      </c>
      <c r="B98" t="s">
        <v>441</v>
      </c>
      <c r="C98" t="s">
        <v>559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3.1037364211531575E-2</v>
      </c>
      <c r="W98">
        <v>0.19450522732798445</v>
      </c>
      <c r="X98">
        <v>0.33513792214488269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0.16244754298091241</v>
      </c>
      <c r="AI98">
        <v>3.1122591889452551E-2</v>
      </c>
      <c r="AJ98">
        <v>2.2608066558147948E-2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O98">
        <f t="shared" si="1"/>
        <v>6</v>
      </c>
    </row>
    <row r="99" spans="1:67" x14ac:dyDescent="0.25">
      <c r="A99" t="s">
        <v>392</v>
      </c>
      <c r="B99" t="s">
        <v>525</v>
      </c>
      <c r="C99" t="s">
        <v>526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0.18616773713115517</v>
      </c>
      <c r="Z99">
        <v>0</v>
      </c>
      <c r="AA99">
        <v>7.1761750986724077E-2</v>
      </c>
      <c r="AB99">
        <v>0</v>
      </c>
      <c r="AC99">
        <v>0</v>
      </c>
      <c r="AD99">
        <v>0</v>
      </c>
      <c r="AE99">
        <v>1.0549999999999999</v>
      </c>
      <c r="AF99">
        <v>6.2204528489674053E-2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0.49311208515967442</v>
      </c>
      <c r="BG99">
        <v>0</v>
      </c>
      <c r="BH99">
        <v>0</v>
      </c>
      <c r="BI99">
        <v>8.0097803633910891E-2</v>
      </c>
      <c r="BJ99">
        <v>0</v>
      </c>
      <c r="BK99">
        <v>0</v>
      </c>
      <c r="BL99">
        <v>0</v>
      </c>
      <c r="BM99">
        <v>0</v>
      </c>
      <c r="BO99">
        <f t="shared" si="1"/>
        <v>6</v>
      </c>
    </row>
    <row r="100" spans="1:67" x14ac:dyDescent="0.25">
      <c r="A100" t="s">
        <v>389</v>
      </c>
      <c r="B100" t="s">
        <v>398</v>
      </c>
      <c r="C100" t="s">
        <v>496</v>
      </c>
      <c r="D100">
        <v>2.8868360277136258E-2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0.14958002531354272</v>
      </c>
      <c r="L100">
        <v>7.9500283929585469E-2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1.2582472120044375</v>
      </c>
      <c r="AN100">
        <v>0.82248696315767156</v>
      </c>
      <c r="AO100">
        <v>4.0066109079981969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O100">
        <f t="shared" si="1"/>
        <v>6</v>
      </c>
    </row>
    <row r="101" spans="1:67" x14ac:dyDescent="0.25">
      <c r="A101" t="s">
        <v>414</v>
      </c>
      <c r="B101" t="s">
        <v>433</v>
      </c>
      <c r="C101" t="s">
        <v>691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4.4014084507042257E-2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0.18462032428961309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2.2893674002721323</v>
      </c>
      <c r="BE101">
        <v>0</v>
      </c>
      <c r="BF101">
        <v>0.21916092673763304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1.1327478681430572</v>
      </c>
      <c r="BO101">
        <f t="shared" si="1"/>
        <v>5</v>
      </c>
    </row>
    <row r="102" spans="1:67" x14ac:dyDescent="0.25">
      <c r="A102" t="s">
        <v>392</v>
      </c>
      <c r="B102" t="s">
        <v>504</v>
      </c>
      <c r="C102" t="s">
        <v>691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5.2747525520493964E-2</v>
      </c>
      <c r="Z102">
        <v>1.0742273487716827</v>
      </c>
      <c r="AA102">
        <v>0.65303193397918902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0.52442078897933631</v>
      </c>
      <c r="BG102">
        <v>0.17790956263899185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O102">
        <f t="shared" si="1"/>
        <v>5</v>
      </c>
    </row>
    <row r="103" spans="1:67" x14ac:dyDescent="0.25">
      <c r="A103" t="s">
        <v>389</v>
      </c>
      <c r="B103" t="s">
        <v>441</v>
      </c>
      <c r="C103" t="s">
        <v>691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2.3438570841138575</v>
      </c>
      <c r="N103">
        <v>0</v>
      </c>
      <c r="O103">
        <v>0</v>
      </c>
      <c r="P103">
        <v>0</v>
      </c>
      <c r="Q103">
        <v>0</v>
      </c>
      <c r="R103">
        <v>1.9940179461615155E-2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0.52344208293849559</v>
      </c>
      <c r="AI103">
        <v>0.42637950888549997</v>
      </c>
      <c r="AJ103">
        <v>0.92693072888406591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O103">
        <f t="shared" si="1"/>
        <v>5</v>
      </c>
    </row>
    <row r="104" spans="1:67" x14ac:dyDescent="0.25">
      <c r="A104" t="s">
        <v>395</v>
      </c>
      <c r="B104" t="s">
        <v>600</v>
      </c>
      <c r="C104" t="s">
        <v>691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7.7603600807077452E-3</v>
      </c>
      <c r="U104">
        <v>0</v>
      </c>
      <c r="V104">
        <v>0</v>
      </c>
      <c r="W104">
        <v>0</v>
      </c>
      <c r="X104">
        <v>0</v>
      </c>
      <c r="Y104">
        <v>0.2265040801762388</v>
      </c>
      <c r="Z104">
        <v>5.2830853218279482E-2</v>
      </c>
      <c r="AA104">
        <v>0.13634732687477574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8.4623847000084625E-3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O104">
        <f t="shared" si="1"/>
        <v>5</v>
      </c>
    </row>
    <row r="105" spans="1:67" x14ac:dyDescent="0.25">
      <c r="A105" t="s">
        <v>403</v>
      </c>
      <c r="B105" t="s">
        <v>506</v>
      </c>
      <c r="C105" t="s">
        <v>507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8.6809521633846573E-2</v>
      </c>
      <c r="N105">
        <v>0</v>
      </c>
      <c r="O105">
        <v>4.8016325550687231E-2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1.1572150118278883</v>
      </c>
      <c r="AQ105">
        <v>0.39196472317491426</v>
      </c>
      <c r="AR105">
        <v>0.94451003541912626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O105">
        <f t="shared" si="1"/>
        <v>5</v>
      </c>
    </row>
    <row r="106" spans="1:67" x14ac:dyDescent="0.25">
      <c r="A106" t="s">
        <v>414</v>
      </c>
      <c r="B106" t="s">
        <v>458</v>
      </c>
      <c r="C106" t="s">
        <v>581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4.9447091611975191E-2</v>
      </c>
      <c r="J106">
        <v>0.14299332697807435</v>
      </c>
      <c r="K106">
        <v>0</v>
      </c>
      <c r="L106">
        <v>0</v>
      </c>
      <c r="M106">
        <v>1.0828345593274546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3.196726552010741E-2</v>
      </c>
      <c r="AQ106">
        <v>0.1796504981218357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O106">
        <f t="shared" si="1"/>
        <v>5</v>
      </c>
    </row>
    <row r="107" spans="1:67" x14ac:dyDescent="0.25">
      <c r="A107" t="s">
        <v>389</v>
      </c>
      <c r="B107" t="s">
        <v>390</v>
      </c>
      <c r="C107" t="s">
        <v>539</v>
      </c>
      <c r="D107">
        <v>0</v>
      </c>
      <c r="E107">
        <v>0</v>
      </c>
      <c r="F107">
        <v>0</v>
      </c>
      <c r="G107">
        <v>1.2863105886361701</v>
      </c>
      <c r="H107">
        <v>0</v>
      </c>
      <c r="I107">
        <v>0.10788456351703676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0.2465439816853042</v>
      </c>
      <c r="AA107">
        <v>0</v>
      </c>
      <c r="AB107">
        <v>0</v>
      </c>
      <c r="AC107">
        <v>0</v>
      </c>
      <c r="AD107">
        <v>0</v>
      </c>
      <c r="AE107">
        <v>0.155</v>
      </c>
      <c r="AF107">
        <v>0.28199386248652236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O107">
        <f t="shared" si="1"/>
        <v>5</v>
      </c>
    </row>
    <row r="108" spans="1:67" x14ac:dyDescent="0.25">
      <c r="A108" t="s">
        <v>389</v>
      </c>
      <c r="B108" t="s">
        <v>398</v>
      </c>
      <c r="C108" t="s">
        <v>488</v>
      </c>
      <c r="D108">
        <v>4.5364566149785547E-2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2.9106089799731416</v>
      </c>
      <c r="AN108">
        <v>2.4208250307372703</v>
      </c>
      <c r="AO108">
        <v>5.9648419892823155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3.0358227079538558E-2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O108">
        <f t="shared" si="1"/>
        <v>5</v>
      </c>
    </row>
    <row r="109" spans="1:67" x14ac:dyDescent="0.25">
      <c r="A109" t="s">
        <v>572</v>
      </c>
      <c r="B109" t="s">
        <v>652</v>
      </c>
      <c r="C109" t="s">
        <v>653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3.102795618852586E-2</v>
      </c>
      <c r="Z109">
        <v>0</v>
      </c>
      <c r="AA109">
        <v>0</v>
      </c>
      <c r="AB109">
        <v>0</v>
      </c>
      <c r="AC109">
        <v>2.8417163967036089E-2</v>
      </c>
      <c r="AD109">
        <v>1.9573302016050106E-2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2.3481527864746398E-2</v>
      </c>
      <c r="BG109">
        <v>5.930318754633062E-2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O109">
        <f t="shared" si="1"/>
        <v>5</v>
      </c>
    </row>
    <row r="110" spans="1:67" x14ac:dyDescent="0.25">
      <c r="A110" t="s">
        <v>403</v>
      </c>
      <c r="B110" t="s">
        <v>514</v>
      </c>
      <c r="C110" t="s">
        <v>537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9.6032651101374461E-2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4.2974811985197564E-2</v>
      </c>
      <c r="W110">
        <v>0</v>
      </c>
      <c r="X110">
        <v>0</v>
      </c>
      <c r="Y110">
        <v>5.8953116758199135E-2</v>
      </c>
      <c r="Z110">
        <v>0</v>
      </c>
      <c r="AA110">
        <v>0</v>
      </c>
      <c r="AB110">
        <v>0.82540482641295443</v>
      </c>
      <c r="AC110">
        <v>0</v>
      </c>
      <c r="AD110">
        <v>0.11091537809095062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O110">
        <f t="shared" si="1"/>
        <v>5</v>
      </c>
    </row>
    <row r="111" spans="1:67" x14ac:dyDescent="0.25">
      <c r="A111" t="s">
        <v>392</v>
      </c>
      <c r="B111" t="s">
        <v>525</v>
      </c>
      <c r="C111" t="s">
        <v>691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0.89981072946724994</v>
      </c>
      <c r="Z111">
        <v>2.7736197939596723</v>
      </c>
      <c r="AA111">
        <v>7.1761750986724077E-2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0.10958046336881652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O111">
        <f t="shared" si="1"/>
        <v>4</v>
      </c>
    </row>
    <row r="112" spans="1:67" x14ac:dyDescent="0.25">
      <c r="A112" t="s">
        <v>395</v>
      </c>
      <c r="B112" t="s">
        <v>500</v>
      </c>
      <c r="C112" t="s">
        <v>691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7.4012176196729146E-2</v>
      </c>
      <c r="W112">
        <v>0</v>
      </c>
      <c r="X112">
        <v>0</v>
      </c>
      <c r="Y112">
        <v>0.15203698532377671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0.10958046336881652</v>
      </c>
      <c r="BG112">
        <v>7.412898443291327E-2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O112">
        <f t="shared" si="1"/>
        <v>4</v>
      </c>
    </row>
    <row r="113" spans="1:67" x14ac:dyDescent="0.25">
      <c r="A113" t="s">
        <v>403</v>
      </c>
      <c r="B113" t="s">
        <v>439</v>
      </c>
      <c r="C113" t="s">
        <v>691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1.2440905697934809E-2</v>
      </c>
      <c r="AG113">
        <v>0</v>
      </c>
      <c r="AH113">
        <v>1.1010333468706286</v>
      </c>
      <c r="AI113">
        <v>0.8309732034483831</v>
      </c>
      <c r="AJ113">
        <v>1.0128413818050279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O113">
        <f t="shared" si="1"/>
        <v>4</v>
      </c>
    </row>
    <row r="114" spans="1:67" x14ac:dyDescent="0.25">
      <c r="A114" t="s">
        <v>395</v>
      </c>
      <c r="B114" t="s">
        <v>396</v>
      </c>
      <c r="C114" t="s">
        <v>691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2.5000000000000001E-2</v>
      </c>
      <c r="AF114">
        <v>0.14514389980923945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7.8271759549154662E-2</v>
      </c>
      <c r="BG114">
        <v>0.1927353595255745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O114">
        <f t="shared" si="1"/>
        <v>4</v>
      </c>
    </row>
    <row r="115" spans="1:67" x14ac:dyDescent="0.25">
      <c r="A115" t="s">
        <v>389</v>
      </c>
      <c r="B115" t="s">
        <v>398</v>
      </c>
      <c r="C115" t="s">
        <v>527</v>
      </c>
      <c r="D115">
        <v>0</v>
      </c>
      <c r="E115">
        <v>0</v>
      </c>
      <c r="F115">
        <v>0</v>
      </c>
      <c r="G115">
        <v>0.11074197120708748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0.24230746774099374</v>
      </c>
      <c r="AN115">
        <v>7.6313223385763351E-2</v>
      </c>
      <c r="AO115">
        <v>0.2504131817498873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O115">
        <f t="shared" si="1"/>
        <v>4</v>
      </c>
    </row>
    <row r="116" spans="1:67" x14ac:dyDescent="0.25">
      <c r="A116" t="s">
        <v>517</v>
      </c>
      <c r="B116" t="s">
        <v>518</v>
      </c>
      <c r="C116" t="s">
        <v>519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2.526613971764061</v>
      </c>
      <c r="N116">
        <v>1.1748357756442647</v>
      </c>
      <c r="O116">
        <v>4.2014284856851325E-2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5.7541077936193334E-2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O116">
        <f t="shared" si="1"/>
        <v>4</v>
      </c>
    </row>
    <row r="117" spans="1:67" x14ac:dyDescent="0.25">
      <c r="A117" t="s">
        <v>389</v>
      </c>
      <c r="B117" t="s">
        <v>557</v>
      </c>
      <c r="C117" t="s">
        <v>558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1.1990407673860911E-2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8.4661645355286974E-2</v>
      </c>
      <c r="AN117">
        <v>1.2718870564293891E-2</v>
      </c>
      <c r="AO117">
        <v>0</v>
      </c>
      <c r="AP117">
        <v>3.196726552010741E-2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O117">
        <f t="shared" si="1"/>
        <v>4</v>
      </c>
    </row>
    <row r="118" spans="1:67" x14ac:dyDescent="0.25">
      <c r="A118" t="s">
        <v>389</v>
      </c>
      <c r="B118" t="s">
        <v>398</v>
      </c>
      <c r="C118" t="s">
        <v>554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1.9060325931573429E-2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2.3354936649734339E-2</v>
      </c>
      <c r="AN118">
        <v>0</v>
      </c>
      <c r="AO118">
        <v>0.12019832723994592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0.10921004732435385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O118">
        <f t="shared" si="1"/>
        <v>4</v>
      </c>
    </row>
    <row r="119" spans="1:67" x14ac:dyDescent="0.25">
      <c r="A119" t="s">
        <v>389</v>
      </c>
      <c r="B119" t="s">
        <v>419</v>
      </c>
      <c r="C119" t="s">
        <v>545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8.5408612784320784E-2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0.20666180403598344</v>
      </c>
      <c r="X119">
        <v>0.36091776230987371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8.0918738912576643E-2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O119">
        <f t="shared" si="1"/>
        <v>4</v>
      </c>
    </row>
    <row r="120" spans="1:67" x14ac:dyDescent="0.25">
      <c r="A120" t="s">
        <v>389</v>
      </c>
      <c r="B120" t="s">
        <v>593</v>
      </c>
      <c r="C120" t="s">
        <v>602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5.585032113934655E-2</v>
      </c>
      <c r="Z120">
        <v>0</v>
      </c>
      <c r="AA120">
        <v>0</v>
      </c>
      <c r="AB120">
        <v>0</v>
      </c>
      <c r="AC120">
        <v>0.12314104385715639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0.25046963055729493</v>
      </c>
      <c r="BG120">
        <v>0.1927353595255745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O120">
        <f t="shared" si="1"/>
        <v>4</v>
      </c>
    </row>
    <row r="121" spans="1:67" x14ac:dyDescent="0.25">
      <c r="A121" t="s">
        <v>389</v>
      </c>
      <c r="B121" t="s">
        <v>398</v>
      </c>
      <c r="C121" t="s">
        <v>508</v>
      </c>
      <c r="D121">
        <v>0</v>
      </c>
      <c r="E121">
        <v>0</v>
      </c>
      <c r="F121">
        <v>0</v>
      </c>
      <c r="G121">
        <v>3.8333759263991823E-2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0.86997139020260406</v>
      </c>
      <c r="AN121">
        <v>1.513545597150973</v>
      </c>
      <c r="AO121">
        <v>1.0066609906345469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O121">
        <f t="shared" si="1"/>
        <v>4</v>
      </c>
    </row>
    <row r="122" spans="1:67" x14ac:dyDescent="0.25">
      <c r="A122" t="s">
        <v>572</v>
      </c>
      <c r="B122" t="s">
        <v>573</v>
      </c>
      <c r="C122" t="s">
        <v>574</v>
      </c>
      <c r="D122">
        <v>0</v>
      </c>
      <c r="E122">
        <v>0</v>
      </c>
      <c r="F122">
        <v>0</v>
      </c>
      <c r="G122">
        <v>1.2777919754663941E-2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5.4827066295060997E-2</v>
      </c>
      <c r="N122">
        <v>0.46740778170793323</v>
      </c>
      <c r="O122">
        <v>0.32411019746713887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O122">
        <f t="shared" si="1"/>
        <v>4</v>
      </c>
    </row>
    <row r="123" spans="1:67" x14ac:dyDescent="0.25">
      <c r="A123" t="s">
        <v>395</v>
      </c>
      <c r="B123" t="s">
        <v>500</v>
      </c>
      <c r="C123" t="s">
        <v>523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1.6961101434851122</v>
      </c>
      <c r="AG123">
        <v>0.21150592216582065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0.10175328741390105</v>
      </c>
      <c r="BG123">
        <v>0</v>
      </c>
      <c r="BH123">
        <v>0</v>
      </c>
      <c r="BI123">
        <v>0.10960752076219382</v>
      </c>
      <c r="BJ123">
        <v>0</v>
      </c>
      <c r="BK123">
        <v>0</v>
      </c>
      <c r="BL123">
        <v>0</v>
      </c>
      <c r="BM123">
        <v>0</v>
      </c>
      <c r="BO123">
        <f t="shared" si="1"/>
        <v>4</v>
      </c>
    </row>
    <row r="124" spans="1:67" x14ac:dyDescent="0.25">
      <c r="A124" t="s">
        <v>389</v>
      </c>
      <c r="B124" t="s">
        <v>419</v>
      </c>
      <c r="C124" t="s">
        <v>576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0.54018366244523142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6.207472842306315E-2</v>
      </c>
      <c r="W124">
        <v>0.13372234378798931</v>
      </c>
      <c r="X124">
        <v>0.2019420812924293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O124">
        <f t="shared" si="1"/>
        <v>4</v>
      </c>
    </row>
    <row r="125" spans="1:67" x14ac:dyDescent="0.25">
      <c r="A125" t="s">
        <v>403</v>
      </c>
      <c r="B125" t="s">
        <v>439</v>
      </c>
      <c r="C125" t="s">
        <v>440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0.27870425366656004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0.53705006073780448</v>
      </c>
      <c r="AQ125">
        <v>9.7991180793728566E-2</v>
      </c>
      <c r="AR125">
        <v>1.5545060999606455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O125">
        <f t="shared" si="1"/>
        <v>4</v>
      </c>
    </row>
    <row r="126" spans="1:67" x14ac:dyDescent="0.25">
      <c r="A126" t="s">
        <v>389</v>
      </c>
      <c r="B126" t="s">
        <v>456</v>
      </c>
      <c r="C126" t="s">
        <v>520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0.36819698538718215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0.59263151748700882</v>
      </c>
      <c r="AN126">
        <v>0.48755670496459913</v>
      </c>
      <c r="AO126">
        <v>0.10517353633495267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O126">
        <f t="shared" si="1"/>
        <v>4</v>
      </c>
    </row>
    <row r="127" spans="1:67" x14ac:dyDescent="0.25">
      <c r="A127" t="s">
        <v>389</v>
      </c>
      <c r="B127" t="s">
        <v>391</v>
      </c>
      <c r="C127" t="s">
        <v>691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6.4462217977796346E-2</v>
      </c>
      <c r="W127">
        <v>0.49841964502796016</v>
      </c>
      <c r="X127">
        <v>8.1636160522471427E-2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O127">
        <f t="shared" si="1"/>
        <v>3</v>
      </c>
    </row>
    <row r="128" spans="1:67" x14ac:dyDescent="0.25">
      <c r="A128" t="s">
        <v>392</v>
      </c>
      <c r="B128" t="s">
        <v>437</v>
      </c>
      <c r="C128" t="s">
        <v>691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0.1076426264800861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0.14448547118317548</v>
      </c>
      <c r="AU128">
        <v>0</v>
      </c>
      <c r="AV128">
        <v>0</v>
      </c>
      <c r="AW128">
        <v>0</v>
      </c>
      <c r="AX128">
        <v>0</v>
      </c>
      <c r="AY128">
        <v>9.5194922937443346E-2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O128">
        <f t="shared" si="1"/>
        <v>3</v>
      </c>
    </row>
    <row r="129" spans="1:67" x14ac:dyDescent="0.25">
      <c r="A129" t="s">
        <v>389</v>
      </c>
      <c r="B129" t="s">
        <v>391</v>
      </c>
      <c r="C129" t="s">
        <v>691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4.5362301539930767E-2</v>
      </c>
      <c r="W129">
        <v>2.4313153415998056E-2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3.6099453995758313E-2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O129">
        <f t="shared" si="1"/>
        <v>3</v>
      </c>
    </row>
    <row r="130" spans="1:67" x14ac:dyDescent="0.25">
      <c r="A130" t="s">
        <v>392</v>
      </c>
      <c r="B130" t="s">
        <v>561</v>
      </c>
      <c r="C130" t="s">
        <v>562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0.26994321884017497</v>
      </c>
      <c r="Z130">
        <v>5.2830853218279482E-2</v>
      </c>
      <c r="AA130">
        <v>0.81090778614998205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O130">
        <f t="shared" ref="BO130:BO193" si="2">COUNTIF($D130:$BM130,"&gt;0")</f>
        <v>3</v>
      </c>
    </row>
    <row r="131" spans="1:67" x14ac:dyDescent="0.25">
      <c r="A131" t="s">
        <v>414</v>
      </c>
      <c r="B131" t="s">
        <v>433</v>
      </c>
      <c r="C131" t="s">
        <v>621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3.413075180737845E-2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8.0269706212875255E-2</v>
      </c>
      <c r="AU131">
        <v>0</v>
      </c>
      <c r="AV131">
        <v>0</v>
      </c>
      <c r="AW131">
        <v>0</v>
      </c>
      <c r="AX131">
        <v>0.28660760812923397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O131">
        <f t="shared" si="2"/>
        <v>3</v>
      </c>
    </row>
    <row r="132" spans="1:67" x14ac:dyDescent="0.25">
      <c r="A132" t="s">
        <v>392</v>
      </c>
      <c r="B132" t="s">
        <v>393</v>
      </c>
      <c r="C132" t="s">
        <v>546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0.93704427689348091</v>
      </c>
      <c r="Z132">
        <v>7.9598485515541082</v>
      </c>
      <c r="AA132">
        <v>0.2798708288482239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O132">
        <f t="shared" si="2"/>
        <v>3</v>
      </c>
    </row>
    <row r="133" spans="1:67" x14ac:dyDescent="0.25">
      <c r="A133" t="s">
        <v>392</v>
      </c>
      <c r="B133" t="s">
        <v>623</v>
      </c>
      <c r="C133" t="s">
        <v>624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9.3083868565577588E-3</v>
      </c>
      <c r="Z133">
        <v>0.1232719908426521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4.6372412630158927E-2</v>
      </c>
      <c r="BJ133">
        <v>0</v>
      </c>
      <c r="BK133">
        <v>0</v>
      </c>
      <c r="BL133">
        <v>0</v>
      </c>
      <c r="BM133">
        <v>0</v>
      </c>
      <c r="BO133">
        <f t="shared" si="2"/>
        <v>3</v>
      </c>
    </row>
    <row r="134" spans="1:67" x14ac:dyDescent="0.25">
      <c r="A134" t="s">
        <v>389</v>
      </c>
      <c r="B134" t="s">
        <v>398</v>
      </c>
      <c r="C134" t="s">
        <v>547</v>
      </c>
      <c r="D134">
        <v>0</v>
      </c>
      <c r="E134">
        <v>0</v>
      </c>
      <c r="F134">
        <v>0</v>
      </c>
      <c r="G134">
        <v>0.13629781071641536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1.3399894902785077</v>
      </c>
      <c r="AN134">
        <v>0</v>
      </c>
      <c r="AO134">
        <v>1.7178344268042272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O134">
        <f t="shared" si="2"/>
        <v>3</v>
      </c>
    </row>
    <row r="135" spans="1:67" x14ac:dyDescent="0.25">
      <c r="A135" t="s">
        <v>389</v>
      </c>
      <c r="B135" t="s">
        <v>398</v>
      </c>
      <c r="C135" t="s">
        <v>540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3.211303789338471E-2</v>
      </c>
      <c r="AN135">
        <v>0</v>
      </c>
      <c r="AO135">
        <v>4.0066109079981975E-2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5.4397098821396192E-2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O135">
        <f t="shared" si="2"/>
        <v>3</v>
      </c>
    </row>
    <row r="136" spans="1:67" x14ac:dyDescent="0.25">
      <c r="A136" t="s">
        <v>392</v>
      </c>
      <c r="B136" t="s">
        <v>535</v>
      </c>
      <c r="C136" t="s">
        <v>536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1.7220515684631854</v>
      </c>
      <c r="Z136">
        <v>0.10566170643655896</v>
      </c>
      <c r="AA136">
        <v>0.30139935414424113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O136">
        <f t="shared" si="2"/>
        <v>3</v>
      </c>
    </row>
    <row r="137" spans="1:67" x14ac:dyDescent="0.25">
      <c r="A137" t="s">
        <v>395</v>
      </c>
      <c r="B137" t="s">
        <v>396</v>
      </c>
      <c r="C137" t="s">
        <v>555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0.15758480550717427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0.21916092673763304</v>
      </c>
      <c r="BG137">
        <v>0.32616753150481836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O137">
        <f t="shared" si="2"/>
        <v>3</v>
      </c>
    </row>
    <row r="138" spans="1:67" x14ac:dyDescent="0.25">
      <c r="A138" t="s">
        <v>392</v>
      </c>
      <c r="B138" t="s">
        <v>393</v>
      </c>
      <c r="C138" t="s">
        <v>582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0.17940437746681021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0.85856562303245376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0.12225454238860081</v>
      </c>
      <c r="BJ138">
        <v>0</v>
      </c>
      <c r="BK138">
        <v>0</v>
      </c>
      <c r="BL138">
        <v>0</v>
      </c>
      <c r="BM138">
        <v>0</v>
      </c>
      <c r="BO138">
        <f t="shared" si="2"/>
        <v>3</v>
      </c>
    </row>
    <row r="139" spans="1:67" x14ac:dyDescent="0.25">
      <c r="A139" t="s">
        <v>392</v>
      </c>
      <c r="B139" t="s">
        <v>437</v>
      </c>
      <c r="C139" t="s">
        <v>513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1.0363337366967638</v>
      </c>
      <c r="Z139">
        <v>4.40257110152329E-2</v>
      </c>
      <c r="AA139">
        <v>1.198421241478292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O139">
        <f t="shared" si="2"/>
        <v>3</v>
      </c>
    </row>
    <row r="140" spans="1:67" x14ac:dyDescent="0.25">
      <c r="A140" t="s">
        <v>392</v>
      </c>
      <c r="B140" t="s">
        <v>472</v>
      </c>
      <c r="C140" t="s">
        <v>560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5.8482382182367558E-2</v>
      </c>
      <c r="AT140">
        <v>0.28897094236635096</v>
      </c>
      <c r="AU140">
        <v>5.2720371151412905E-2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O140">
        <f t="shared" si="2"/>
        <v>3</v>
      </c>
    </row>
    <row r="141" spans="1:67" x14ac:dyDescent="0.25">
      <c r="A141" t="s">
        <v>395</v>
      </c>
      <c r="B141" t="s">
        <v>597</v>
      </c>
      <c r="C141" t="s">
        <v>613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7.7569890471314656E-2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2.5000000000000001E-2</v>
      </c>
      <c r="AF141">
        <v>4.5616654225760965E-2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O141">
        <f t="shared" si="2"/>
        <v>3</v>
      </c>
    </row>
    <row r="142" spans="1:67" x14ac:dyDescent="0.25">
      <c r="A142" t="s">
        <v>392</v>
      </c>
      <c r="B142" t="s">
        <v>393</v>
      </c>
      <c r="C142" t="s">
        <v>592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6.2633636422539468E-2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0.30376403257759194</v>
      </c>
      <c r="BK142">
        <v>0</v>
      </c>
      <c r="BL142">
        <v>0.34005894355021538</v>
      </c>
      <c r="BM142">
        <v>0</v>
      </c>
      <c r="BO142">
        <f t="shared" si="2"/>
        <v>3</v>
      </c>
    </row>
    <row r="143" spans="1:67" x14ac:dyDescent="0.25">
      <c r="A143" t="s">
        <v>403</v>
      </c>
      <c r="B143" t="s">
        <v>439</v>
      </c>
      <c r="C143" t="s">
        <v>575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0.10051628820761183</v>
      </c>
      <c r="N143">
        <v>3.1581606872157657E-2</v>
      </c>
      <c r="O143">
        <v>6.6022447632194947E-2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O143">
        <f t="shared" si="2"/>
        <v>3</v>
      </c>
    </row>
    <row r="144" spans="1:67" x14ac:dyDescent="0.25">
      <c r="A144" t="s">
        <v>389</v>
      </c>
      <c r="B144" t="s">
        <v>391</v>
      </c>
      <c r="C144" t="s">
        <v>691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1.5360983102918586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4.963674924416768E-2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O144">
        <f t="shared" si="2"/>
        <v>2</v>
      </c>
    </row>
    <row r="145" spans="1:67" x14ac:dyDescent="0.25">
      <c r="A145" t="s">
        <v>395</v>
      </c>
      <c r="B145" t="s">
        <v>391</v>
      </c>
      <c r="C145" t="s">
        <v>691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0.02</v>
      </c>
      <c r="AF145">
        <v>3.3175748527826163E-2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O145">
        <f t="shared" si="2"/>
        <v>2</v>
      </c>
    </row>
    <row r="146" spans="1:67" x14ac:dyDescent="0.25">
      <c r="A146" t="s">
        <v>392</v>
      </c>
      <c r="B146" t="s">
        <v>429</v>
      </c>
      <c r="C146" t="s">
        <v>691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1.4999999999999999E-2</v>
      </c>
      <c r="AF146">
        <v>0.20320145973293521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O146">
        <f t="shared" si="2"/>
        <v>2</v>
      </c>
    </row>
    <row r="147" spans="1:67" x14ac:dyDescent="0.25">
      <c r="A147" t="s">
        <v>389</v>
      </c>
      <c r="B147" t="s">
        <v>603</v>
      </c>
      <c r="C147" t="s">
        <v>691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2.5573812416085924E-2</v>
      </c>
      <c r="AQ147">
        <v>0</v>
      </c>
      <c r="AR147">
        <v>7.8709169618260522E-2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O147">
        <f t="shared" si="2"/>
        <v>2</v>
      </c>
    </row>
    <row r="148" spans="1:67" x14ac:dyDescent="0.25">
      <c r="A148" t="s">
        <v>395</v>
      </c>
      <c r="B148" t="s">
        <v>500</v>
      </c>
      <c r="C148" t="s">
        <v>626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5.7409400789379263E-2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1.6862695501875975E-2</v>
      </c>
      <c r="BJ148">
        <v>0</v>
      </c>
      <c r="BK148">
        <v>0</v>
      </c>
      <c r="BL148">
        <v>0</v>
      </c>
      <c r="BM148">
        <v>0</v>
      </c>
      <c r="BO148">
        <f t="shared" si="2"/>
        <v>2</v>
      </c>
    </row>
    <row r="149" spans="1:67" x14ac:dyDescent="0.25">
      <c r="A149" t="s">
        <v>395</v>
      </c>
      <c r="B149" t="s">
        <v>649</v>
      </c>
      <c r="C149" t="s">
        <v>651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2.4881811395869619E-2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2.965159377316531E-2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O149">
        <f t="shared" si="2"/>
        <v>2</v>
      </c>
    </row>
    <row r="150" spans="1:67" x14ac:dyDescent="0.25">
      <c r="A150" t="s">
        <v>395</v>
      </c>
      <c r="B150" t="s">
        <v>649</v>
      </c>
      <c r="C150" t="s">
        <v>650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8.7581012436503767E-3</v>
      </c>
      <c r="AN150">
        <v>0</v>
      </c>
      <c r="AO150">
        <v>5.5090899984975204E-2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O150">
        <f t="shared" si="2"/>
        <v>2</v>
      </c>
    </row>
    <row r="151" spans="1:67" x14ac:dyDescent="0.25">
      <c r="A151" t="s">
        <v>517</v>
      </c>
      <c r="B151" t="s">
        <v>518</v>
      </c>
      <c r="C151" t="s">
        <v>548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2.5988836204309465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3.8360718624128896E-2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O151">
        <f t="shared" si="2"/>
        <v>2</v>
      </c>
    </row>
    <row r="152" spans="1:67" x14ac:dyDescent="0.25">
      <c r="A152" t="s">
        <v>389</v>
      </c>
      <c r="B152" t="s">
        <v>619</v>
      </c>
      <c r="C152" t="s">
        <v>620</v>
      </c>
      <c r="D152">
        <v>0</v>
      </c>
      <c r="E152">
        <v>0</v>
      </c>
      <c r="F152">
        <v>0</v>
      </c>
      <c r="G152">
        <v>2.5555839509327882E-2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0.30817997710663031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O152">
        <f t="shared" si="2"/>
        <v>2</v>
      </c>
    </row>
    <row r="153" spans="1:67" x14ac:dyDescent="0.25">
      <c r="A153" t="s">
        <v>403</v>
      </c>
      <c r="B153" t="s">
        <v>406</v>
      </c>
      <c r="C153" t="s">
        <v>563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8.4999999999999992E-2</v>
      </c>
      <c r="AF153">
        <v>0.77548312183793644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O153">
        <f t="shared" si="2"/>
        <v>2</v>
      </c>
    </row>
    <row r="154" spans="1:67" x14ac:dyDescent="0.25">
      <c r="A154" t="s">
        <v>403</v>
      </c>
      <c r="B154" t="s">
        <v>549</v>
      </c>
      <c r="C154" t="s">
        <v>550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0.12792982135514233</v>
      </c>
      <c r="N154">
        <v>0</v>
      </c>
      <c r="O154">
        <v>8.402856971370265E-2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O154">
        <f t="shared" si="2"/>
        <v>2</v>
      </c>
    </row>
    <row r="155" spans="1:67" x14ac:dyDescent="0.25">
      <c r="A155" t="s">
        <v>395</v>
      </c>
      <c r="B155" t="s">
        <v>500</v>
      </c>
      <c r="C155" t="s">
        <v>584</v>
      </c>
      <c r="D155">
        <v>0</v>
      </c>
      <c r="E155">
        <v>0</v>
      </c>
      <c r="F155">
        <v>0</v>
      </c>
      <c r="G155">
        <v>5.537098560354374E-2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0.29843619434164975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O155">
        <f t="shared" si="2"/>
        <v>2</v>
      </c>
    </row>
    <row r="156" spans="1:67" x14ac:dyDescent="0.25">
      <c r="A156" t="s">
        <v>637</v>
      </c>
      <c r="B156" t="s">
        <v>638</v>
      </c>
      <c r="C156" t="s">
        <v>639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2.1719569331968103E-2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0.08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O156">
        <f t="shared" si="2"/>
        <v>2</v>
      </c>
    </row>
    <row r="157" spans="1:67" x14ac:dyDescent="0.25">
      <c r="A157" t="s">
        <v>392</v>
      </c>
      <c r="B157" t="s">
        <v>525</v>
      </c>
      <c r="C157" t="s">
        <v>583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0.17996214589345</v>
      </c>
      <c r="Z157">
        <v>0.14088227524874528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O157">
        <f t="shared" si="2"/>
        <v>2</v>
      </c>
    </row>
    <row r="158" spans="1:67" x14ac:dyDescent="0.25">
      <c r="A158" t="s">
        <v>389</v>
      </c>
      <c r="B158" t="s">
        <v>557</v>
      </c>
      <c r="C158" t="s">
        <v>589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4.0871139137035092E-2</v>
      </c>
      <c r="AN158">
        <v>0</v>
      </c>
      <c r="AO158">
        <v>1.502479090499324E-2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O158">
        <f t="shared" si="2"/>
        <v>2</v>
      </c>
    </row>
    <row r="159" spans="1:67" x14ac:dyDescent="0.25">
      <c r="A159" t="s">
        <v>389</v>
      </c>
      <c r="B159" t="s">
        <v>541</v>
      </c>
      <c r="C159" t="s">
        <v>628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2.7198549410698096E-2</v>
      </c>
      <c r="AZ159">
        <v>0.119041177425464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O159">
        <f t="shared" si="2"/>
        <v>2</v>
      </c>
    </row>
    <row r="160" spans="1:67" x14ac:dyDescent="0.25">
      <c r="A160" t="s">
        <v>392</v>
      </c>
      <c r="B160" t="s">
        <v>450</v>
      </c>
      <c r="C160" t="s">
        <v>553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0.82534363461478788</v>
      </c>
      <c r="Z160">
        <v>0.2025182706700713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O160">
        <f t="shared" si="2"/>
        <v>2</v>
      </c>
    </row>
    <row r="161" spans="1:67" x14ac:dyDescent="0.25">
      <c r="A161" t="s">
        <v>389</v>
      </c>
      <c r="B161" t="s">
        <v>417</v>
      </c>
      <c r="C161" t="s">
        <v>502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2.6342734804058456</v>
      </c>
      <c r="Z161">
        <v>9.6856564233512368E-2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O161">
        <f t="shared" si="2"/>
        <v>2</v>
      </c>
    </row>
    <row r="162" spans="1:67" x14ac:dyDescent="0.25">
      <c r="A162" t="s">
        <v>392</v>
      </c>
      <c r="B162" t="s">
        <v>569</v>
      </c>
      <c r="C162" t="s">
        <v>570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0.27925160569673274</v>
      </c>
      <c r="Z162">
        <v>0</v>
      </c>
      <c r="AA162">
        <v>0.34445640473627559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O162">
        <f t="shared" si="2"/>
        <v>2</v>
      </c>
    </row>
    <row r="163" spans="1:67" x14ac:dyDescent="0.25">
      <c r="A163" t="s">
        <v>389</v>
      </c>
      <c r="B163" t="s">
        <v>441</v>
      </c>
      <c r="C163" t="s">
        <v>590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6.3174044492577047E-2</v>
      </c>
      <c r="AI163">
        <v>0.16183747782515329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O163">
        <f t="shared" si="2"/>
        <v>2</v>
      </c>
    </row>
    <row r="164" spans="1:67" x14ac:dyDescent="0.25">
      <c r="A164" t="s">
        <v>403</v>
      </c>
      <c r="B164" t="s">
        <v>406</v>
      </c>
      <c r="C164" t="s">
        <v>568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0.69447617307077258</v>
      </c>
      <c r="N164">
        <v>0</v>
      </c>
      <c r="O164">
        <v>0.27609387191645157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O164">
        <f t="shared" si="2"/>
        <v>2</v>
      </c>
    </row>
    <row r="165" spans="1:67" x14ac:dyDescent="0.25">
      <c r="A165" t="s">
        <v>389</v>
      </c>
      <c r="B165" t="s">
        <v>398</v>
      </c>
      <c r="C165" t="s">
        <v>612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3.5032404974601507E-2</v>
      </c>
      <c r="AN165">
        <v>0</v>
      </c>
      <c r="AO165">
        <v>0.12019832723994592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O165">
        <f t="shared" si="2"/>
        <v>2</v>
      </c>
    </row>
    <row r="166" spans="1:67" x14ac:dyDescent="0.25">
      <c r="A166" t="s">
        <v>389</v>
      </c>
      <c r="B166" t="s">
        <v>419</v>
      </c>
      <c r="C166" t="s">
        <v>571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0.45124317494697891</v>
      </c>
      <c r="AI166">
        <v>0.26454203106034668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O166">
        <f t="shared" si="2"/>
        <v>2</v>
      </c>
    </row>
    <row r="167" spans="1:67" x14ac:dyDescent="0.25">
      <c r="A167" t="s">
        <v>403</v>
      </c>
      <c r="B167" t="s">
        <v>439</v>
      </c>
      <c r="C167" t="s">
        <v>578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0.20560149860647872</v>
      </c>
      <c r="N167">
        <v>0</v>
      </c>
      <c r="O167">
        <v>6.0020406938359049E-2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O167">
        <f t="shared" si="2"/>
        <v>2</v>
      </c>
    </row>
    <row r="168" spans="1:67" x14ac:dyDescent="0.25">
      <c r="A168" t="s">
        <v>392</v>
      </c>
      <c r="B168" t="s">
        <v>605</v>
      </c>
      <c r="C168" t="s">
        <v>691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0.14583139408607154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O168">
        <f t="shared" si="2"/>
        <v>1</v>
      </c>
    </row>
    <row r="169" spans="1:67" x14ac:dyDescent="0.25">
      <c r="A169" t="s">
        <v>403</v>
      </c>
      <c r="B169" t="s">
        <v>391</v>
      </c>
      <c r="C169" t="s">
        <v>691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2.5573812416085924E-2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O169">
        <f t="shared" si="2"/>
        <v>1</v>
      </c>
    </row>
    <row r="170" spans="1:67" x14ac:dyDescent="0.25">
      <c r="A170" t="s">
        <v>392</v>
      </c>
      <c r="B170" t="s">
        <v>627</v>
      </c>
      <c r="C170" t="s">
        <v>691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2.3481527864746398E-2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O170">
        <f t="shared" si="2"/>
        <v>1</v>
      </c>
    </row>
    <row r="171" spans="1:67" x14ac:dyDescent="0.25">
      <c r="A171" t="s">
        <v>389</v>
      </c>
      <c r="B171" t="s">
        <v>645</v>
      </c>
      <c r="C171" t="s">
        <v>691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6.4449600412477451E-2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O171">
        <f t="shared" si="2"/>
        <v>1</v>
      </c>
    </row>
    <row r="172" spans="1:67" x14ac:dyDescent="0.25">
      <c r="A172" t="s">
        <v>403</v>
      </c>
      <c r="B172" t="s">
        <v>551</v>
      </c>
      <c r="C172" t="s">
        <v>691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0.23773883948225763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O172">
        <f t="shared" si="2"/>
        <v>1</v>
      </c>
    </row>
    <row r="173" spans="1:67" x14ac:dyDescent="0.25">
      <c r="A173" t="s">
        <v>392</v>
      </c>
      <c r="B173" t="s">
        <v>391</v>
      </c>
      <c r="C173" t="s">
        <v>691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1.8086453246518357E-2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O173">
        <f t="shared" si="2"/>
        <v>1</v>
      </c>
    </row>
    <row r="174" spans="1:67" x14ac:dyDescent="0.25">
      <c r="A174" t="s">
        <v>389</v>
      </c>
      <c r="B174" t="s">
        <v>391</v>
      </c>
      <c r="C174" t="s">
        <v>691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9.5499582189327911E-3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O174">
        <f t="shared" si="2"/>
        <v>1</v>
      </c>
    </row>
    <row r="175" spans="1:67" x14ac:dyDescent="0.25">
      <c r="A175" t="s">
        <v>403</v>
      </c>
      <c r="B175" t="s">
        <v>514</v>
      </c>
      <c r="C175" t="s">
        <v>691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1.1357183418512209E-2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O175">
        <f t="shared" si="2"/>
        <v>1</v>
      </c>
    </row>
    <row r="176" spans="1:67" x14ac:dyDescent="0.25">
      <c r="A176" t="s">
        <v>392</v>
      </c>
      <c r="B176" t="s">
        <v>689</v>
      </c>
      <c r="C176" t="s">
        <v>691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5.2110474205315262E-2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O176">
        <f t="shared" si="2"/>
        <v>1</v>
      </c>
    </row>
    <row r="177" spans="1:67" x14ac:dyDescent="0.25">
      <c r="A177" t="s">
        <v>403</v>
      </c>
      <c r="B177" t="s">
        <v>672</v>
      </c>
      <c r="C177" t="s">
        <v>673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2.9028779961847887E-2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O177">
        <f t="shared" si="2"/>
        <v>1</v>
      </c>
    </row>
    <row r="178" spans="1:67" x14ac:dyDescent="0.25">
      <c r="A178" t="s">
        <v>403</v>
      </c>
      <c r="B178" t="s">
        <v>551</v>
      </c>
      <c r="C178" t="s">
        <v>595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0.64277538082240027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O178">
        <f t="shared" si="2"/>
        <v>1</v>
      </c>
    </row>
    <row r="179" spans="1:67" x14ac:dyDescent="0.25">
      <c r="A179" t="s">
        <v>392</v>
      </c>
      <c r="B179" t="s">
        <v>531</v>
      </c>
      <c r="C179" t="s">
        <v>532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0.10965413259012199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O179">
        <f t="shared" si="2"/>
        <v>1</v>
      </c>
    </row>
    <row r="180" spans="1:67" x14ac:dyDescent="0.25">
      <c r="A180" t="s">
        <v>395</v>
      </c>
      <c r="B180" t="s">
        <v>634</v>
      </c>
      <c r="C180" t="s">
        <v>635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4.9447091611975191E-2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O180">
        <f t="shared" si="2"/>
        <v>1</v>
      </c>
    </row>
    <row r="181" spans="1:67" x14ac:dyDescent="0.25">
      <c r="A181" t="s">
        <v>389</v>
      </c>
      <c r="B181" t="s">
        <v>645</v>
      </c>
      <c r="C181" t="s">
        <v>667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2.3481527864746398E-2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O181">
        <f t="shared" si="2"/>
        <v>1</v>
      </c>
    </row>
    <row r="182" spans="1:67" x14ac:dyDescent="0.25">
      <c r="A182" t="s">
        <v>414</v>
      </c>
      <c r="B182" t="s">
        <v>433</v>
      </c>
      <c r="C182" t="s">
        <v>564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0.44059523552407076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O182">
        <f t="shared" si="2"/>
        <v>1</v>
      </c>
    </row>
    <row r="183" spans="1:67" x14ac:dyDescent="0.25">
      <c r="A183" t="s">
        <v>395</v>
      </c>
      <c r="B183" t="s">
        <v>600</v>
      </c>
      <c r="C183" t="s">
        <v>664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3.1122591889452551E-2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O183">
        <f t="shared" si="2"/>
        <v>1</v>
      </c>
    </row>
    <row r="184" spans="1:67" x14ac:dyDescent="0.25">
      <c r="A184" t="s">
        <v>389</v>
      </c>
      <c r="B184" t="s">
        <v>390</v>
      </c>
      <c r="C184" t="s">
        <v>606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0.22905599688093961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O184">
        <f t="shared" si="2"/>
        <v>1</v>
      </c>
    </row>
    <row r="185" spans="1:67" x14ac:dyDescent="0.25">
      <c r="A185" t="s">
        <v>395</v>
      </c>
      <c r="B185" t="s">
        <v>396</v>
      </c>
      <c r="C185" t="s">
        <v>668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3.6172906493036713E-2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O185">
        <f t="shared" si="2"/>
        <v>1</v>
      </c>
    </row>
    <row r="186" spans="1:67" x14ac:dyDescent="0.25">
      <c r="A186" t="s">
        <v>392</v>
      </c>
      <c r="B186" t="s">
        <v>435</v>
      </c>
      <c r="C186" t="s">
        <v>630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0.36477331943720687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O186">
        <f t="shared" si="2"/>
        <v>1</v>
      </c>
    </row>
    <row r="187" spans="1:67" x14ac:dyDescent="0.25">
      <c r="A187" t="s">
        <v>395</v>
      </c>
      <c r="B187" t="s">
        <v>600</v>
      </c>
      <c r="C187" t="s">
        <v>655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2.2475950732715994E-2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O187">
        <f t="shared" si="2"/>
        <v>1</v>
      </c>
    </row>
    <row r="188" spans="1:67" x14ac:dyDescent="0.25">
      <c r="A188" t="s">
        <v>395</v>
      </c>
      <c r="B188" t="s">
        <v>425</v>
      </c>
      <c r="C188" t="s">
        <v>657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0.10566170643655896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O188">
        <f t="shared" si="2"/>
        <v>1</v>
      </c>
    </row>
    <row r="189" spans="1:67" x14ac:dyDescent="0.25">
      <c r="A189" t="s">
        <v>403</v>
      </c>
      <c r="B189" t="s">
        <v>686</v>
      </c>
      <c r="C189" t="s">
        <v>687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9.3367775668357651E-3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O189">
        <f t="shared" si="2"/>
        <v>1</v>
      </c>
    </row>
    <row r="190" spans="1:67" x14ac:dyDescent="0.25">
      <c r="A190" t="s">
        <v>414</v>
      </c>
      <c r="B190" t="s">
        <v>665</v>
      </c>
      <c r="C190" t="s">
        <v>666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1.8269011189769355E-2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O190">
        <f t="shared" si="2"/>
        <v>1</v>
      </c>
    </row>
    <row r="191" spans="1:67" x14ac:dyDescent="0.25">
      <c r="A191" t="s">
        <v>392</v>
      </c>
      <c r="B191" t="s">
        <v>393</v>
      </c>
      <c r="C191" t="s">
        <v>579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0.70716228467815045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O191">
        <f t="shared" si="2"/>
        <v>1</v>
      </c>
    </row>
    <row r="192" spans="1:67" x14ac:dyDescent="0.25">
      <c r="A192" t="s">
        <v>389</v>
      </c>
      <c r="B192" t="s">
        <v>398</v>
      </c>
      <c r="C192" t="s">
        <v>481</v>
      </c>
      <c r="D192">
        <v>0</v>
      </c>
      <c r="E192">
        <v>0</v>
      </c>
      <c r="F192">
        <v>0</v>
      </c>
      <c r="G192">
        <v>8.5186131697759602E-3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O192">
        <f t="shared" si="2"/>
        <v>1</v>
      </c>
    </row>
    <row r="193" spans="1:67" x14ac:dyDescent="0.25">
      <c r="A193" t="s">
        <v>392</v>
      </c>
      <c r="B193" t="s">
        <v>449</v>
      </c>
      <c r="C193" t="s">
        <v>632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3.9135879774577331E-2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O193">
        <f t="shared" si="2"/>
        <v>1</v>
      </c>
    </row>
    <row r="194" spans="1:67" x14ac:dyDescent="0.25">
      <c r="A194" t="s">
        <v>389</v>
      </c>
      <c r="B194" t="s">
        <v>541</v>
      </c>
      <c r="C194" t="s">
        <v>577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8.0132791483029014E-2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O194">
        <f t="shared" ref="BO194:BO257" si="3">COUNTIF($D194:$BM194,"&gt;0")</f>
        <v>1</v>
      </c>
    </row>
    <row r="195" spans="1:67" x14ac:dyDescent="0.25">
      <c r="A195" t="s">
        <v>392</v>
      </c>
      <c r="B195" t="s">
        <v>675</v>
      </c>
      <c r="C195" t="s">
        <v>676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2.9241191091183779E-2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O195">
        <f t="shared" si="3"/>
        <v>1</v>
      </c>
    </row>
    <row r="196" spans="1:67" x14ac:dyDescent="0.25">
      <c r="A196" t="s">
        <v>389</v>
      </c>
      <c r="B196" t="s">
        <v>441</v>
      </c>
      <c r="C196" t="s">
        <v>669</v>
      </c>
      <c r="D196">
        <v>0</v>
      </c>
      <c r="E196">
        <v>1.4697236919459141E-2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O196">
        <f t="shared" si="3"/>
        <v>1</v>
      </c>
    </row>
    <row r="197" spans="1:67" x14ac:dyDescent="0.25">
      <c r="A197" t="s">
        <v>392</v>
      </c>
      <c r="B197" t="s">
        <v>450</v>
      </c>
      <c r="C197" t="s">
        <v>644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4.9644729901641371E-2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O197">
        <f t="shared" si="3"/>
        <v>1</v>
      </c>
    </row>
    <row r="198" spans="1:67" x14ac:dyDescent="0.25">
      <c r="A198" t="s">
        <v>389</v>
      </c>
      <c r="B198" t="s">
        <v>608</v>
      </c>
      <c r="C198" t="s">
        <v>609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0.13684996267728289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O198">
        <f t="shared" si="3"/>
        <v>1</v>
      </c>
    </row>
    <row r="199" spans="1:67" x14ac:dyDescent="0.25">
      <c r="A199" t="s">
        <v>389</v>
      </c>
      <c r="B199" t="s">
        <v>593</v>
      </c>
      <c r="C199" t="s">
        <v>631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7.7569890471314656E-2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O199">
        <f t="shared" si="3"/>
        <v>1</v>
      </c>
    </row>
    <row r="200" spans="1:67" x14ac:dyDescent="0.25">
      <c r="A200" t="s">
        <v>389</v>
      </c>
      <c r="B200" t="s">
        <v>593</v>
      </c>
      <c r="C200" t="s">
        <v>661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3.413075180737845E-2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O200">
        <f t="shared" si="3"/>
        <v>1</v>
      </c>
    </row>
    <row r="201" spans="1:67" x14ac:dyDescent="0.25">
      <c r="A201" t="s">
        <v>389</v>
      </c>
      <c r="B201" t="s">
        <v>593</v>
      </c>
      <c r="C201" t="s">
        <v>594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0.63607310186478017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O201">
        <f t="shared" si="3"/>
        <v>1</v>
      </c>
    </row>
    <row r="202" spans="1:67" x14ac:dyDescent="0.25">
      <c r="A202" t="s">
        <v>392</v>
      </c>
      <c r="B202" t="s">
        <v>683</v>
      </c>
      <c r="C202" t="s">
        <v>684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1.2411182475410343E-2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O202">
        <f t="shared" si="3"/>
        <v>1</v>
      </c>
    </row>
    <row r="203" spans="1:67" x14ac:dyDescent="0.25">
      <c r="A203" t="s">
        <v>392</v>
      </c>
      <c r="B203" t="s">
        <v>525</v>
      </c>
      <c r="C203" t="s">
        <v>622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3.5961521172345592E-2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O203">
        <f t="shared" si="3"/>
        <v>1</v>
      </c>
    </row>
    <row r="204" spans="1:67" x14ac:dyDescent="0.25">
      <c r="A204" t="s">
        <v>395</v>
      </c>
      <c r="B204" t="s">
        <v>597</v>
      </c>
      <c r="C204" t="s">
        <v>598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0.17980760586172795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O204">
        <f t="shared" si="3"/>
        <v>1</v>
      </c>
    </row>
    <row r="205" spans="1:67" x14ac:dyDescent="0.25">
      <c r="A205" t="s">
        <v>392</v>
      </c>
      <c r="B205" t="s">
        <v>437</v>
      </c>
      <c r="C205" t="s">
        <v>604</v>
      </c>
      <c r="D205">
        <v>0</v>
      </c>
      <c r="E205">
        <v>0</v>
      </c>
      <c r="F205">
        <v>0</v>
      </c>
      <c r="G205">
        <v>0.14481642388619134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O205">
        <f t="shared" si="3"/>
        <v>1</v>
      </c>
    </row>
    <row r="206" spans="1:67" x14ac:dyDescent="0.25">
      <c r="A206" t="s">
        <v>392</v>
      </c>
      <c r="B206" t="s">
        <v>437</v>
      </c>
      <c r="C206" t="s">
        <v>674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1.8616773713115518E-2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O206">
        <f t="shared" si="3"/>
        <v>1</v>
      </c>
    </row>
    <row r="207" spans="1:67" x14ac:dyDescent="0.25">
      <c r="A207" t="s">
        <v>414</v>
      </c>
      <c r="B207" t="s">
        <v>565</v>
      </c>
      <c r="C207" t="s">
        <v>566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2.8000352205688124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O207">
        <f t="shared" si="3"/>
        <v>1</v>
      </c>
    </row>
    <row r="208" spans="1:67" x14ac:dyDescent="0.25">
      <c r="A208" t="s">
        <v>395</v>
      </c>
      <c r="B208" t="s">
        <v>425</v>
      </c>
      <c r="C208" t="s">
        <v>647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8.4313477509379876E-3</v>
      </c>
      <c r="BJ208">
        <v>0</v>
      </c>
      <c r="BK208">
        <v>0</v>
      </c>
      <c r="BL208">
        <v>0</v>
      </c>
      <c r="BM208">
        <v>0</v>
      </c>
      <c r="BO208">
        <f t="shared" si="3"/>
        <v>1</v>
      </c>
    </row>
    <row r="209" spans="1:67" x14ac:dyDescent="0.25">
      <c r="A209" t="s">
        <v>392</v>
      </c>
      <c r="B209" t="s">
        <v>393</v>
      </c>
      <c r="C209" t="s">
        <v>611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8.6098935504070134E-2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O209">
        <f t="shared" si="3"/>
        <v>1</v>
      </c>
    </row>
    <row r="210" spans="1:67" x14ac:dyDescent="0.25">
      <c r="A210" t="s">
        <v>392</v>
      </c>
      <c r="B210" t="s">
        <v>393</v>
      </c>
      <c r="C210" t="s">
        <v>654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5.4803760381096911E-2</v>
      </c>
      <c r="BJ210">
        <v>0</v>
      </c>
      <c r="BK210">
        <v>0</v>
      </c>
      <c r="BL210">
        <v>0</v>
      </c>
      <c r="BM210">
        <v>0</v>
      </c>
      <c r="BO210">
        <f t="shared" si="3"/>
        <v>1</v>
      </c>
    </row>
    <row r="211" spans="1:67" x14ac:dyDescent="0.25">
      <c r="A211" t="s">
        <v>392</v>
      </c>
      <c r="B211" t="s">
        <v>535</v>
      </c>
      <c r="C211" t="s">
        <v>629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0.16505202726946536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O211">
        <f t="shared" si="3"/>
        <v>1</v>
      </c>
    </row>
    <row r="212" spans="1:67" x14ac:dyDescent="0.25">
      <c r="A212" t="s">
        <v>389</v>
      </c>
      <c r="B212" t="s">
        <v>617</v>
      </c>
      <c r="C212" t="s">
        <v>618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5.9236692900059236E-2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O212">
        <f t="shared" si="3"/>
        <v>1</v>
      </c>
    </row>
    <row r="213" spans="1:67" x14ac:dyDescent="0.25">
      <c r="A213" t="s">
        <v>389</v>
      </c>
      <c r="B213" t="s">
        <v>658</v>
      </c>
      <c r="C213" t="s">
        <v>659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4.5428733674048836E-2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O213">
        <f t="shared" si="3"/>
        <v>1</v>
      </c>
    </row>
    <row r="214" spans="1:67" x14ac:dyDescent="0.25">
      <c r="A214" t="s">
        <v>403</v>
      </c>
      <c r="B214" t="s">
        <v>406</v>
      </c>
      <c r="C214" t="s">
        <v>671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4.2014284856851325E-2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O214">
        <f t="shared" si="3"/>
        <v>1</v>
      </c>
    </row>
    <row r="215" spans="1:67" x14ac:dyDescent="0.25">
      <c r="A215" t="s">
        <v>392</v>
      </c>
      <c r="B215" t="s">
        <v>531</v>
      </c>
      <c r="C215" t="s">
        <v>538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1.2969685686803809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O215">
        <f t="shared" si="3"/>
        <v>1</v>
      </c>
    </row>
    <row r="216" spans="1:67" x14ac:dyDescent="0.25">
      <c r="A216" t="s">
        <v>392</v>
      </c>
      <c r="B216" t="s">
        <v>504</v>
      </c>
      <c r="C216" t="s">
        <v>610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0.10175328741390105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O216">
        <f t="shared" si="3"/>
        <v>1</v>
      </c>
    </row>
    <row r="217" spans="1:67" x14ac:dyDescent="0.25">
      <c r="A217" t="s">
        <v>392</v>
      </c>
      <c r="B217" t="s">
        <v>435</v>
      </c>
      <c r="C217" t="s">
        <v>691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O217">
        <f t="shared" si="3"/>
        <v>0</v>
      </c>
    </row>
    <row r="218" spans="1:67" x14ac:dyDescent="0.25">
      <c r="A218" t="s">
        <v>392</v>
      </c>
      <c r="B218" t="s">
        <v>391</v>
      </c>
      <c r="C218" t="s">
        <v>691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O218">
        <f t="shared" si="3"/>
        <v>0</v>
      </c>
    </row>
    <row r="219" spans="1:67" x14ac:dyDescent="0.25">
      <c r="A219" t="s">
        <v>403</v>
      </c>
      <c r="B219" t="s">
        <v>391</v>
      </c>
      <c r="C219" t="s">
        <v>691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O219">
        <f t="shared" si="3"/>
        <v>0</v>
      </c>
    </row>
    <row r="220" spans="1:67" x14ac:dyDescent="0.25">
      <c r="A220" t="s">
        <v>389</v>
      </c>
      <c r="B220" t="s">
        <v>391</v>
      </c>
      <c r="C220" t="s">
        <v>691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O220">
        <f t="shared" si="3"/>
        <v>0</v>
      </c>
    </row>
    <row r="221" spans="1:67" x14ac:dyDescent="0.25">
      <c r="A221" t="s">
        <v>414</v>
      </c>
      <c r="B221" t="s">
        <v>391</v>
      </c>
      <c r="C221" t="s">
        <v>691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O221">
        <f t="shared" si="3"/>
        <v>0</v>
      </c>
    </row>
    <row r="222" spans="1:67" x14ac:dyDescent="0.25">
      <c r="A222" t="s">
        <v>395</v>
      </c>
      <c r="B222" t="s">
        <v>646</v>
      </c>
      <c r="C222" t="s">
        <v>691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O222">
        <f t="shared" si="3"/>
        <v>0</v>
      </c>
    </row>
    <row r="223" spans="1:67" x14ac:dyDescent="0.25">
      <c r="A223" t="s">
        <v>395</v>
      </c>
      <c r="B223" t="s">
        <v>391</v>
      </c>
      <c r="C223" t="s">
        <v>691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O223">
        <f t="shared" si="3"/>
        <v>0</v>
      </c>
    </row>
    <row r="224" spans="1:67" x14ac:dyDescent="0.25">
      <c r="A224" t="s">
        <v>389</v>
      </c>
      <c r="B224" t="s">
        <v>642</v>
      </c>
      <c r="C224" t="s">
        <v>691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O224">
        <f t="shared" si="3"/>
        <v>0</v>
      </c>
    </row>
    <row r="225" spans="1:67" x14ac:dyDescent="0.25">
      <c r="A225" t="s">
        <v>395</v>
      </c>
      <c r="B225" t="s">
        <v>396</v>
      </c>
      <c r="C225" t="s">
        <v>691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O225">
        <f t="shared" si="3"/>
        <v>0</v>
      </c>
    </row>
    <row r="226" spans="1:67" x14ac:dyDescent="0.25">
      <c r="A226" t="s">
        <v>414</v>
      </c>
      <c r="B226" t="s">
        <v>458</v>
      </c>
      <c r="C226" t="s">
        <v>691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O226">
        <f t="shared" si="3"/>
        <v>0</v>
      </c>
    </row>
    <row r="227" spans="1:67" x14ac:dyDescent="0.25">
      <c r="A227" t="s">
        <v>403</v>
      </c>
      <c r="B227" t="s">
        <v>543</v>
      </c>
      <c r="C227" t="s">
        <v>691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O227">
        <f t="shared" si="3"/>
        <v>0</v>
      </c>
    </row>
    <row r="228" spans="1:67" x14ac:dyDescent="0.25">
      <c r="A228" t="s">
        <v>572</v>
      </c>
      <c r="B228" t="s">
        <v>391</v>
      </c>
      <c r="C228" t="s">
        <v>691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O228">
        <f t="shared" si="3"/>
        <v>0</v>
      </c>
    </row>
    <row r="229" spans="1:67" x14ac:dyDescent="0.25">
      <c r="A229" t="s">
        <v>392</v>
      </c>
      <c r="B229" t="s">
        <v>472</v>
      </c>
      <c r="C229" t="s">
        <v>691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O229">
        <f t="shared" si="3"/>
        <v>0</v>
      </c>
    </row>
    <row r="230" spans="1:67" x14ac:dyDescent="0.25">
      <c r="A230" t="s">
        <v>403</v>
      </c>
      <c r="B230" t="s">
        <v>688</v>
      </c>
      <c r="C230" t="s">
        <v>691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O230">
        <f t="shared" si="3"/>
        <v>0</v>
      </c>
    </row>
    <row r="231" spans="1:67" x14ac:dyDescent="0.25">
      <c r="A231" t="s">
        <v>389</v>
      </c>
      <c r="B231" t="s">
        <v>491</v>
      </c>
      <c r="C231" t="s">
        <v>691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O231">
        <f t="shared" si="3"/>
        <v>0</v>
      </c>
    </row>
    <row r="232" spans="1:67" x14ac:dyDescent="0.25">
      <c r="A232" t="s">
        <v>403</v>
      </c>
      <c r="B232" t="s">
        <v>603</v>
      </c>
      <c r="C232" t="s">
        <v>691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O232">
        <f t="shared" si="3"/>
        <v>0</v>
      </c>
    </row>
    <row r="233" spans="1:67" x14ac:dyDescent="0.25">
      <c r="A233" t="s">
        <v>403</v>
      </c>
      <c r="B233" t="s">
        <v>452</v>
      </c>
      <c r="C233" t="s">
        <v>691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O233">
        <f t="shared" si="3"/>
        <v>0</v>
      </c>
    </row>
    <row r="234" spans="1:67" x14ac:dyDescent="0.25">
      <c r="A234" t="s">
        <v>682</v>
      </c>
      <c r="B234" t="s">
        <v>603</v>
      </c>
      <c r="C234" t="s">
        <v>691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O234">
        <f t="shared" si="3"/>
        <v>0</v>
      </c>
    </row>
    <row r="235" spans="1:67" x14ac:dyDescent="0.25">
      <c r="A235" t="s">
        <v>478</v>
      </c>
      <c r="B235" t="s">
        <v>479</v>
      </c>
      <c r="C235" t="s">
        <v>480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O235">
        <f t="shared" si="3"/>
        <v>0</v>
      </c>
    </row>
    <row r="236" spans="1:67" x14ac:dyDescent="0.25">
      <c r="A236" t="s">
        <v>403</v>
      </c>
      <c r="B236" t="s">
        <v>662</v>
      </c>
      <c r="C236" t="s">
        <v>663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O236">
        <f t="shared" si="3"/>
        <v>0</v>
      </c>
    </row>
    <row r="237" spans="1:67" x14ac:dyDescent="0.25">
      <c r="A237" t="s">
        <v>395</v>
      </c>
      <c r="B237" t="s">
        <v>597</v>
      </c>
      <c r="C237" t="s">
        <v>656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O237">
        <f t="shared" si="3"/>
        <v>0</v>
      </c>
    </row>
    <row r="238" spans="1:67" x14ac:dyDescent="0.25">
      <c r="A238" t="s">
        <v>395</v>
      </c>
      <c r="B238" t="s">
        <v>597</v>
      </c>
      <c r="C238" t="s">
        <v>607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O238">
        <f t="shared" si="3"/>
        <v>0</v>
      </c>
    </row>
    <row r="239" spans="1:67" x14ac:dyDescent="0.25">
      <c r="A239" t="s">
        <v>403</v>
      </c>
      <c r="B239" t="s">
        <v>452</v>
      </c>
      <c r="C239" t="s">
        <v>599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O239">
        <f t="shared" si="3"/>
        <v>0</v>
      </c>
    </row>
    <row r="240" spans="1:67" x14ac:dyDescent="0.25">
      <c r="A240" t="s">
        <v>403</v>
      </c>
      <c r="B240" t="s">
        <v>452</v>
      </c>
      <c r="C240" t="s">
        <v>497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O240">
        <f t="shared" si="3"/>
        <v>0</v>
      </c>
    </row>
    <row r="241" spans="1:67" x14ac:dyDescent="0.25">
      <c r="A241" t="s">
        <v>403</v>
      </c>
      <c r="B241" t="s">
        <v>452</v>
      </c>
      <c r="C241" t="s">
        <v>585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O241">
        <f t="shared" si="3"/>
        <v>0</v>
      </c>
    </row>
    <row r="242" spans="1:67" x14ac:dyDescent="0.25">
      <c r="A242" t="s">
        <v>392</v>
      </c>
      <c r="B242" t="s">
        <v>429</v>
      </c>
      <c r="C242" t="s">
        <v>660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O242">
        <f t="shared" si="3"/>
        <v>0</v>
      </c>
    </row>
    <row r="243" spans="1:67" x14ac:dyDescent="0.25">
      <c r="A243" t="s">
        <v>392</v>
      </c>
      <c r="B243" t="s">
        <v>569</v>
      </c>
      <c r="C243" t="s">
        <v>681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O243">
        <f t="shared" si="3"/>
        <v>0</v>
      </c>
    </row>
    <row r="244" spans="1:67" x14ac:dyDescent="0.25">
      <c r="A244" t="s">
        <v>389</v>
      </c>
      <c r="B244" t="s">
        <v>642</v>
      </c>
      <c r="C244" t="s">
        <v>643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O244">
        <f t="shared" si="3"/>
        <v>0</v>
      </c>
    </row>
    <row r="245" spans="1:67" x14ac:dyDescent="0.25">
      <c r="A245" t="s">
        <v>395</v>
      </c>
      <c r="B245" t="s">
        <v>425</v>
      </c>
      <c r="C245" t="s">
        <v>641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O245">
        <f t="shared" si="3"/>
        <v>0</v>
      </c>
    </row>
    <row r="246" spans="1:67" x14ac:dyDescent="0.25">
      <c r="A246" t="s">
        <v>403</v>
      </c>
      <c r="B246" t="s">
        <v>406</v>
      </c>
      <c r="C246" t="s">
        <v>640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O246">
        <f t="shared" si="3"/>
        <v>0</v>
      </c>
    </row>
    <row r="247" spans="1:67" x14ac:dyDescent="0.25">
      <c r="A247" t="s">
        <v>392</v>
      </c>
      <c r="B247" t="s">
        <v>435</v>
      </c>
      <c r="C247" t="s">
        <v>503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O247">
        <f t="shared" si="3"/>
        <v>0</v>
      </c>
    </row>
    <row r="248" spans="1:67" x14ac:dyDescent="0.25">
      <c r="A248" t="s">
        <v>389</v>
      </c>
      <c r="B248" t="s">
        <v>469</v>
      </c>
      <c r="C248" t="s">
        <v>580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O248">
        <f t="shared" si="3"/>
        <v>0</v>
      </c>
    </row>
    <row r="249" spans="1:67" x14ac:dyDescent="0.25">
      <c r="A249" t="s">
        <v>403</v>
      </c>
      <c r="B249" t="s">
        <v>677</v>
      </c>
      <c r="C249" t="s">
        <v>678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O249">
        <f t="shared" si="3"/>
        <v>0</v>
      </c>
    </row>
    <row r="250" spans="1:67" x14ac:dyDescent="0.25">
      <c r="A250" t="s">
        <v>392</v>
      </c>
      <c r="B250" t="s">
        <v>429</v>
      </c>
      <c r="C250" t="s">
        <v>588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O250">
        <f t="shared" si="3"/>
        <v>0</v>
      </c>
    </row>
    <row r="251" spans="1:67" x14ac:dyDescent="0.25">
      <c r="A251" t="s">
        <v>389</v>
      </c>
      <c r="B251" t="s">
        <v>557</v>
      </c>
      <c r="C251" t="s">
        <v>670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O251">
        <f t="shared" si="3"/>
        <v>0</v>
      </c>
    </row>
    <row r="252" spans="1:67" x14ac:dyDescent="0.25">
      <c r="A252" t="s">
        <v>392</v>
      </c>
      <c r="B252" t="s">
        <v>393</v>
      </c>
      <c r="C252" t="s">
        <v>601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O252">
        <f t="shared" si="3"/>
        <v>0</v>
      </c>
    </row>
    <row r="253" spans="1:67" x14ac:dyDescent="0.25">
      <c r="A253" t="s">
        <v>395</v>
      </c>
      <c r="B253" t="s">
        <v>679</v>
      </c>
      <c r="C253" t="s">
        <v>680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O253">
        <f t="shared" si="3"/>
        <v>0</v>
      </c>
    </row>
    <row r="254" spans="1:67" x14ac:dyDescent="0.25">
      <c r="A254" t="s">
        <v>392</v>
      </c>
      <c r="B254" t="s">
        <v>450</v>
      </c>
      <c r="C254" t="s">
        <v>648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O254">
        <f t="shared" si="3"/>
        <v>0</v>
      </c>
    </row>
    <row r="255" spans="1:67" x14ac:dyDescent="0.25">
      <c r="A255" t="s">
        <v>392</v>
      </c>
      <c r="B255" t="s">
        <v>450</v>
      </c>
      <c r="C255" t="s">
        <v>633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O255">
        <f t="shared" si="3"/>
        <v>0</v>
      </c>
    </row>
    <row r="256" spans="1:67" x14ac:dyDescent="0.25">
      <c r="A256" t="s">
        <v>389</v>
      </c>
      <c r="B256" t="s">
        <v>417</v>
      </c>
      <c r="C256" t="s">
        <v>516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O256">
        <f t="shared" si="3"/>
        <v>0</v>
      </c>
    </row>
    <row r="257" spans="1:67" x14ac:dyDescent="0.25">
      <c r="A257" t="s">
        <v>389</v>
      </c>
      <c r="B257" t="s">
        <v>417</v>
      </c>
      <c r="C257" t="s">
        <v>625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O257">
        <f t="shared" si="3"/>
        <v>0</v>
      </c>
    </row>
    <row r="258" spans="1:67" x14ac:dyDescent="0.25">
      <c r="A258" t="s">
        <v>389</v>
      </c>
      <c r="B258" t="s">
        <v>417</v>
      </c>
      <c r="C258" t="s">
        <v>556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O258">
        <f t="shared" ref="BO258:BO265" si="4">COUNTIF($D258:$BM258,"&gt;0")</f>
        <v>0</v>
      </c>
    </row>
    <row r="259" spans="1:67" x14ac:dyDescent="0.25">
      <c r="A259" t="s">
        <v>392</v>
      </c>
      <c r="B259" t="s">
        <v>525</v>
      </c>
      <c r="C259" t="s">
        <v>636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O259">
        <f t="shared" si="4"/>
        <v>0</v>
      </c>
    </row>
    <row r="260" spans="1:67" x14ac:dyDescent="0.25">
      <c r="A260" t="s">
        <v>403</v>
      </c>
      <c r="B260" t="s">
        <v>410</v>
      </c>
      <c r="C260" t="s">
        <v>591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O260">
        <f t="shared" si="4"/>
        <v>0</v>
      </c>
    </row>
    <row r="261" spans="1:67" x14ac:dyDescent="0.25">
      <c r="A261" t="s">
        <v>392</v>
      </c>
      <c r="B261" t="s">
        <v>437</v>
      </c>
      <c r="C261" t="s">
        <v>596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O261">
        <f t="shared" si="4"/>
        <v>0</v>
      </c>
    </row>
    <row r="262" spans="1:67" x14ac:dyDescent="0.25">
      <c r="A262" t="s">
        <v>392</v>
      </c>
      <c r="B262" t="s">
        <v>393</v>
      </c>
      <c r="C262" t="s">
        <v>616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O262">
        <f t="shared" si="4"/>
        <v>0</v>
      </c>
    </row>
    <row r="263" spans="1:67" x14ac:dyDescent="0.25">
      <c r="A263" t="s">
        <v>389</v>
      </c>
      <c r="B263" t="s">
        <v>541</v>
      </c>
      <c r="C263" t="s">
        <v>542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O263">
        <f t="shared" si="4"/>
        <v>0</v>
      </c>
    </row>
    <row r="264" spans="1:67" x14ac:dyDescent="0.25">
      <c r="A264" t="s">
        <v>389</v>
      </c>
      <c r="B264" t="s">
        <v>557</v>
      </c>
      <c r="C264" t="s">
        <v>685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O264">
        <f t="shared" si="4"/>
        <v>0</v>
      </c>
    </row>
    <row r="265" spans="1:67" x14ac:dyDescent="0.25">
      <c r="A265" t="s">
        <v>392</v>
      </c>
      <c r="B265" t="s">
        <v>614</v>
      </c>
      <c r="C265" t="s">
        <v>615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O265">
        <f t="shared" si="4"/>
        <v>0</v>
      </c>
    </row>
    <row r="266" spans="1:67" x14ac:dyDescent="0.25">
      <c r="D266">
        <f t="shared" ref="D266:AI266" si="5">SUM(D2:D265)</f>
        <v>99.999999999999957</v>
      </c>
      <c r="E266">
        <f t="shared" si="5"/>
        <v>100.00000000000006</v>
      </c>
      <c r="F266">
        <f t="shared" si="5"/>
        <v>100.00000000000001</v>
      </c>
      <c r="G266">
        <f t="shared" si="5"/>
        <v>100.00000000000003</v>
      </c>
      <c r="H266">
        <f t="shared" si="5"/>
        <v>100.00000000000001</v>
      </c>
      <c r="I266">
        <f t="shared" si="5"/>
        <v>99.999999999999943</v>
      </c>
      <c r="J266">
        <f t="shared" si="5"/>
        <v>100.00000000000001</v>
      </c>
      <c r="K266">
        <f t="shared" si="5"/>
        <v>100</v>
      </c>
      <c r="L266">
        <f t="shared" si="5"/>
        <v>99.999999999999943</v>
      </c>
      <c r="M266">
        <f t="shared" si="5"/>
        <v>100</v>
      </c>
      <c r="N266">
        <f t="shared" si="5"/>
        <v>100</v>
      </c>
      <c r="O266">
        <f t="shared" si="5"/>
        <v>99.999999999999986</v>
      </c>
      <c r="P266">
        <f t="shared" si="5"/>
        <v>99.999999999999986</v>
      </c>
      <c r="Q266">
        <f t="shared" si="5"/>
        <v>99.999999999999986</v>
      </c>
      <c r="R266">
        <f t="shared" si="5"/>
        <v>99.999999999999957</v>
      </c>
      <c r="S266">
        <f t="shared" si="5"/>
        <v>99.999999999999986</v>
      </c>
      <c r="T266">
        <f t="shared" si="5"/>
        <v>100.00000000000004</v>
      </c>
      <c r="U266">
        <f t="shared" si="5"/>
        <v>100.00000000000001</v>
      </c>
      <c r="V266">
        <f t="shared" si="5"/>
        <v>99.999999999999972</v>
      </c>
      <c r="W266">
        <f t="shared" si="5"/>
        <v>100.00000000000001</v>
      </c>
      <c r="X266">
        <f t="shared" si="5"/>
        <v>100</v>
      </c>
      <c r="Y266">
        <f t="shared" si="5"/>
        <v>100</v>
      </c>
      <c r="Z266">
        <f t="shared" si="5"/>
        <v>100.00000000000006</v>
      </c>
      <c r="AA266">
        <f t="shared" si="5"/>
        <v>99.999999999999986</v>
      </c>
      <c r="AB266">
        <f t="shared" si="5"/>
        <v>100</v>
      </c>
      <c r="AC266">
        <f t="shared" si="5"/>
        <v>99.999999999999986</v>
      </c>
      <c r="AD266">
        <f t="shared" si="5"/>
        <v>100.00000000000004</v>
      </c>
      <c r="AE266">
        <f t="shared" si="5"/>
        <v>100</v>
      </c>
      <c r="AF266">
        <f t="shared" si="5"/>
        <v>100.00000000000003</v>
      </c>
      <c r="AG266">
        <f t="shared" si="5"/>
        <v>100.00000000000001</v>
      </c>
      <c r="AH266">
        <f t="shared" si="5"/>
        <v>100.00000000000001</v>
      </c>
      <c r="AI266">
        <f t="shared" si="5"/>
        <v>100</v>
      </c>
      <c r="AJ266">
        <f t="shared" ref="AJ266:BM266" si="6">SUM(AJ2:AJ265)</f>
        <v>100.00000000000001</v>
      </c>
      <c r="AK266">
        <f t="shared" si="6"/>
        <v>100.00000000000004</v>
      </c>
      <c r="AL266">
        <f t="shared" si="6"/>
        <v>99.999999999999986</v>
      </c>
      <c r="AM266">
        <f t="shared" si="6"/>
        <v>100.00000000000004</v>
      </c>
      <c r="AN266">
        <f t="shared" si="6"/>
        <v>100.00000000000003</v>
      </c>
      <c r="AO266">
        <f t="shared" si="6"/>
        <v>99.999999999999986</v>
      </c>
      <c r="AP266">
        <f t="shared" si="6"/>
        <v>100.00000000000001</v>
      </c>
      <c r="AQ266">
        <f t="shared" si="6"/>
        <v>100</v>
      </c>
      <c r="AR266">
        <f t="shared" si="6"/>
        <v>100.00000000000004</v>
      </c>
      <c r="AS266">
        <f t="shared" si="6"/>
        <v>100</v>
      </c>
      <c r="AT266">
        <f t="shared" si="6"/>
        <v>99.999999999999972</v>
      </c>
      <c r="AU266">
        <f t="shared" si="6"/>
        <v>99.999999999999986</v>
      </c>
      <c r="AV266">
        <f t="shared" si="6"/>
        <v>100.00000000000001</v>
      </c>
      <c r="AW266">
        <f t="shared" si="6"/>
        <v>99.999999999999972</v>
      </c>
      <c r="AX266">
        <f t="shared" si="6"/>
        <v>99.999999999999986</v>
      </c>
      <c r="AY266">
        <f t="shared" si="6"/>
        <v>99.999999999999957</v>
      </c>
      <c r="AZ266">
        <f t="shared" si="6"/>
        <v>99.999999999999972</v>
      </c>
      <c r="BA266">
        <f t="shared" si="6"/>
        <v>100</v>
      </c>
      <c r="BB266">
        <f t="shared" si="6"/>
        <v>99.999999999999972</v>
      </c>
      <c r="BC266">
        <f t="shared" si="6"/>
        <v>100.00000000000001</v>
      </c>
      <c r="BD266">
        <f t="shared" si="6"/>
        <v>99.999999999999986</v>
      </c>
      <c r="BE266">
        <f t="shared" si="6"/>
        <v>100.00000000000001</v>
      </c>
      <c r="BF266">
        <f t="shared" si="6"/>
        <v>99.999999999999986</v>
      </c>
      <c r="BG266">
        <f t="shared" si="6"/>
        <v>100.00000000000003</v>
      </c>
      <c r="BH266">
        <f t="shared" si="6"/>
        <v>100.00000000000001</v>
      </c>
      <c r="BI266">
        <f t="shared" si="6"/>
        <v>100.00000000000001</v>
      </c>
      <c r="BJ266">
        <f t="shared" si="6"/>
        <v>99.999999999999957</v>
      </c>
      <c r="BK266">
        <f t="shared" si="6"/>
        <v>100.00000000000003</v>
      </c>
      <c r="BL266">
        <f t="shared" si="6"/>
        <v>99.999999999999986</v>
      </c>
      <c r="BM266">
        <f t="shared" si="6"/>
        <v>99.999999999999972</v>
      </c>
    </row>
  </sheetData>
  <autoFilter ref="A1:BO1" xr:uid="{E4F83EB4-06CE-47BE-A320-70B68F0DFED9}">
    <sortState xmlns:xlrd2="http://schemas.microsoft.com/office/spreadsheetml/2017/richdata2" ref="A2:BO266">
      <sortCondition descending="1" ref="BO1"/>
    </sortState>
  </autoFilter>
  <conditionalFormatting sqref="BO1:BO266">
    <cfRule type="cellIs" dxfId="8" priority="1" operator="between">
      <formula>61.9</formula>
      <formula>62</formula>
    </cfRule>
    <cfRule type="cellIs" dxfId="7" priority="2" operator="between">
      <formula>62.94</formula>
      <formula>63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106A0-B885-491B-95FD-E7E7881FEEC3}">
  <dimension ref="A1:BP265"/>
  <sheetViews>
    <sheetView workbookViewId="0">
      <selection activeCellId="1" sqref="BP1:BP1048576 A1:C1048576"/>
    </sheetView>
  </sheetViews>
  <sheetFormatPr defaultRowHeight="15" x14ac:dyDescent="0.25"/>
  <sheetData>
    <row r="1" spans="1:68" x14ac:dyDescent="0.25">
      <c r="C1" t="s">
        <v>690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P1" s="1">
        <v>1</v>
      </c>
    </row>
    <row r="2" spans="1:68" x14ac:dyDescent="0.25">
      <c r="A2" s="4" t="s">
        <v>389</v>
      </c>
      <c r="B2" s="4" t="s">
        <v>390</v>
      </c>
      <c r="C2" s="4" t="s">
        <v>691</v>
      </c>
      <c r="D2" s="4">
        <v>13.234742761924597</v>
      </c>
      <c r="E2" s="4">
        <v>9.2969696969696969</v>
      </c>
      <c r="F2" s="4">
        <v>13.338902812587023</v>
      </c>
      <c r="G2" s="4">
        <v>17.346600331674956</v>
      </c>
      <c r="H2" s="4">
        <v>28.968492875777645</v>
      </c>
      <c r="I2" s="4">
        <v>10.561365871100383</v>
      </c>
      <c r="J2" s="4">
        <v>18.512873987326543</v>
      </c>
      <c r="K2" s="4">
        <v>3.7540057988707467</v>
      </c>
      <c r="L2" s="4">
        <v>13.204941589221065</v>
      </c>
      <c r="M2" s="4">
        <v>3.6602839650905299</v>
      </c>
      <c r="N2" s="4">
        <v>3.7214469207803926</v>
      </c>
      <c r="O2" s="4">
        <v>3.5994674257380286</v>
      </c>
      <c r="P2" s="4">
        <v>24.09884959522795</v>
      </c>
      <c r="Q2" s="4">
        <v>29.912318528101196</v>
      </c>
      <c r="R2" s="4">
        <v>12.19406941618889</v>
      </c>
      <c r="S2" s="4">
        <v>8.4085510688836109</v>
      </c>
      <c r="T2" s="4">
        <v>20.034368333728374</v>
      </c>
      <c r="U2" s="4">
        <v>8.0473679661163455</v>
      </c>
      <c r="V2" s="4">
        <v>21.57429540274612</v>
      </c>
      <c r="W2" s="4">
        <v>14.740896358543418</v>
      </c>
      <c r="X2" s="4">
        <v>29.403355654202091</v>
      </c>
      <c r="Y2" s="4">
        <v>14.082638362395755</v>
      </c>
      <c r="Z2" s="4">
        <v>15.807513945829694</v>
      </c>
      <c r="AA2" s="4">
        <v>5.3693596740717959</v>
      </c>
      <c r="AB2" s="4">
        <v>4.3688702076168644</v>
      </c>
      <c r="AC2" s="4">
        <v>2.9787484547006535</v>
      </c>
      <c r="AD2" s="4">
        <v>5.1103368176538915</v>
      </c>
      <c r="AE2" s="4">
        <v>11.420118343195266</v>
      </c>
      <c r="AF2" s="4">
        <v>13.655130230898619</v>
      </c>
      <c r="AG2" s="4">
        <v>16.38862184018549</v>
      </c>
      <c r="AH2" s="4">
        <v>36.449597105739187</v>
      </c>
      <c r="AI2" s="4">
        <v>48.263447691656083</v>
      </c>
      <c r="AJ2" s="4">
        <v>39.92161007618796</v>
      </c>
      <c r="AK2" s="4">
        <v>13.452134272689598</v>
      </c>
      <c r="AL2" s="4">
        <v>29.478660874009709</v>
      </c>
      <c r="AM2" s="4">
        <v>20.580027905122584</v>
      </c>
      <c r="AN2" s="4">
        <v>27.647000886437507</v>
      </c>
      <c r="AO2" s="4">
        <v>5.0131836927861535</v>
      </c>
      <c r="AP2" s="4">
        <v>28.932996652768807</v>
      </c>
      <c r="AQ2" s="4">
        <v>8.1720029784065513</v>
      </c>
      <c r="AR2" s="4">
        <v>13.285486443381181</v>
      </c>
      <c r="AS2" s="4">
        <v>7.0038108971057778</v>
      </c>
      <c r="AT2" s="4">
        <v>12.403793634242017</v>
      </c>
      <c r="AU2" s="4">
        <v>15.519727356141042</v>
      </c>
      <c r="AV2" s="4">
        <v>9.6374583098713558</v>
      </c>
      <c r="AW2" s="4">
        <v>20.087088224157515</v>
      </c>
      <c r="AX2" s="4">
        <v>21.111220569402029</v>
      </c>
      <c r="AY2" s="4">
        <v>14.764735017335315</v>
      </c>
      <c r="AZ2" s="4">
        <v>17.579250720461097</v>
      </c>
      <c r="BA2" s="4">
        <v>7.8348902039418977</v>
      </c>
      <c r="BB2" s="4">
        <v>27.696553059643687</v>
      </c>
      <c r="BC2" s="4">
        <v>5.3079566481628335</v>
      </c>
      <c r="BD2" s="4">
        <v>3.9809256184272148</v>
      </c>
      <c r="BE2" s="4">
        <v>6.5811369370336577</v>
      </c>
      <c r="BF2" s="4">
        <v>11.563129066991246</v>
      </c>
      <c r="BG2" s="4">
        <v>10.804817434524947</v>
      </c>
      <c r="BH2" s="4">
        <v>15.4482098934135</v>
      </c>
      <c r="BI2" s="4">
        <v>27.835114503816794</v>
      </c>
      <c r="BJ2" s="4">
        <v>21.656750043325054</v>
      </c>
      <c r="BK2" s="4">
        <v>14.426809773920986</v>
      </c>
      <c r="BL2" s="4">
        <v>19.996052112120015</v>
      </c>
      <c r="BM2" s="4">
        <v>17.861727489455344</v>
      </c>
      <c r="BN2" s="4">
        <v>12.133374498301945</v>
      </c>
      <c r="BO2" s="4"/>
      <c r="BP2" s="4">
        <f t="shared" ref="BP2:BP65" si="0">COUNTIF($D2:$BN2,"&gt;0")</f>
        <v>63</v>
      </c>
    </row>
    <row r="3" spans="1:68" x14ac:dyDescent="0.25">
      <c r="A3" s="4" t="s">
        <v>389</v>
      </c>
      <c r="B3" s="4" t="s">
        <v>390</v>
      </c>
      <c r="C3" s="4" t="s">
        <v>402</v>
      </c>
      <c r="D3" s="4">
        <v>3.9033534680274942</v>
      </c>
      <c r="E3" s="4">
        <v>2.7030303030303031</v>
      </c>
      <c r="F3" s="4">
        <v>4.1882483987747143</v>
      </c>
      <c r="G3" s="4">
        <v>10.066334991708125</v>
      </c>
      <c r="H3" s="4">
        <v>14.559502307846678</v>
      </c>
      <c r="I3" s="4">
        <v>3.0303030303030303</v>
      </c>
      <c r="J3" s="4">
        <v>8.815272318921954</v>
      </c>
      <c r="K3" s="4">
        <v>27.063940180070194</v>
      </c>
      <c r="L3" s="4">
        <v>3.3740156010898366</v>
      </c>
      <c r="M3" s="4">
        <v>0.39403412791454995</v>
      </c>
      <c r="N3" s="4">
        <v>0.69429979865305835</v>
      </c>
      <c r="O3" s="4">
        <v>0.75294981864928145</v>
      </c>
      <c r="P3" s="4">
        <v>15.134213890072431</v>
      </c>
      <c r="Q3" s="4">
        <v>6.608451918930573</v>
      </c>
      <c r="R3" s="4">
        <v>10.498736206152518</v>
      </c>
      <c r="S3" s="4">
        <v>0.28503562945368172</v>
      </c>
      <c r="T3" s="4">
        <v>12.230386347475704</v>
      </c>
      <c r="U3" s="4">
        <v>0.54455873454922643</v>
      </c>
      <c r="V3" s="4">
        <v>2.1124020234587806</v>
      </c>
      <c r="W3" s="4">
        <v>3.6484593837535018</v>
      </c>
      <c r="X3" s="4">
        <v>4.709954104281092</v>
      </c>
      <c r="Y3" s="4">
        <v>7.0634318928481168</v>
      </c>
      <c r="Z3" s="4">
        <v>8.7909133678338591</v>
      </c>
      <c r="AA3" s="4">
        <v>7.1219924667537864</v>
      </c>
      <c r="AB3" s="4">
        <v>1.5836623784655883</v>
      </c>
      <c r="AC3" s="4">
        <v>0.45917466297757104</v>
      </c>
      <c r="AD3" s="4">
        <v>1.4911393353564872</v>
      </c>
      <c r="AE3" s="4">
        <v>1.5976331360946745</v>
      </c>
      <c r="AF3" s="4">
        <v>1.1366532443039912</v>
      </c>
      <c r="AG3" s="4">
        <v>2.0810948368489508</v>
      </c>
      <c r="AH3" s="4">
        <v>14.611083703338268</v>
      </c>
      <c r="AI3" s="4">
        <v>15.784272201044756</v>
      </c>
      <c r="AJ3" s="4">
        <v>12.687717443960011</v>
      </c>
      <c r="AK3" s="4">
        <v>5.6112722751761295</v>
      </c>
      <c r="AL3" s="4">
        <v>27.255302836698185</v>
      </c>
      <c r="AM3" s="4">
        <v>7.7735698624676095</v>
      </c>
      <c r="AN3" s="4">
        <v>4.1071604451886143</v>
      </c>
      <c r="AO3" s="4">
        <v>0.41917382191873442</v>
      </c>
      <c r="AP3" s="4">
        <v>3.4235715544071876</v>
      </c>
      <c r="AQ3" s="4">
        <v>2.2151898734177213</v>
      </c>
      <c r="AR3" s="4">
        <v>2.5438596491228069</v>
      </c>
      <c r="AS3" s="4">
        <v>1.7303532804614274</v>
      </c>
      <c r="AT3" s="4">
        <v>6.8672724564278269</v>
      </c>
      <c r="AU3" s="4">
        <v>7.1896709922663522</v>
      </c>
      <c r="AV3" s="4">
        <v>7.7879326027634601</v>
      </c>
      <c r="AW3" s="4">
        <v>24.952669443392654</v>
      </c>
      <c r="AX3" s="4">
        <v>28.997143138607033</v>
      </c>
      <c r="AY3" s="4">
        <v>3.452204061416543</v>
      </c>
      <c r="AZ3" s="4">
        <v>2.3923256089376652</v>
      </c>
      <c r="BA3" s="4">
        <v>1.5356776055167018</v>
      </c>
      <c r="BB3" s="4">
        <v>3.7228892331525953</v>
      </c>
      <c r="BC3" s="4">
        <v>1.9561194818926777</v>
      </c>
      <c r="BD3" s="4">
        <v>2.4651935113041255</v>
      </c>
      <c r="BE3" s="4">
        <v>7.370229212518117</v>
      </c>
      <c r="BF3" s="4">
        <v>4.4005430457375594</v>
      </c>
      <c r="BG3" s="4">
        <v>1.8772701204358631</v>
      </c>
      <c r="BH3" s="4">
        <v>7.1672588138835742</v>
      </c>
      <c r="BI3" s="4">
        <v>19.10229007633588</v>
      </c>
      <c r="BJ3" s="4">
        <v>15.637455952862341</v>
      </c>
      <c r="BK3" s="4">
        <v>8.5807261931947938</v>
      </c>
      <c r="BL3" s="4">
        <v>10.698776154757205</v>
      </c>
      <c r="BM3" s="4">
        <v>9.481019622226297</v>
      </c>
      <c r="BN3" s="4">
        <v>5.9524544612534731</v>
      </c>
      <c r="BO3" s="4"/>
      <c r="BP3" s="4">
        <f t="shared" si="0"/>
        <v>63</v>
      </c>
    </row>
    <row r="4" spans="1:68" x14ac:dyDescent="0.25">
      <c r="A4" s="4" t="s">
        <v>392</v>
      </c>
      <c r="B4" s="4" t="s">
        <v>393</v>
      </c>
      <c r="C4" s="4" t="s">
        <v>400</v>
      </c>
      <c r="D4" s="4">
        <v>0.23328473234742764</v>
      </c>
      <c r="E4" s="4">
        <v>0.12727272727272729</v>
      </c>
      <c r="F4" s="4">
        <v>0.18936229462545251</v>
      </c>
      <c r="G4" s="4">
        <v>1.4593698175787728</v>
      </c>
      <c r="H4" s="4">
        <v>2.5085289985952235</v>
      </c>
      <c r="I4" s="4">
        <v>1.6447662465361581</v>
      </c>
      <c r="J4" s="4">
        <v>29.493863800433147</v>
      </c>
      <c r="K4" s="4">
        <v>29.642911643522051</v>
      </c>
      <c r="L4" s="4">
        <v>24.87590042175195</v>
      </c>
      <c r="M4" s="4">
        <v>0.63827015761365125</v>
      </c>
      <c r="N4" s="4">
        <v>4.2768867597028395</v>
      </c>
      <c r="O4" s="4">
        <v>1.9558330655158167</v>
      </c>
      <c r="P4" s="4">
        <v>14.188325521942907</v>
      </c>
      <c r="Q4" s="4">
        <v>35.449906568923382</v>
      </c>
      <c r="R4" s="4">
        <v>50.181863017076637</v>
      </c>
      <c r="S4" s="4">
        <v>4.061757719714965</v>
      </c>
      <c r="T4" s="4">
        <v>3.4546100971794265</v>
      </c>
      <c r="U4" s="4">
        <v>4.4601953496412827</v>
      </c>
      <c r="V4" s="4">
        <v>2.0067819222858412</v>
      </c>
      <c r="W4" s="4">
        <v>10.126050420168067</v>
      </c>
      <c r="X4" s="4">
        <v>2.9192686780528176</v>
      </c>
      <c r="Y4" s="4">
        <v>1.7753348496335606</v>
      </c>
      <c r="Z4" s="4">
        <v>0.63848376907050197</v>
      </c>
      <c r="AA4" s="4">
        <v>0.76485510031516646</v>
      </c>
      <c r="AB4" s="4">
        <v>17.883072220099351</v>
      </c>
      <c r="AC4" s="4">
        <v>0.60634602931653614</v>
      </c>
      <c r="AD4" s="4">
        <v>26.488329399423026</v>
      </c>
      <c r="AE4" s="4">
        <v>23.684776761699837</v>
      </c>
      <c r="AF4" s="4">
        <v>3.2723380396554362</v>
      </c>
      <c r="AG4" s="4">
        <v>3.545778431261664</v>
      </c>
      <c r="AH4" s="4">
        <v>18.364578194375923</v>
      </c>
      <c r="AI4" s="4">
        <v>19.169137371170407</v>
      </c>
      <c r="AJ4" s="4">
        <v>19.98502664376624</v>
      </c>
      <c r="AK4" s="4">
        <v>4.9979278905926234</v>
      </c>
      <c r="AL4" s="4">
        <v>21.671351903910043</v>
      </c>
      <c r="AM4" s="4">
        <v>14.4159856487941</v>
      </c>
      <c r="AN4" s="4">
        <v>39.057421451787647</v>
      </c>
      <c r="AO4" s="4">
        <v>2.0789669393550132</v>
      </c>
      <c r="AP4" s="4">
        <v>0.63421222620236073</v>
      </c>
      <c r="AQ4" s="4">
        <v>0.78803673368081417</v>
      </c>
      <c r="AR4" s="4">
        <v>0.55821371610845294</v>
      </c>
      <c r="AS4" s="4">
        <v>0.94242455453702745</v>
      </c>
      <c r="AT4" s="4">
        <v>1.7478524256417896</v>
      </c>
      <c r="AU4" s="4">
        <v>1.7236859352470835</v>
      </c>
      <c r="AV4" s="4">
        <v>1.4813531424611255</v>
      </c>
      <c r="AW4" s="4">
        <v>4.4112078758046191</v>
      </c>
      <c r="AX4" s="4">
        <v>13.772042163333662</v>
      </c>
      <c r="AY4" s="4">
        <v>11.773155027241208</v>
      </c>
      <c r="AZ4" s="4">
        <v>1.8238521969128736</v>
      </c>
      <c r="BA4" s="4">
        <v>1.2226732527999218</v>
      </c>
      <c r="BB4" s="4">
        <v>3.7083656080557708</v>
      </c>
      <c r="BC4" s="4">
        <v>0.46523922812582608</v>
      </c>
      <c r="BD4" s="4">
        <v>0.61310512198237321</v>
      </c>
      <c r="BE4" s="4">
        <v>0.84813999677921525</v>
      </c>
      <c r="BF4" s="4">
        <v>0.32770001404428628</v>
      </c>
      <c r="BG4" s="4">
        <v>1.1355381380233225</v>
      </c>
      <c r="BH4" s="4">
        <v>0.91555069691172453</v>
      </c>
      <c r="BI4" s="4">
        <v>2.8458015267175574</v>
      </c>
      <c r="BJ4" s="4">
        <v>1.992952457974698</v>
      </c>
      <c r="BK4" s="4">
        <v>5.4635761589403975</v>
      </c>
      <c r="BL4" s="4">
        <v>1.5100671140939599</v>
      </c>
      <c r="BM4" s="4">
        <v>1.3509383214132893</v>
      </c>
      <c r="BN4" s="4">
        <v>0.76566841617783266</v>
      </c>
      <c r="BO4" s="4"/>
      <c r="BP4" s="4">
        <f t="shared" si="0"/>
        <v>63</v>
      </c>
    </row>
    <row r="5" spans="1:68" x14ac:dyDescent="0.25">
      <c r="A5" s="4" t="s">
        <v>392</v>
      </c>
      <c r="B5" s="4" t="s">
        <v>393</v>
      </c>
      <c r="C5" s="4" t="s">
        <v>394</v>
      </c>
      <c r="D5" s="4">
        <v>14.084565715475941</v>
      </c>
      <c r="E5" s="4">
        <v>16.103030303030302</v>
      </c>
      <c r="F5" s="4">
        <v>22.656641604010026</v>
      </c>
      <c r="G5" s="4">
        <v>8.3208955223880601</v>
      </c>
      <c r="H5" s="4">
        <v>15.603050371262292</v>
      </c>
      <c r="I5" s="4">
        <v>4.9164208456243852</v>
      </c>
      <c r="J5" s="4">
        <v>18.504852811422154</v>
      </c>
      <c r="K5" s="4">
        <v>11.170456279566611</v>
      </c>
      <c r="L5" s="4">
        <v>6.1545926174747132</v>
      </c>
      <c r="M5" s="4">
        <v>6.3664191741565723</v>
      </c>
      <c r="N5" s="4">
        <v>2.4786502811914182</v>
      </c>
      <c r="O5" s="4">
        <v>5.7113998439006473</v>
      </c>
      <c r="P5" s="4">
        <v>29.978696207925008</v>
      </c>
      <c r="Q5" s="4">
        <v>8.2075607301997984</v>
      </c>
      <c r="R5" s="4">
        <v>9.1609641822329078</v>
      </c>
      <c r="S5" s="4">
        <v>78.396674584323051</v>
      </c>
      <c r="T5" s="4">
        <v>38.089594690684997</v>
      </c>
      <c r="U5" s="4">
        <v>78.105281355346179</v>
      </c>
      <c r="V5" s="4">
        <v>7.2488743120796046</v>
      </c>
      <c r="W5" s="4">
        <v>7.9271708683473383</v>
      </c>
      <c r="X5" s="4">
        <v>12.444511323451959</v>
      </c>
      <c r="Y5" s="4">
        <v>3.5317159464240584</v>
      </c>
      <c r="Z5" s="4">
        <v>2.957187983063378</v>
      </c>
      <c r="AA5" s="4">
        <v>0.49581059266661542</v>
      </c>
      <c r="AB5" s="4">
        <v>1.6388570458115739</v>
      </c>
      <c r="AC5" s="4">
        <v>0.8948019073409077</v>
      </c>
      <c r="AD5" s="4">
        <v>1.0677756547150725</v>
      </c>
      <c r="AE5" s="4">
        <v>0.64012910166756321</v>
      </c>
      <c r="AF5" s="4">
        <v>0.53009837402517967</v>
      </c>
      <c r="AG5" s="4">
        <v>0.68992817960753261</v>
      </c>
      <c r="AH5" s="4">
        <v>1.3320177602368031</v>
      </c>
      <c r="AI5" s="4">
        <v>0.88945362134688688</v>
      </c>
      <c r="AJ5" s="4">
        <v>1.2022724270048883</v>
      </c>
      <c r="AK5" s="4">
        <v>8.2138416908412761</v>
      </c>
      <c r="AL5" s="4">
        <v>14.260158446204956</v>
      </c>
      <c r="AM5" s="4">
        <v>12.4078134343233</v>
      </c>
      <c r="AN5" s="4">
        <v>23.465970649069241</v>
      </c>
      <c r="AO5" s="4">
        <v>20.346832533297277</v>
      </c>
      <c r="AP5" s="4">
        <v>60.179693464090668</v>
      </c>
      <c r="AQ5" s="4">
        <v>11.901216182675602</v>
      </c>
      <c r="AR5" s="4">
        <v>2.4162679425837319</v>
      </c>
      <c r="AS5" s="4">
        <v>10.603563703779997</v>
      </c>
      <c r="AT5" s="4">
        <v>54.153632255822039</v>
      </c>
      <c r="AU5" s="4">
        <v>49.043124918075762</v>
      </c>
      <c r="AV5" s="4">
        <v>55.381816606748387</v>
      </c>
      <c r="AW5" s="4">
        <v>30.32942067398713</v>
      </c>
      <c r="AX5" s="4">
        <v>13.077529307457395</v>
      </c>
      <c r="AY5" s="4">
        <v>13.229321446260526</v>
      </c>
      <c r="AZ5" s="4">
        <v>11.80766649559828</v>
      </c>
      <c r="BA5" s="4">
        <v>23.509561304836897</v>
      </c>
      <c r="BB5" s="4">
        <v>7.586173508907823</v>
      </c>
      <c r="BC5" s="4">
        <v>24.128998149616706</v>
      </c>
      <c r="BD5" s="4">
        <v>31.894239366458038</v>
      </c>
      <c r="BE5" s="4">
        <v>13.452144505877934</v>
      </c>
      <c r="BF5" s="4">
        <v>7.4060203174008699</v>
      </c>
      <c r="BG5" s="4">
        <v>7.0885108009940732</v>
      </c>
      <c r="BH5" s="4">
        <v>12.981688986061766</v>
      </c>
      <c r="BI5" s="4">
        <v>11.664122137404579</v>
      </c>
      <c r="BJ5" s="4">
        <v>4.3151753220495639</v>
      </c>
      <c r="BK5" s="4">
        <v>9.979447362411511</v>
      </c>
      <c r="BL5" s="4">
        <v>14.705882352941178</v>
      </c>
      <c r="BM5" s="4">
        <v>9.4932453083929342</v>
      </c>
      <c r="BN5" s="4">
        <v>4.1679530719357833</v>
      </c>
      <c r="BO5" s="4"/>
      <c r="BP5" s="4">
        <f t="shared" si="0"/>
        <v>63</v>
      </c>
    </row>
    <row r="6" spans="1:68" x14ac:dyDescent="0.25">
      <c r="A6" t="s">
        <v>392</v>
      </c>
      <c r="B6" t="s">
        <v>393</v>
      </c>
      <c r="C6" t="s">
        <v>421</v>
      </c>
      <c r="D6">
        <v>4.9323057696313271</v>
      </c>
      <c r="E6">
        <v>1.6848484848484848</v>
      </c>
      <c r="F6">
        <v>4.0155945419103309</v>
      </c>
      <c r="G6">
        <v>0.67578772802653397</v>
      </c>
      <c r="H6">
        <v>3.5721452939995983</v>
      </c>
      <c r="I6">
        <v>1.3631894162867613</v>
      </c>
      <c r="J6">
        <v>4.6522820245447978</v>
      </c>
      <c r="K6">
        <v>1.2055547077674347</v>
      </c>
      <c r="L6">
        <v>0.89575635427163802</v>
      </c>
      <c r="M6">
        <v>0.18236290217532891</v>
      </c>
      <c r="N6">
        <v>0.18746094563632576</v>
      </c>
      <c r="O6">
        <v>5.0502731738671314E-2</v>
      </c>
      <c r="P6">
        <v>12.262462718363869</v>
      </c>
      <c r="Q6">
        <v>9.1993675434813866</v>
      </c>
      <c r="R6">
        <v>3.1132482584304295</v>
      </c>
      <c r="S6">
        <v>0.46318289786223277</v>
      </c>
      <c r="T6">
        <v>2.0680255984830529</v>
      </c>
      <c r="U6">
        <v>0.36303915636615092</v>
      </c>
      <c r="V6">
        <v>0.27238868197231642</v>
      </c>
      <c r="W6">
        <v>0.79131652661064422</v>
      </c>
      <c r="X6">
        <v>0.31600331051087205</v>
      </c>
      <c r="Y6">
        <v>0.20849128127369221</v>
      </c>
      <c r="Z6">
        <v>9.4092344915652937E-2</v>
      </c>
      <c r="AA6">
        <v>0.15758321162272274</v>
      </c>
      <c r="AB6">
        <v>0.2080414384579459</v>
      </c>
      <c r="AC6">
        <v>0.51804320951315719</v>
      </c>
      <c r="AD6">
        <v>0.17234273725225732</v>
      </c>
      <c r="AE6">
        <v>0.263582571274879</v>
      </c>
      <c r="AF6">
        <v>0.18859269075895815</v>
      </c>
      <c r="AG6">
        <v>0.23751625855341288</v>
      </c>
      <c r="AH6">
        <v>0.49745107712547282</v>
      </c>
      <c r="AI6">
        <v>1.0624029366087817</v>
      </c>
      <c r="AJ6">
        <v>0.40075747566829611</v>
      </c>
      <c r="AK6">
        <v>0.19892250310816409</v>
      </c>
      <c r="AL6">
        <v>6.3889598773319706E-2</v>
      </c>
      <c r="AM6">
        <v>0.11959338249950169</v>
      </c>
      <c r="AN6">
        <v>1.048951048951049</v>
      </c>
      <c r="AO6">
        <v>0.32114123453451421</v>
      </c>
      <c r="AP6">
        <v>1.597275236361501</v>
      </c>
      <c r="AQ6">
        <v>0.61429635145197314</v>
      </c>
      <c r="AR6">
        <v>0</v>
      </c>
      <c r="AS6">
        <v>0.60768359254300131</v>
      </c>
      <c r="AT6">
        <v>1.5988877302745916</v>
      </c>
      <c r="AU6">
        <v>1.4942980731419582</v>
      </c>
      <c r="AV6">
        <v>2.4342703686057088</v>
      </c>
      <c r="AW6">
        <v>0.43544112078758052</v>
      </c>
      <c r="AX6">
        <v>0.60092601714116833</v>
      </c>
      <c r="AY6">
        <v>1.1391778107974244</v>
      </c>
      <c r="AZ6">
        <v>0.69874856894713977</v>
      </c>
      <c r="BA6">
        <v>2.078544529759867</v>
      </c>
      <c r="BB6">
        <v>0.50832687838884583</v>
      </c>
      <c r="BC6">
        <v>0.2061855670103093</v>
      </c>
      <c r="BD6">
        <v>8.5153489164218499E-2</v>
      </c>
      <c r="BE6">
        <v>0.5475334156422782</v>
      </c>
      <c r="BF6">
        <v>0.13108000561771452</v>
      </c>
      <c r="BG6">
        <v>0.42439304148346396</v>
      </c>
      <c r="BH6">
        <v>0.31429352282044276</v>
      </c>
      <c r="BI6">
        <v>2.9435114503816791</v>
      </c>
      <c r="BJ6">
        <v>1.7156721159956096</v>
      </c>
      <c r="BK6">
        <v>2.2036994747659282</v>
      </c>
      <c r="BL6">
        <v>6.1093564942755627</v>
      </c>
      <c r="BM6">
        <v>6.9747539580658966</v>
      </c>
      <c r="BN6">
        <v>0.94473602963877734</v>
      </c>
      <c r="BP6">
        <f t="shared" si="0"/>
        <v>62</v>
      </c>
    </row>
    <row r="7" spans="1:68" x14ac:dyDescent="0.25">
      <c r="A7" t="s">
        <v>395</v>
      </c>
      <c r="B7" t="s">
        <v>396</v>
      </c>
      <c r="C7" t="s">
        <v>397</v>
      </c>
      <c r="D7">
        <v>0.166631951676734</v>
      </c>
      <c r="E7">
        <v>3.0303030303030304E-2</v>
      </c>
      <c r="F7">
        <v>3.8986354775828458E-2</v>
      </c>
      <c r="G7">
        <v>46.364013266998342</v>
      </c>
      <c r="H7">
        <v>3.8129640778647405</v>
      </c>
      <c r="I7">
        <v>6.7891302404576752</v>
      </c>
      <c r="J7">
        <v>0.48127055426325493</v>
      </c>
      <c r="K7">
        <v>0.78589958797497339</v>
      </c>
      <c r="L7">
        <v>0.31724704213787186</v>
      </c>
      <c r="M7">
        <v>10.456558551517519</v>
      </c>
      <c r="N7">
        <v>12.670971325418314</v>
      </c>
      <c r="O7">
        <v>21.762086221936549</v>
      </c>
      <c r="P7">
        <v>0.3323391563698338</v>
      </c>
      <c r="Q7">
        <v>0.30904125341382782</v>
      </c>
      <c r="R7">
        <v>0.45619875470069665</v>
      </c>
      <c r="S7">
        <v>0.61757719714964376</v>
      </c>
      <c r="T7">
        <v>0.9006873666745675</v>
      </c>
      <c r="U7">
        <v>0.48405220848820119</v>
      </c>
      <c r="V7">
        <v>6.0648173884040242</v>
      </c>
      <c r="W7">
        <v>8.9985994397759104</v>
      </c>
      <c r="X7">
        <v>8.9007599127228954</v>
      </c>
      <c r="Y7">
        <v>24.342936568107152</v>
      </c>
      <c r="Z7">
        <v>21.493379931447006</v>
      </c>
      <c r="AA7">
        <v>12.256899069874702</v>
      </c>
      <c r="AB7">
        <v>10.96675582728315</v>
      </c>
      <c r="AC7">
        <v>17.695885088597162</v>
      </c>
      <c r="AD7">
        <v>8.3024240380652667</v>
      </c>
      <c r="AE7">
        <v>33.200645508337814</v>
      </c>
      <c r="AF7">
        <v>27.605892247311282</v>
      </c>
      <c r="AG7">
        <v>34.400271447152633</v>
      </c>
      <c r="AH7">
        <v>3.0052622923861207</v>
      </c>
      <c r="AI7">
        <v>5.5590851334180433</v>
      </c>
      <c r="AJ7">
        <v>4.9191879156207339</v>
      </c>
      <c r="AK7">
        <v>6.6307501036054706E-2</v>
      </c>
      <c r="AL7">
        <v>0</v>
      </c>
      <c r="AM7">
        <v>3.9864460833167234E-2</v>
      </c>
      <c r="AN7">
        <v>0.10834236186348861</v>
      </c>
      <c r="AO7">
        <v>6.4228246906902847E-2</v>
      </c>
      <c r="AP7">
        <v>6.4595689705796003E-2</v>
      </c>
      <c r="AQ7">
        <v>3.9712087366592206</v>
      </c>
      <c r="AR7">
        <v>16.5311004784689</v>
      </c>
      <c r="AS7">
        <v>4.5267277783499846</v>
      </c>
      <c r="AT7">
        <v>0.10427528675703858</v>
      </c>
      <c r="AU7">
        <v>5.8985450255603616E-2</v>
      </c>
      <c r="AV7">
        <v>6.9303070992333349E-2</v>
      </c>
      <c r="AW7">
        <v>3.7864445285876562E-2</v>
      </c>
      <c r="AX7">
        <v>5.4181854004531578E-2</v>
      </c>
      <c r="AY7">
        <v>7.9247152055473002E-2</v>
      </c>
      <c r="AZ7">
        <v>1.2672219809719316</v>
      </c>
      <c r="BA7">
        <v>0.86565266298234467</v>
      </c>
      <c r="BB7">
        <v>1.999419054996127</v>
      </c>
      <c r="BC7">
        <v>4.2294475284166008E-2</v>
      </c>
      <c r="BD7">
        <v>3.4061395665687402E-2</v>
      </c>
      <c r="BE7">
        <v>6.4415695957915076E-2</v>
      </c>
      <c r="BF7">
        <v>0.5149571649267356</v>
      </c>
      <c r="BG7">
        <v>4.163639839418849</v>
      </c>
      <c r="BH7">
        <v>2.4596884394643346</v>
      </c>
      <c r="BI7">
        <v>1.8320610687022902</v>
      </c>
      <c r="BJ7">
        <v>7.5096759286003123E-2</v>
      </c>
      <c r="BK7">
        <v>0.32541676181776663</v>
      </c>
      <c r="BL7">
        <v>7.8957757599684167E-2</v>
      </c>
      <c r="BM7">
        <v>4.8902744666544408E-2</v>
      </c>
      <c r="BN7">
        <v>9.2621179376350726E-2</v>
      </c>
      <c r="BP7">
        <f t="shared" si="0"/>
        <v>62</v>
      </c>
    </row>
    <row r="8" spans="1:68" x14ac:dyDescent="0.25">
      <c r="A8" t="s">
        <v>395</v>
      </c>
      <c r="B8" t="s">
        <v>425</v>
      </c>
      <c r="C8" t="s">
        <v>426</v>
      </c>
      <c r="D8">
        <v>0.27494272026661115</v>
      </c>
      <c r="E8">
        <v>0.11515151515151514</v>
      </c>
      <c r="F8">
        <v>0</v>
      </c>
      <c r="G8">
        <v>0.69651741293532343</v>
      </c>
      <c r="H8">
        <v>0.83283162753361428</v>
      </c>
      <c r="I8">
        <v>0.88495575221238942</v>
      </c>
      <c r="J8">
        <v>8.0211759043875827E-2</v>
      </c>
      <c r="K8">
        <v>7.6300930871356629E-2</v>
      </c>
      <c r="L8">
        <v>4.1055499570783416E-2</v>
      </c>
      <c r="M8">
        <v>6.5129607919760316E-2</v>
      </c>
      <c r="N8">
        <v>0.17357494966326459</v>
      </c>
      <c r="O8">
        <v>0.10559662090813093</v>
      </c>
      <c r="P8">
        <v>5.9650617809970177E-2</v>
      </c>
      <c r="Q8">
        <v>6.8276555986775914E-2</v>
      </c>
      <c r="R8">
        <v>9.2472720547438506E-2</v>
      </c>
      <c r="S8">
        <v>0.14251781472684086</v>
      </c>
      <c r="T8">
        <v>0.17776724342261199</v>
      </c>
      <c r="U8">
        <v>8.6437894372893079E-2</v>
      </c>
      <c r="V8">
        <v>0.63927955973094674</v>
      </c>
      <c r="W8">
        <v>7.7030812324929976E-2</v>
      </c>
      <c r="X8">
        <v>0.11285832518245428</v>
      </c>
      <c r="Y8">
        <v>0.39171089208996712</v>
      </c>
      <c r="Z8">
        <v>0.23523086228913231</v>
      </c>
      <c r="AA8">
        <v>0.13836574679068336</v>
      </c>
      <c r="AB8">
        <v>0</v>
      </c>
      <c r="AC8">
        <v>0.14717136633896508</v>
      </c>
      <c r="AD8">
        <v>0.10115769360458582</v>
      </c>
      <c r="AE8">
        <v>0.18289402904787519</v>
      </c>
      <c r="AF8">
        <v>0.13762169325653703</v>
      </c>
      <c r="AG8">
        <v>0.83130690493694503</v>
      </c>
      <c r="AH8">
        <v>15.231869758263445</v>
      </c>
      <c r="AI8">
        <v>3.2225045884512213</v>
      </c>
      <c r="AJ8">
        <v>11.718853217069626</v>
      </c>
      <c r="AK8">
        <v>0.5553253211769581</v>
      </c>
      <c r="AL8">
        <v>0.34500383337592638</v>
      </c>
      <c r="AM8">
        <v>0.11461032489535579</v>
      </c>
      <c r="AN8">
        <v>5.9095833743721071E-2</v>
      </c>
      <c r="AO8">
        <v>4.0565208572780745E-2</v>
      </c>
      <c r="AP8">
        <v>6.4595689705796003E-2</v>
      </c>
      <c r="AQ8">
        <v>0</v>
      </c>
      <c r="AR8">
        <v>9.569377990430622E-2</v>
      </c>
      <c r="AS8">
        <v>0.12359666289010196</v>
      </c>
      <c r="AT8">
        <v>0.1291027359849049</v>
      </c>
      <c r="AU8">
        <v>0.12452483942849654</v>
      </c>
      <c r="AV8">
        <v>0.2295664226621042</v>
      </c>
      <c r="AW8">
        <v>0.20825444907232107</v>
      </c>
      <c r="AX8">
        <v>0.13791744655698945</v>
      </c>
      <c r="AY8">
        <v>0.158494304110946</v>
      </c>
      <c r="AZ8">
        <v>6.6400852710118041</v>
      </c>
      <c r="BA8">
        <v>7.4240719910011244</v>
      </c>
      <c r="BB8">
        <v>12.383810999225407</v>
      </c>
      <c r="BC8">
        <v>0.25376685170499602</v>
      </c>
      <c r="BD8">
        <v>0.41299442244645973</v>
      </c>
      <c r="BE8">
        <v>0.41333404906328841</v>
      </c>
      <c r="BF8">
        <v>9.8310004213285909E-2</v>
      </c>
      <c r="BG8">
        <v>0.43203976295163443</v>
      </c>
      <c r="BH8">
        <v>0</v>
      </c>
      <c r="BI8">
        <v>0.19541984732824427</v>
      </c>
      <c r="BJ8">
        <v>0.24262029923170239</v>
      </c>
      <c r="BK8">
        <v>0.17698104590089062</v>
      </c>
      <c r="BL8">
        <v>0.8981444926964075</v>
      </c>
      <c r="BM8">
        <v>1.3937282229965158</v>
      </c>
      <c r="BN8">
        <v>22.642790984871873</v>
      </c>
      <c r="BP8">
        <f t="shared" si="0"/>
        <v>59</v>
      </c>
    </row>
    <row r="9" spans="1:68" x14ac:dyDescent="0.25">
      <c r="A9" t="s">
        <v>403</v>
      </c>
      <c r="B9" t="s">
        <v>410</v>
      </c>
      <c r="C9" t="s">
        <v>411</v>
      </c>
      <c r="D9">
        <v>1.2497396375755049E-2</v>
      </c>
      <c r="E9">
        <v>3.6363636363636362E-2</v>
      </c>
      <c r="F9">
        <v>7.2403230297967136E-2</v>
      </c>
      <c r="G9">
        <v>7.8772802653399671E-2</v>
      </c>
      <c r="H9">
        <v>4.5053180814770224</v>
      </c>
      <c r="I9">
        <v>15.120228837042996</v>
      </c>
      <c r="J9">
        <v>2.9357503810058554</v>
      </c>
      <c r="K9">
        <v>1.6252098275598963</v>
      </c>
      <c r="L9">
        <v>5.3185533534878511</v>
      </c>
      <c r="M9">
        <v>5.5360166731796272E-2</v>
      </c>
      <c r="N9">
        <v>9.0258973824897587E-2</v>
      </c>
      <c r="O9">
        <v>3.6729259446306416E-2</v>
      </c>
      <c r="P9">
        <v>5.1129100979974432E-2</v>
      </c>
      <c r="Q9">
        <v>5.7496047146758655E-2</v>
      </c>
      <c r="R9">
        <v>3.6989088218975404E-2</v>
      </c>
      <c r="S9">
        <v>3.5629453681710214E-2</v>
      </c>
      <c r="T9">
        <v>0</v>
      </c>
      <c r="U9">
        <v>0</v>
      </c>
      <c r="V9">
        <v>3.3353716159875479E-2</v>
      </c>
      <c r="W9">
        <v>6.3025210084033612E-2</v>
      </c>
      <c r="X9">
        <v>6.019110676397562E-2</v>
      </c>
      <c r="Y9">
        <v>3.7907505686125852E-2</v>
      </c>
      <c r="Z9">
        <v>0</v>
      </c>
      <c r="AA9">
        <v>5.3808901529710199E-2</v>
      </c>
      <c r="AB9">
        <v>2.972020549399227E-2</v>
      </c>
      <c r="AC9">
        <v>8.8302819803379048E-2</v>
      </c>
      <c r="AD9">
        <v>3.7465812446142895E-2</v>
      </c>
      <c r="AE9">
        <v>5.9171597633136098E-2</v>
      </c>
      <c r="AF9">
        <v>2.5485498751210561E-2</v>
      </c>
      <c r="AG9">
        <v>5.655149013176497E-2</v>
      </c>
      <c r="AH9">
        <v>0</v>
      </c>
      <c r="AI9">
        <v>2.4707045037413524E-2</v>
      </c>
      <c r="AJ9">
        <v>3.9635354736424891E-2</v>
      </c>
      <c r="AK9">
        <v>2.4865312888520511E-2</v>
      </c>
      <c r="AL9">
        <v>8.9445438282647588E-2</v>
      </c>
      <c r="AM9">
        <v>1.9932230416583617E-2</v>
      </c>
      <c r="AN9">
        <v>0.19206145966709345</v>
      </c>
      <c r="AO9">
        <v>20.073017375431004</v>
      </c>
      <c r="AP9">
        <v>0.63421222620236073</v>
      </c>
      <c r="AQ9">
        <v>8.6870191114420445E-2</v>
      </c>
      <c r="AR9">
        <v>0.35087719298245612</v>
      </c>
      <c r="AS9">
        <v>9.269749716757647E-2</v>
      </c>
      <c r="AT9">
        <v>6.951685783802572E-2</v>
      </c>
      <c r="AU9">
        <v>5.8985450255603616E-2</v>
      </c>
      <c r="AV9">
        <v>5.1977303244250012E-2</v>
      </c>
      <c r="AW9">
        <v>7.5728890571753124E-2</v>
      </c>
      <c r="AX9">
        <v>2.9553738547926311E-2</v>
      </c>
      <c r="AY9">
        <v>5.9435364041604752E-2</v>
      </c>
      <c r="AZ9">
        <v>4.7372784335399314E-2</v>
      </c>
      <c r="BA9">
        <v>3.9125544089597494E-2</v>
      </c>
      <c r="BB9">
        <v>4.841208365608056E-2</v>
      </c>
      <c r="BC9">
        <v>5.2868094105207507E-2</v>
      </c>
      <c r="BD9">
        <v>5.1092093498531103E-2</v>
      </c>
      <c r="BE9">
        <v>3.2207847978957538E-2</v>
      </c>
      <c r="BF9">
        <v>5.1495716492673559E-2</v>
      </c>
      <c r="BG9">
        <v>4.5880328809023131E-2</v>
      </c>
      <c r="BH9">
        <v>6.8324678874009295E-2</v>
      </c>
      <c r="BI9">
        <v>2.4427480916030534E-2</v>
      </c>
      <c r="BJ9">
        <v>5.7766737912310087E-2</v>
      </c>
      <c r="BK9">
        <v>8.5635989952043856E-2</v>
      </c>
      <c r="BL9">
        <v>5.9218318199763129E-2</v>
      </c>
      <c r="BM9">
        <v>3.0564215416590254E-2</v>
      </c>
      <c r="BN9">
        <v>0</v>
      </c>
      <c r="BP9">
        <f t="shared" si="0"/>
        <v>58</v>
      </c>
    </row>
    <row r="10" spans="1:68" x14ac:dyDescent="0.25">
      <c r="A10" t="s">
        <v>389</v>
      </c>
      <c r="B10" t="s">
        <v>456</v>
      </c>
      <c r="C10" t="s">
        <v>457</v>
      </c>
      <c r="D10">
        <v>4.1657987919183501E-2</v>
      </c>
      <c r="E10">
        <v>0</v>
      </c>
      <c r="F10">
        <v>0</v>
      </c>
      <c r="G10">
        <v>0.45190713101160862</v>
      </c>
      <c r="H10">
        <v>0.35119405980333135</v>
      </c>
      <c r="I10">
        <v>0.65254313041923662</v>
      </c>
      <c r="J10">
        <v>1.3716210796502768</v>
      </c>
      <c r="K10">
        <v>0.93087135663055087</v>
      </c>
      <c r="L10">
        <v>5.5648863509125519</v>
      </c>
      <c r="M10">
        <v>0.16282401979940081</v>
      </c>
      <c r="N10">
        <v>0.15274595570367286</v>
      </c>
      <c r="O10">
        <v>0.26169597355493318</v>
      </c>
      <c r="P10">
        <v>0.85215168299957389</v>
      </c>
      <c r="Q10">
        <v>0.41325283886732783</v>
      </c>
      <c r="R10">
        <v>0.70279267616053265</v>
      </c>
      <c r="S10">
        <v>0.32066508313539194</v>
      </c>
      <c r="T10">
        <v>0.29627873903768664</v>
      </c>
      <c r="U10">
        <v>0.12965684155933963</v>
      </c>
      <c r="V10">
        <v>0.44471621546500639</v>
      </c>
      <c r="W10">
        <v>0.19607843137254902</v>
      </c>
      <c r="X10">
        <v>0.96305770822360992</v>
      </c>
      <c r="Y10">
        <v>0.20217336365933786</v>
      </c>
      <c r="Z10">
        <v>0.17474292627192689</v>
      </c>
      <c r="AA10">
        <v>0.88784687524021821</v>
      </c>
      <c r="AB10">
        <v>0.65809026450982888</v>
      </c>
      <c r="AC10">
        <v>0.13539765703184789</v>
      </c>
      <c r="AD10">
        <v>0.24352778089992883</v>
      </c>
      <c r="AE10">
        <v>0.17213555675094139</v>
      </c>
      <c r="AF10">
        <v>6.6262296753147459E-2</v>
      </c>
      <c r="AG10">
        <v>0.14703387434258894</v>
      </c>
      <c r="AH10">
        <v>0.1521131392863016</v>
      </c>
      <c r="AI10">
        <v>0.13412395877453057</v>
      </c>
      <c r="AJ10">
        <v>0.19377284537807724</v>
      </c>
      <c r="AK10">
        <v>0</v>
      </c>
      <c r="AL10">
        <v>0.12777919754663941</v>
      </c>
      <c r="AM10">
        <v>8.9695036874626266E-2</v>
      </c>
      <c r="AN10">
        <v>4.9246528119767562E-2</v>
      </c>
      <c r="AO10">
        <v>9.4652153336488409E-2</v>
      </c>
      <c r="AP10">
        <v>0</v>
      </c>
      <c r="AQ10">
        <v>1.0858773889302558</v>
      </c>
      <c r="AR10">
        <v>0.5103668261562998</v>
      </c>
      <c r="AS10">
        <v>0.59738387063549281</v>
      </c>
      <c r="AT10">
        <v>0</v>
      </c>
      <c r="AU10">
        <v>7.2093328090182193E-2</v>
      </c>
      <c r="AV10">
        <v>0.44613851951314598</v>
      </c>
      <c r="AW10">
        <v>0.13252555850056796</v>
      </c>
      <c r="AX10">
        <v>1.0836370800906314</v>
      </c>
      <c r="AY10">
        <v>2.0752847944526991</v>
      </c>
      <c r="AZ10">
        <v>0.19738660139749711</v>
      </c>
      <c r="BA10">
        <v>7.7566391157627033</v>
      </c>
      <c r="BB10">
        <v>0.14523625096824166</v>
      </c>
      <c r="BC10">
        <v>0.14274385408406026</v>
      </c>
      <c r="BD10">
        <v>6.8122791331374805E-2</v>
      </c>
      <c r="BE10">
        <v>6.978367062107467E-2</v>
      </c>
      <c r="BF10">
        <v>1.0580029024858388</v>
      </c>
      <c r="BG10">
        <v>1.2578856815140509</v>
      </c>
      <c r="BH10">
        <v>1.7081169718502325</v>
      </c>
      <c r="BI10">
        <v>0.36030534351145038</v>
      </c>
      <c r="BJ10">
        <v>0.25995032060539541</v>
      </c>
      <c r="BK10">
        <v>0.72505138159397131</v>
      </c>
      <c r="BL10">
        <v>0.81918673509672324</v>
      </c>
      <c r="BM10">
        <v>0.94749067791429797</v>
      </c>
      <c r="BN10">
        <v>0.8088916332201298</v>
      </c>
      <c r="BP10">
        <f t="shared" si="0"/>
        <v>58</v>
      </c>
    </row>
    <row r="11" spans="1:68" x14ac:dyDescent="0.25">
      <c r="A11" t="s">
        <v>389</v>
      </c>
      <c r="B11" t="s">
        <v>398</v>
      </c>
      <c r="C11" t="s">
        <v>401</v>
      </c>
      <c r="D11">
        <v>21.024786502811914</v>
      </c>
      <c r="E11">
        <v>22.066666666666666</v>
      </c>
      <c r="F11">
        <v>17.165135059871904</v>
      </c>
      <c r="G11">
        <v>6.2189054726368161E-2</v>
      </c>
      <c r="H11">
        <v>0.12040939193257075</v>
      </c>
      <c r="I11">
        <v>0.37096630016984</v>
      </c>
      <c r="J11">
        <v>0</v>
      </c>
      <c r="K11">
        <v>0</v>
      </c>
      <c r="L11">
        <v>0.20900981599671556</v>
      </c>
      <c r="M11">
        <v>1.9538882375928098E-2</v>
      </c>
      <c r="N11">
        <v>7.6372977851836429E-2</v>
      </c>
      <c r="O11">
        <v>6.4276204031036219E-2</v>
      </c>
      <c r="P11">
        <v>0.53685556028973158</v>
      </c>
      <c r="Q11">
        <v>1.304441569642087</v>
      </c>
      <c r="R11">
        <v>3.9146785031748967</v>
      </c>
      <c r="S11">
        <v>0.65320665083135387</v>
      </c>
      <c r="T11">
        <v>5.1908035079402701</v>
      </c>
      <c r="U11">
        <v>0.24202610424410059</v>
      </c>
      <c r="V11">
        <v>0</v>
      </c>
      <c r="W11">
        <v>2.8011204481792715E-2</v>
      </c>
      <c r="X11">
        <v>0</v>
      </c>
      <c r="Y11">
        <v>8.2132928986606013E-2</v>
      </c>
      <c r="Z11">
        <v>4.032529067813697E-2</v>
      </c>
      <c r="AA11">
        <v>3.0747943731262974E-2</v>
      </c>
      <c r="AB11">
        <v>1.2737230925996689E-2</v>
      </c>
      <c r="AC11">
        <v>2.3547418614234414E-2</v>
      </c>
      <c r="AD11">
        <v>7.8678206136900075E-2</v>
      </c>
      <c r="AE11">
        <v>0.58095750403442714</v>
      </c>
      <c r="AF11">
        <v>2.7371425658800144</v>
      </c>
      <c r="AG11">
        <v>1.5947520217157722</v>
      </c>
      <c r="AH11">
        <v>0</v>
      </c>
      <c r="AI11">
        <v>0</v>
      </c>
      <c r="AJ11">
        <v>3.9635354736424891E-2</v>
      </c>
      <c r="AK11">
        <v>7.4595938665561539</v>
      </c>
      <c r="AL11">
        <v>0.3194479938665985</v>
      </c>
      <c r="AM11">
        <v>5.7803468208092488</v>
      </c>
      <c r="AN11">
        <v>0.12311632029941889</v>
      </c>
      <c r="AO11">
        <v>0.52058684335068617</v>
      </c>
      <c r="AP11">
        <v>0.15855305655059018</v>
      </c>
      <c r="AQ11">
        <v>0.14271531397369075</v>
      </c>
      <c r="AR11">
        <v>0.1674641148325359</v>
      </c>
      <c r="AS11">
        <v>0.1699454114738902</v>
      </c>
      <c r="AT11">
        <v>7.1701673370077961</v>
      </c>
      <c r="AU11">
        <v>7.8974963953335964</v>
      </c>
      <c r="AV11">
        <v>6.0986702473253347</v>
      </c>
      <c r="AW11">
        <v>1.5713744793638775</v>
      </c>
      <c r="AX11">
        <v>1.5959018815880208</v>
      </c>
      <c r="AY11">
        <v>3.9524517087667159</v>
      </c>
      <c r="AZ11">
        <v>0.92376929454028656</v>
      </c>
      <c r="BA11">
        <v>0.18095564141438841</v>
      </c>
      <c r="BB11">
        <v>0.67776917118512781</v>
      </c>
      <c r="BC11">
        <v>6.9521543748347874</v>
      </c>
      <c r="BD11">
        <v>10.95925405543492</v>
      </c>
      <c r="BE11">
        <v>3.5374953030221699</v>
      </c>
      <c r="BF11">
        <v>0.14512429193389823</v>
      </c>
      <c r="BG11">
        <v>0.1070541005543873</v>
      </c>
      <c r="BH11">
        <v>0.25280131183383436</v>
      </c>
      <c r="BI11">
        <v>6.5832061068702288</v>
      </c>
      <c r="BJ11">
        <v>11.668881058286638</v>
      </c>
      <c r="BK11">
        <v>12.86823475679379</v>
      </c>
      <c r="BL11">
        <v>1.2534544018949862</v>
      </c>
      <c r="BM11">
        <v>1.0941989119139313</v>
      </c>
      <c r="BN11">
        <v>0.64217351034269832</v>
      </c>
      <c r="BP11">
        <f t="shared" si="0"/>
        <v>57</v>
      </c>
    </row>
    <row r="12" spans="1:68" x14ac:dyDescent="0.25">
      <c r="A12" t="s">
        <v>389</v>
      </c>
      <c r="B12" t="s">
        <v>419</v>
      </c>
      <c r="C12" t="s">
        <v>420</v>
      </c>
      <c r="D12">
        <v>2.4994792751510099E-2</v>
      </c>
      <c r="E12">
        <v>0.10303030303030303</v>
      </c>
      <c r="F12">
        <v>0.11695906432748539</v>
      </c>
      <c r="G12">
        <v>7.8772802653399671E-2</v>
      </c>
      <c r="H12">
        <v>8.027292795504716E-2</v>
      </c>
      <c r="I12">
        <v>6.2572628944310357E-2</v>
      </c>
      <c r="J12">
        <v>0</v>
      </c>
      <c r="K12">
        <v>5.3410651609949636E-2</v>
      </c>
      <c r="L12">
        <v>3.3590863285186429E-2</v>
      </c>
      <c r="M12">
        <v>5.5653249967435192</v>
      </c>
      <c r="N12">
        <v>4.0685968201069223</v>
      </c>
      <c r="O12">
        <v>3.2826775630136353</v>
      </c>
      <c r="P12">
        <v>0</v>
      </c>
      <c r="Q12">
        <v>6.1089550093431075E-2</v>
      </c>
      <c r="R12">
        <v>4.9318784291967205E-2</v>
      </c>
      <c r="S12">
        <v>0</v>
      </c>
      <c r="T12">
        <v>6.5181322588291069E-2</v>
      </c>
      <c r="U12">
        <v>0</v>
      </c>
      <c r="V12">
        <v>2.77947634665629E-2</v>
      </c>
      <c r="W12">
        <v>3.9145658263305321</v>
      </c>
      <c r="X12">
        <v>0.35362275223835676</v>
      </c>
      <c r="Y12">
        <v>5.0543340914834464E-2</v>
      </c>
      <c r="Z12">
        <v>0.16802204449223737</v>
      </c>
      <c r="AA12">
        <v>5.3808901529710199E-2</v>
      </c>
      <c r="AB12">
        <v>0.7684795992018002</v>
      </c>
      <c r="AC12">
        <v>1.1655972214046035</v>
      </c>
      <c r="AD12">
        <v>0.47956239931062905</v>
      </c>
      <c r="AE12">
        <v>4.3033889187735347E-2</v>
      </c>
      <c r="AF12">
        <v>0.10194199500484225</v>
      </c>
      <c r="AG12">
        <v>6.7861788158117969E-2</v>
      </c>
      <c r="AH12">
        <v>1.6567998684426906</v>
      </c>
      <c r="AI12">
        <v>1.1824085839333616</v>
      </c>
      <c r="AJ12">
        <v>1.1758488571806052</v>
      </c>
      <c r="AK12">
        <v>0.14919187733112307</v>
      </c>
      <c r="AL12">
        <v>0.10222335803731153</v>
      </c>
      <c r="AM12">
        <v>0.1445086705202312</v>
      </c>
      <c r="AN12">
        <v>9.8493056239535123E-2</v>
      </c>
      <c r="AO12">
        <v>6.4228246906902847E-2</v>
      </c>
      <c r="AP12">
        <v>0</v>
      </c>
      <c r="AQ12">
        <v>24.205758252668154</v>
      </c>
      <c r="AR12">
        <v>19.322169059011166</v>
      </c>
      <c r="AS12">
        <v>20.429498403543104</v>
      </c>
      <c r="AT12">
        <v>0</v>
      </c>
      <c r="AU12">
        <v>9.1755144842050065E-2</v>
      </c>
      <c r="AV12">
        <v>9.5291722614458355E-2</v>
      </c>
      <c r="AW12">
        <v>9.4661113214691409E-2</v>
      </c>
      <c r="AX12">
        <v>0.11821495419170525</v>
      </c>
      <c r="AY12">
        <v>0.10896483407627539</v>
      </c>
      <c r="AZ12">
        <v>9.4745568670798627E-2</v>
      </c>
      <c r="BA12">
        <v>3.5310803540861739</v>
      </c>
      <c r="BB12">
        <v>0.10650658404337723</v>
      </c>
      <c r="BC12">
        <v>0.11630980703145652</v>
      </c>
      <c r="BD12">
        <v>0.12347255928811683</v>
      </c>
      <c r="BE12">
        <v>9.1255569273713019E-2</v>
      </c>
      <c r="BF12">
        <v>1.1563129066991247</v>
      </c>
      <c r="BG12">
        <v>2.2213725865035365</v>
      </c>
      <c r="BH12">
        <v>3.505056026236677</v>
      </c>
      <c r="BI12">
        <v>7.9389312977099238E-2</v>
      </c>
      <c r="BJ12">
        <v>0.15019351857200625</v>
      </c>
      <c r="BK12">
        <v>0.14272664992007308</v>
      </c>
      <c r="BL12">
        <v>2.161468614291354</v>
      </c>
      <c r="BM12">
        <v>1.2531328320802004</v>
      </c>
      <c r="BN12">
        <v>0.77801790676134608</v>
      </c>
      <c r="BP12">
        <f t="shared" si="0"/>
        <v>57</v>
      </c>
    </row>
    <row r="13" spans="1:68" x14ac:dyDescent="0.25">
      <c r="A13" t="s">
        <v>389</v>
      </c>
      <c r="B13" t="s">
        <v>390</v>
      </c>
      <c r="C13" t="s">
        <v>443</v>
      </c>
      <c r="D13">
        <v>0.22078733597167255</v>
      </c>
      <c r="E13">
        <v>0.31515151515151518</v>
      </c>
      <c r="F13">
        <v>0.17265385686438317</v>
      </c>
      <c r="G13">
        <v>0.94112769485903813</v>
      </c>
      <c r="H13">
        <v>1.3044350792695165</v>
      </c>
      <c r="I13">
        <v>0.23688209528917492</v>
      </c>
      <c r="J13">
        <v>2.5988609930215767</v>
      </c>
      <c r="K13">
        <v>1.6557301999084388</v>
      </c>
      <c r="L13">
        <v>0.33590863285186429</v>
      </c>
      <c r="M13">
        <v>0.19864530415526896</v>
      </c>
      <c r="N13">
        <v>0.22217593556897869</v>
      </c>
      <c r="O13">
        <v>0.44075111335567702</v>
      </c>
      <c r="P13">
        <v>0.29825308904985087</v>
      </c>
      <c r="Q13">
        <v>1.1319534282018111</v>
      </c>
      <c r="R13">
        <v>3.0515997780654707</v>
      </c>
      <c r="S13">
        <v>0.92636579572446553</v>
      </c>
      <c r="T13">
        <v>3.774591135340128</v>
      </c>
      <c r="U13">
        <v>0.69150315498314463</v>
      </c>
      <c r="V13">
        <v>0.41692145199844349</v>
      </c>
      <c r="W13">
        <v>1.1834733893557423</v>
      </c>
      <c r="X13">
        <v>1.775637649537281</v>
      </c>
      <c r="Y13">
        <v>0</v>
      </c>
      <c r="Z13">
        <v>0</v>
      </c>
      <c r="AA13">
        <v>0.53808901529710196</v>
      </c>
      <c r="AB13">
        <v>0.3523967222859084</v>
      </c>
      <c r="AC13">
        <v>0.24136104079590273</v>
      </c>
      <c r="AD13">
        <v>0.99659061106740099</v>
      </c>
      <c r="AE13">
        <v>0.34427111350188278</v>
      </c>
      <c r="AF13">
        <v>0</v>
      </c>
      <c r="AG13">
        <v>0.27144715263247188</v>
      </c>
      <c r="AH13">
        <v>0.16444663706627199</v>
      </c>
      <c r="AI13">
        <v>0.13059438091204292</v>
      </c>
      <c r="AJ13">
        <v>7.9270709472849782E-2</v>
      </c>
      <c r="AK13">
        <v>0</v>
      </c>
      <c r="AL13">
        <v>0</v>
      </c>
      <c r="AM13">
        <v>5.4813633645604938E-2</v>
      </c>
      <c r="AN13">
        <v>0</v>
      </c>
      <c r="AO13">
        <v>0.10479345547968361</v>
      </c>
      <c r="AP13">
        <v>0</v>
      </c>
      <c r="AQ13">
        <v>0.29784065524944153</v>
      </c>
      <c r="AR13">
        <v>0.13556618819776714</v>
      </c>
      <c r="AS13">
        <v>0.3089916572252549</v>
      </c>
      <c r="AT13">
        <v>1.5492328318188591</v>
      </c>
      <c r="AU13">
        <v>0.60951631930790406</v>
      </c>
      <c r="AV13">
        <v>1.3427470004764586</v>
      </c>
      <c r="AW13">
        <v>2.8209011737978038</v>
      </c>
      <c r="AX13">
        <v>0.2659836469313368</v>
      </c>
      <c r="AY13">
        <v>0.95096582466567603</v>
      </c>
      <c r="AZ13">
        <v>0.98693300698748565</v>
      </c>
      <c r="BA13">
        <v>0.34723920379517781</v>
      </c>
      <c r="BB13">
        <v>0.17912470952749807</v>
      </c>
      <c r="BC13">
        <v>0.16917790113666403</v>
      </c>
      <c r="BD13">
        <v>7.6638140247796652E-2</v>
      </c>
      <c r="BE13">
        <v>1.5191368296741641</v>
      </c>
      <c r="BF13">
        <v>7.490286035297973E-2</v>
      </c>
      <c r="BG13">
        <v>0.77231886828522267</v>
      </c>
      <c r="BH13">
        <v>0.27329871549603718</v>
      </c>
      <c r="BI13">
        <v>0.39694656488549623</v>
      </c>
      <c r="BJ13">
        <v>0.20796025648431635</v>
      </c>
      <c r="BK13">
        <v>0.26261703585293444</v>
      </c>
      <c r="BL13">
        <v>1.2534544018949862</v>
      </c>
      <c r="BM13">
        <v>1.0025062656641603</v>
      </c>
      <c r="BN13">
        <v>0.34578573633837606</v>
      </c>
      <c r="BP13">
        <f t="shared" si="0"/>
        <v>56</v>
      </c>
    </row>
    <row r="14" spans="1:68" x14ac:dyDescent="0.25">
      <c r="A14" t="s">
        <v>389</v>
      </c>
      <c r="B14" t="s">
        <v>398</v>
      </c>
      <c r="C14" t="s">
        <v>399</v>
      </c>
      <c r="D14">
        <v>16.675692564049157</v>
      </c>
      <c r="E14">
        <v>22.072727272727271</v>
      </c>
      <c r="F14">
        <v>15.260373155109995</v>
      </c>
      <c r="G14">
        <v>6.633499170812604E-2</v>
      </c>
      <c r="H14">
        <v>0.12040939193257075</v>
      </c>
      <c r="I14">
        <v>0.48717261106641635</v>
      </c>
      <c r="J14">
        <v>0.53741878559396805</v>
      </c>
      <c r="K14">
        <v>0.11445139630703494</v>
      </c>
      <c r="L14">
        <v>0.58224163027656484</v>
      </c>
      <c r="M14">
        <v>0</v>
      </c>
      <c r="N14">
        <v>0.12497396375755052</v>
      </c>
      <c r="O14">
        <v>2.7546944584729813E-2</v>
      </c>
      <c r="P14">
        <v>8.5215168299957386E-2</v>
      </c>
      <c r="Q14">
        <v>0.57136696852091418</v>
      </c>
      <c r="R14">
        <v>0.77677085259848344</v>
      </c>
      <c r="S14">
        <v>0.55819477434679332</v>
      </c>
      <c r="T14">
        <v>5.1967290827210233</v>
      </c>
      <c r="U14">
        <v>0.18151957818307546</v>
      </c>
      <c r="V14">
        <v>0</v>
      </c>
      <c r="W14">
        <v>0</v>
      </c>
      <c r="X14">
        <v>0</v>
      </c>
      <c r="Y14">
        <v>4.4225423300480161E-2</v>
      </c>
      <c r="Z14">
        <v>0</v>
      </c>
      <c r="AA14">
        <v>3.0747943731262974E-2</v>
      </c>
      <c r="AB14">
        <v>0</v>
      </c>
      <c r="AC14">
        <v>0</v>
      </c>
      <c r="AD14">
        <v>2.6226068712300026E-2</v>
      </c>
      <c r="AE14">
        <v>0.48413125336202256</v>
      </c>
      <c r="AF14">
        <v>1.2029155410571386</v>
      </c>
      <c r="AG14">
        <v>1.2893739750042412</v>
      </c>
      <c r="AH14">
        <v>2.0555829633283999E-2</v>
      </c>
      <c r="AI14">
        <v>2.4707045037413524E-2</v>
      </c>
      <c r="AJ14">
        <v>0</v>
      </c>
      <c r="AK14">
        <v>50.252797347699961</v>
      </c>
      <c r="AL14">
        <v>1.1500127779197546</v>
      </c>
      <c r="AM14">
        <v>22.9918277855292</v>
      </c>
      <c r="AN14">
        <v>0.22653402935093078</v>
      </c>
      <c r="AO14">
        <v>1.7375431005341087</v>
      </c>
      <c r="AP14">
        <v>0.25251042339538438</v>
      </c>
      <c r="AQ14">
        <v>0.22338049143708116</v>
      </c>
      <c r="AR14">
        <v>0.30303030303030304</v>
      </c>
      <c r="AS14">
        <v>0.19054485528890719</v>
      </c>
      <c r="AT14">
        <v>2.9991558667262526</v>
      </c>
      <c r="AU14">
        <v>2.8247476733516845</v>
      </c>
      <c r="AV14">
        <v>3.4868107593017714</v>
      </c>
      <c r="AW14">
        <v>8.2544490723210906</v>
      </c>
      <c r="AX14">
        <v>5.9649295635897941</v>
      </c>
      <c r="AY14">
        <v>19.559187716691433</v>
      </c>
      <c r="AZ14">
        <v>2.3804824128538153</v>
      </c>
      <c r="BA14">
        <v>0.58199246833276275</v>
      </c>
      <c r="BB14">
        <v>1.1860960495739736</v>
      </c>
      <c r="BC14">
        <v>14.284959027227067</v>
      </c>
      <c r="BD14">
        <v>5.8841061012474984</v>
      </c>
      <c r="BE14">
        <v>7.3004455418970426</v>
      </c>
      <c r="BF14">
        <v>0.22939000983100044</v>
      </c>
      <c r="BG14">
        <v>0.2752819728541388</v>
      </c>
      <c r="BH14">
        <v>0.28013118338343806</v>
      </c>
      <c r="BI14">
        <v>16.433587786259544</v>
      </c>
      <c r="BJ14">
        <v>27.260123620819133</v>
      </c>
      <c r="BK14">
        <v>34.779630052523409</v>
      </c>
      <c r="BL14">
        <v>6.5831030398736683</v>
      </c>
      <c r="BM14">
        <v>5.2203679931536158</v>
      </c>
      <c r="BN14">
        <v>2.4328496449521455</v>
      </c>
      <c r="BP14">
        <f t="shared" si="0"/>
        <v>55</v>
      </c>
    </row>
    <row r="15" spans="1:68" x14ac:dyDescent="0.25">
      <c r="A15" t="s">
        <v>392</v>
      </c>
      <c r="B15" t="s">
        <v>393</v>
      </c>
      <c r="C15" t="s">
        <v>412</v>
      </c>
      <c r="D15">
        <v>0</v>
      </c>
      <c r="E15">
        <v>6.0606060606060608E-2</v>
      </c>
      <c r="F15">
        <v>4.4555834029518245E-2</v>
      </c>
      <c r="G15">
        <v>0.12852404643449419</v>
      </c>
      <c r="H15">
        <v>9.0307043949428054E-2</v>
      </c>
      <c r="I15">
        <v>0.2145347278090641</v>
      </c>
      <c r="J15">
        <v>0.11229646266142618</v>
      </c>
      <c r="K15">
        <v>0</v>
      </c>
      <c r="L15">
        <v>0</v>
      </c>
      <c r="M15">
        <v>0</v>
      </c>
      <c r="N15">
        <v>0</v>
      </c>
      <c r="O15">
        <v>6.4276204031036219E-2</v>
      </c>
      <c r="P15">
        <v>0.21303792074989347</v>
      </c>
      <c r="Q15">
        <v>0.449187868334052</v>
      </c>
      <c r="R15">
        <v>6.7813328401454903E-2</v>
      </c>
      <c r="S15">
        <v>1.7695961995249407</v>
      </c>
      <c r="T15">
        <v>3.7331121118748518</v>
      </c>
      <c r="U15">
        <v>3.2932837756072262</v>
      </c>
      <c r="V15">
        <v>0.1945633442659403</v>
      </c>
      <c r="W15">
        <v>0.48319327731092437</v>
      </c>
      <c r="X15">
        <v>0.51914829583928968</v>
      </c>
      <c r="Y15">
        <v>0.60652009097801363</v>
      </c>
      <c r="Z15">
        <v>0.24195174406882186</v>
      </c>
      <c r="AA15">
        <v>0.15758321162272274</v>
      </c>
      <c r="AB15">
        <v>0.10614359104997241</v>
      </c>
      <c r="AC15">
        <v>0</v>
      </c>
      <c r="AD15">
        <v>0</v>
      </c>
      <c r="AE15">
        <v>0.27972027972027974</v>
      </c>
      <c r="AF15">
        <v>5.3621489372547027</v>
      </c>
      <c r="AG15">
        <v>0.98965107730588697</v>
      </c>
      <c r="AH15">
        <v>0</v>
      </c>
      <c r="AI15">
        <v>0</v>
      </c>
      <c r="AJ15">
        <v>9.2482494384991412E-2</v>
      </c>
      <c r="AK15">
        <v>0.94488188976377951</v>
      </c>
      <c r="AL15">
        <v>1.7761308458982876</v>
      </c>
      <c r="AM15">
        <v>0.21925453458241975</v>
      </c>
      <c r="AN15">
        <v>0.10341770905151187</v>
      </c>
      <c r="AO15">
        <v>9.8032587384220132E-2</v>
      </c>
      <c r="AP15">
        <v>0.16442539197838979</v>
      </c>
      <c r="AQ15">
        <v>0.12410027302060064</v>
      </c>
      <c r="AR15">
        <v>0.11164274322169059</v>
      </c>
      <c r="AS15">
        <v>8.7547636213822222E-2</v>
      </c>
      <c r="AT15">
        <v>0.20358508366850389</v>
      </c>
      <c r="AU15">
        <v>0.18351028968410013</v>
      </c>
      <c r="AV15">
        <v>0.58907610343483341</v>
      </c>
      <c r="AW15">
        <v>4.8466489965921999</v>
      </c>
      <c r="AX15">
        <v>11.264900009851246</v>
      </c>
      <c r="AY15">
        <v>25.557206537890043</v>
      </c>
      <c r="AZ15">
        <v>0.343452686431645</v>
      </c>
      <c r="BA15">
        <v>0.16139286936958966</v>
      </c>
      <c r="BB15">
        <v>1.0747482571649885</v>
      </c>
      <c r="BC15">
        <v>9.2572032778218354</v>
      </c>
      <c r="BD15">
        <v>1.4816707114574019</v>
      </c>
      <c r="BE15">
        <v>17.574749047184497</v>
      </c>
      <c r="BF15">
        <v>0.11703571930153082</v>
      </c>
      <c r="BG15">
        <v>0.27145861212005357</v>
      </c>
      <c r="BH15">
        <v>0.30062858704564088</v>
      </c>
      <c r="BI15">
        <v>1.7709923664122138</v>
      </c>
      <c r="BJ15">
        <v>1.0109179134654267</v>
      </c>
      <c r="BK15">
        <v>0.22265357387531398</v>
      </c>
      <c r="BL15">
        <v>4.8164232135807348</v>
      </c>
      <c r="BM15">
        <v>5.0614340729873462</v>
      </c>
      <c r="BN15">
        <v>3.9765359678913246</v>
      </c>
      <c r="BP15">
        <f t="shared" si="0"/>
        <v>54</v>
      </c>
    </row>
    <row r="16" spans="1:68" x14ac:dyDescent="0.25">
      <c r="A16" t="s">
        <v>403</v>
      </c>
      <c r="B16" t="s">
        <v>406</v>
      </c>
      <c r="C16" t="s">
        <v>691</v>
      </c>
      <c r="D16">
        <v>0</v>
      </c>
      <c r="E16">
        <v>6.6666666666666666E-2</v>
      </c>
      <c r="F16">
        <v>2.7847396268448898E-2</v>
      </c>
      <c r="G16">
        <v>7.4626865671641798E-2</v>
      </c>
      <c r="H16">
        <v>4.013646397752358E-2</v>
      </c>
      <c r="I16">
        <v>4.4694734960221687E-2</v>
      </c>
      <c r="J16">
        <v>0</v>
      </c>
      <c r="K16">
        <v>0</v>
      </c>
      <c r="L16">
        <v>0</v>
      </c>
      <c r="M16">
        <v>1.1332551778038296</v>
      </c>
      <c r="N16">
        <v>0.81927376241060879</v>
      </c>
      <c r="O16">
        <v>0.50961847481750155</v>
      </c>
      <c r="P16">
        <v>0</v>
      </c>
      <c r="Q16">
        <v>5.0309041253413823E-2</v>
      </c>
      <c r="R16">
        <v>5.5483632328463102E-2</v>
      </c>
      <c r="S16">
        <v>0</v>
      </c>
      <c r="T16">
        <v>2.9627873903768667E-2</v>
      </c>
      <c r="U16">
        <v>0</v>
      </c>
      <c r="V16">
        <v>2.0623714492189671</v>
      </c>
      <c r="W16">
        <v>0</v>
      </c>
      <c r="X16">
        <v>0</v>
      </c>
      <c r="Y16">
        <v>8.1817033105888299</v>
      </c>
      <c r="Z16">
        <v>3.8981114322199071</v>
      </c>
      <c r="AA16">
        <v>4.4315473902682756</v>
      </c>
      <c r="AB16">
        <v>3.4093321445251137</v>
      </c>
      <c r="AC16">
        <v>0.28845587802437156</v>
      </c>
      <c r="AD16">
        <v>3.4356150013113034</v>
      </c>
      <c r="AE16">
        <v>0.24744486282947822</v>
      </c>
      <c r="AF16">
        <v>7.1359396503389572E-2</v>
      </c>
      <c r="AG16">
        <v>0</v>
      </c>
      <c r="AH16">
        <v>4.5222825193224798E-2</v>
      </c>
      <c r="AI16">
        <v>6.0002823662289997E-2</v>
      </c>
      <c r="AJ16">
        <v>3.082749812833047E-2</v>
      </c>
      <c r="AK16">
        <v>5.8019063406547867E-2</v>
      </c>
      <c r="AL16">
        <v>6.3889598773319706E-2</v>
      </c>
      <c r="AM16">
        <v>7.9728921666334468E-2</v>
      </c>
      <c r="AN16">
        <v>6.8945139367674588E-2</v>
      </c>
      <c r="AO16">
        <v>7.436954905009803E-2</v>
      </c>
      <c r="AP16">
        <v>8.2212695989194895E-2</v>
      </c>
      <c r="AQ16">
        <v>0.16133035492678086</v>
      </c>
      <c r="AR16">
        <v>0.79744816586921841</v>
      </c>
      <c r="AS16">
        <v>0.18539499433515294</v>
      </c>
      <c r="AT16">
        <v>4.9654898455732663E-2</v>
      </c>
      <c r="AU16">
        <v>4.5877572421025033E-2</v>
      </c>
      <c r="AV16">
        <v>6.064018711829168E-2</v>
      </c>
      <c r="AW16">
        <v>5.6796667928814847E-2</v>
      </c>
      <c r="AX16">
        <v>4.9256230913210519E-2</v>
      </c>
      <c r="AY16">
        <v>4.4576523031203567E-2</v>
      </c>
      <c r="AZ16">
        <v>5.1320516363349257E-2</v>
      </c>
      <c r="BA16">
        <v>6.357900914559593E-2</v>
      </c>
      <c r="BB16">
        <v>3.8729666924864452E-2</v>
      </c>
      <c r="BC16">
        <v>8.702088289717155</v>
      </c>
      <c r="BD16">
        <v>12.440924766892323</v>
      </c>
      <c r="BE16">
        <v>19.362284610016641</v>
      </c>
      <c r="BF16">
        <v>0</v>
      </c>
      <c r="BG16">
        <v>5.7350411011278919E-2</v>
      </c>
      <c r="BH16">
        <v>2.1112325772068874</v>
      </c>
      <c r="BI16">
        <v>4.8854961832061068E-2</v>
      </c>
      <c r="BJ16">
        <v>4.6213390329848079E-2</v>
      </c>
      <c r="BK16">
        <v>6.8508791961635077E-2</v>
      </c>
      <c r="BL16">
        <v>7.8957757599684167E-2</v>
      </c>
      <c r="BM16">
        <v>9.1692646249770762E-2</v>
      </c>
      <c r="BN16">
        <v>0</v>
      </c>
      <c r="BP16">
        <f t="shared" si="0"/>
        <v>51</v>
      </c>
    </row>
    <row r="17" spans="1:68" x14ac:dyDescent="0.25">
      <c r="A17" t="s">
        <v>392</v>
      </c>
      <c r="B17" t="s">
        <v>429</v>
      </c>
      <c r="C17" t="s">
        <v>430</v>
      </c>
      <c r="D17">
        <v>0</v>
      </c>
      <c r="E17">
        <v>0</v>
      </c>
      <c r="F17">
        <v>5.0125313283208017E-2</v>
      </c>
      <c r="G17">
        <v>3.7313432835820899E-2</v>
      </c>
      <c r="H17">
        <v>0.37126229179209314</v>
      </c>
      <c r="I17">
        <v>2.6816840976133013E-2</v>
      </c>
      <c r="J17">
        <v>0</v>
      </c>
      <c r="K17">
        <v>0</v>
      </c>
      <c r="L17">
        <v>1.8661590713992461E-2</v>
      </c>
      <c r="M17">
        <v>0.13351569623550866</v>
      </c>
      <c r="N17">
        <v>0.67347080469346665</v>
      </c>
      <c r="O17">
        <v>0.55553004912538451</v>
      </c>
      <c r="P17">
        <v>0</v>
      </c>
      <c r="Q17">
        <v>0</v>
      </c>
      <c r="R17">
        <v>1.2329696072991801E-2</v>
      </c>
      <c r="S17">
        <v>0</v>
      </c>
      <c r="T17">
        <v>3.5553448684522398E-2</v>
      </c>
      <c r="U17">
        <v>0</v>
      </c>
      <c r="V17">
        <v>5.0086163766746346</v>
      </c>
      <c r="W17">
        <v>6.2535014005602241</v>
      </c>
      <c r="X17">
        <v>9.638100970581597</v>
      </c>
      <c r="Y17">
        <v>5.6861258529188781E-2</v>
      </c>
      <c r="Z17">
        <v>3.3604408898447478E-2</v>
      </c>
      <c r="AA17">
        <v>2.3060957798447228E-2</v>
      </c>
      <c r="AB17">
        <v>0.14435528382796245</v>
      </c>
      <c r="AC17">
        <v>4.7094837228468828E-2</v>
      </c>
      <c r="AD17">
        <v>0.16859615600764302</v>
      </c>
      <c r="AE17">
        <v>0.10220548682087144</v>
      </c>
      <c r="AF17">
        <v>0.43325347877057951</v>
      </c>
      <c r="AG17">
        <v>2.2620596052705989E-2</v>
      </c>
      <c r="AH17">
        <v>3.7000493339911199E-2</v>
      </c>
      <c r="AI17">
        <v>8.1180290837215868E-2</v>
      </c>
      <c r="AJ17">
        <v>3.9635354736424891E-2</v>
      </c>
      <c r="AK17">
        <v>3.3153750518027353E-2</v>
      </c>
      <c r="AL17">
        <v>0.11500127779197546</v>
      </c>
      <c r="AM17">
        <v>3.4881403229021328E-2</v>
      </c>
      <c r="AN17">
        <v>7.879444499162809E-2</v>
      </c>
      <c r="AO17">
        <v>3.3804340477317285E-2</v>
      </c>
      <c r="AP17">
        <v>5.2851018850196725E-2</v>
      </c>
      <c r="AQ17">
        <v>4.8895507570116656</v>
      </c>
      <c r="AR17">
        <v>3.1897926634768738E-2</v>
      </c>
      <c r="AS17">
        <v>2.0599443815016993E-2</v>
      </c>
      <c r="AT17">
        <v>4.4689408610159395E-2</v>
      </c>
      <c r="AU17">
        <v>5.8985450255603616E-2</v>
      </c>
      <c r="AV17">
        <v>3.8982977433187509E-2</v>
      </c>
      <c r="AW17">
        <v>0</v>
      </c>
      <c r="AX17">
        <v>2.9553738547926311E-2</v>
      </c>
      <c r="AY17">
        <v>2.4764735017335313E-2</v>
      </c>
      <c r="AZ17">
        <v>5.1320516363349257E-2</v>
      </c>
      <c r="BA17">
        <v>5.6047341908348409</v>
      </c>
      <c r="BB17">
        <v>0</v>
      </c>
      <c r="BC17">
        <v>0</v>
      </c>
      <c r="BD17">
        <v>3.4061395665687402E-2</v>
      </c>
      <c r="BE17">
        <v>3.7575822642117125E-2</v>
      </c>
      <c r="BF17">
        <v>7.1579045924816258</v>
      </c>
      <c r="BG17">
        <v>2.6763525138596825E-2</v>
      </c>
      <c r="BH17">
        <v>1.2025143481825635</v>
      </c>
      <c r="BI17">
        <v>5.4961832061068708E-2</v>
      </c>
      <c r="BJ17">
        <v>0</v>
      </c>
      <c r="BK17">
        <v>7.4217857958437994E-2</v>
      </c>
      <c r="BL17">
        <v>6.9088037899723648E-2</v>
      </c>
      <c r="BM17">
        <v>13.050919982884041</v>
      </c>
      <c r="BN17">
        <v>5.8845322630441492</v>
      </c>
      <c r="BP17">
        <f t="shared" si="0"/>
        <v>51</v>
      </c>
    </row>
    <row r="18" spans="1:68" x14ac:dyDescent="0.25">
      <c r="A18" t="s">
        <v>389</v>
      </c>
      <c r="B18" t="s">
        <v>417</v>
      </c>
      <c r="C18" t="s">
        <v>418</v>
      </c>
      <c r="D18">
        <v>0.11247656738179546</v>
      </c>
      <c r="E18">
        <v>5.454545454545455E-2</v>
      </c>
      <c r="F18">
        <v>0</v>
      </c>
      <c r="G18">
        <v>5.8043117744610281E-2</v>
      </c>
      <c r="H18">
        <v>0</v>
      </c>
      <c r="I18">
        <v>5.3633681952266025E-2</v>
      </c>
      <c r="J18">
        <v>0</v>
      </c>
      <c r="K18">
        <v>0</v>
      </c>
      <c r="L18">
        <v>6.3449408427574377E-2</v>
      </c>
      <c r="M18">
        <v>1.7519864530415528</v>
      </c>
      <c r="N18">
        <v>4.6240366590293691</v>
      </c>
      <c r="O18">
        <v>0.10559662090813093</v>
      </c>
      <c r="P18">
        <v>9.3736685129953132E-2</v>
      </c>
      <c r="Q18">
        <v>7.1870058933448333E-2</v>
      </c>
      <c r="R18">
        <v>6.7813328401454903E-2</v>
      </c>
      <c r="S18">
        <v>0</v>
      </c>
      <c r="T18">
        <v>6.5181322588291069E-2</v>
      </c>
      <c r="U18">
        <v>0</v>
      </c>
      <c r="V18">
        <v>0</v>
      </c>
      <c r="W18">
        <v>0</v>
      </c>
      <c r="X18">
        <v>0</v>
      </c>
      <c r="Y18">
        <v>0.63179176143543092</v>
      </c>
      <c r="Z18">
        <v>3.3604408898447478E-2</v>
      </c>
      <c r="AA18">
        <v>0.16911369052194633</v>
      </c>
      <c r="AB18">
        <v>8.6910372351717413</v>
      </c>
      <c r="AC18">
        <v>16.753988344027785</v>
      </c>
      <c r="AD18">
        <v>5.7360158855044769</v>
      </c>
      <c r="AE18">
        <v>0</v>
      </c>
      <c r="AF18">
        <v>6.1165197002905347E-2</v>
      </c>
      <c r="AG18">
        <v>6.7861788158117969E-2</v>
      </c>
      <c r="AH18">
        <v>0</v>
      </c>
      <c r="AI18">
        <v>9.5298602287166453E-2</v>
      </c>
      <c r="AJ18">
        <v>9.6886422689038618E-2</v>
      </c>
      <c r="AK18">
        <v>0</v>
      </c>
      <c r="AL18">
        <v>0</v>
      </c>
      <c r="AM18">
        <v>8.9695036874626266E-2</v>
      </c>
      <c r="AN18">
        <v>0.13789027873534918</v>
      </c>
      <c r="AO18">
        <v>2.7043472381853832E-2</v>
      </c>
      <c r="AP18">
        <v>7.0468025133595638E-2</v>
      </c>
      <c r="AQ18">
        <v>0.19856043683296104</v>
      </c>
      <c r="AR18">
        <v>4.6730462519936209</v>
      </c>
      <c r="AS18">
        <v>1.138119270779689</v>
      </c>
      <c r="AT18">
        <v>8.937881722031879E-2</v>
      </c>
      <c r="AU18">
        <v>7.2093328090182193E-2</v>
      </c>
      <c r="AV18">
        <v>7.3634512929354176E-2</v>
      </c>
      <c r="AW18">
        <v>7.5728890571753124E-2</v>
      </c>
      <c r="AX18">
        <v>7.3884346369815779E-2</v>
      </c>
      <c r="AY18">
        <v>6.9341258048538884E-2</v>
      </c>
      <c r="AZ18">
        <v>7.1059176503098967E-2</v>
      </c>
      <c r="BA18">
        <v>7.3360395167995307E-2</v>
      </c>
      <c r="BB18">
        <v>7.2618125484120832E-2</v>
      </c>
      <c r="BC18">
        <v>4.2294475284166008E-2</v>
      </c>
      <c r="BD18">
        <v>2.9803721207476479E-2</v>
      </c>
      <c r="BE18">
        <v>9.6623543936872613E-2</v>
      </c>
      <c r="BF18">
        <v>4.6439773418847432</v>
      </c>
      <c r="BG18">
        <v>12.074173198241255</v>
      </c>
      <c r="BH18">
        <v>8.3219458868543317</v>
      </c>
      <c r="BI18">
        <v>0</v>
      </c>
      <c r="BJ18">
        <v>0.10975680203338918</v>
      </c>
      <c r="BK18">
        <v>9.7054121945649691E-2</v>
      </c>
      <c r="BL18">
        <v>8.8827477299644686E-2</v>
      </c>
      <c r="BM18">
        <v>8.5579803166452723E-2</v>
      </c>
      <c r="BN18">
        <v>1.8524235875270145E-2</v>
      </c>
      <c r="BP18">
        <f t="shared" si="0"/>
        <v>49</v>
      </c>
    </row>
    <row r="19" spans="1:68" x14ac:dyDescent="0.25">
      <c r="A19" t="s">
        <v>392</v>
      </c>
      <c r="B19" t="s">
        <v>393</v>
      </c>
      <c r="C19" t="s">
        <v>691</v>
      </c>
      <c r="D19">
        <v>0.19162674442824409</v>
      </c>
      <c r="E19">
        <v>0.2181818181818182</v>
      </c>
      <c r="F19">
        <v>0.14480646059593427</v>
      </c>
      <c r="G19">
        <v>1.2645107794361525</v>
      </c>
      <c r="H19">
        <v>4.8163756773028297</v>
      </c>
      <c r="I19">
        <v>7.0304818092428709</v>
      </c>
      <c r="J19">
        <v>4.8127055426325498E-2</v>
      </c>
      <c r="K19">
        <v>0.53410651609949633</v>
      </c>
      <c r="L19">
        <v>7.4646362855969844E-2</v>
      </c>
      <c r="M19">
        <v>4.2334245147844209E-2</v>
      </c>
      <c r="N19">
        <v>0.11803096577101993</v>
      </c>
      <c r="O19">
        <v>0.17905513980074375</v>
      </c>
      <c r="P19">
        <v>0.6731998295696634</v>
      </c>
      <c r="Q19">
        <v>2.8065258013511571</v>
      </c>
      <c r="R19">
        <v>2.8913137291165776</v>
      </c>
      <c r="S19">
        <v>0.81947743467933498</v>
      </c>
      <c r="T19">
        <v>0.21924626688788812</v>
      </c>
      <c r="U19">
        <v>8.6437894372893079E-2</v>
      </c>
      <c r="V19">
        <v>0</v>
      </c>
      <c r="W19">
        <v>0.15406162464985995</v>
      </c>
      <c r="X19">
        <v>4.54442856068016</v>
      </c>
      <c r="Y19">
        <v>4.0561031084154662</v>
      </c>
      <c r="Z19">
        <v>2.412796558908529</v>
      </c>
      <c r="AA19">
        <v>8.2020139903143985</v>
      </c>
      <c r="AB19">
        <v>1.3246720163036556</v>
      </c>
      <c r="AC19">
        <v>0.84182021545888031</v>
      </c>
      <c r="AD19">
        <v>1.1277209546289013</v>
      </c>
      <c r="AE19">
        <v>0.62937062937062938</v>
      </c>
      <c r="AF19">
        <v>1.5801009225750549</v>
      </c>
      <c r="AG19">
        <v>0.34496408980376631</v>
      </c>
      <c r="AH19">
        <v>6.9889820753165605E-2</v>
      </c>
      <c r="AI19">
        <v>0.10941691373711705</v>
      </c>
      <c r="AJ19">
        <v>0.14092570572951071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2.0599443815016993E-2</v>
      </c>
      <c r="AT19">
        <v>0</v>
      </c>
      <c r="AU19">
        <v>0</v>
      </c>
      <c r="AV19">
        <v>8.6628838740416686E-3</v>
      </c>
      <c r="AW19">
        <v>0</v>
      </c>
      <c r="AX19">
        <v>0</v>
      </c>
      <c r="AY19">
        <v>0.37642397226349678</v>
      </c>
      <c r="AZ19">
        <v>0</v>
      </c>
      <c r="BA19">
        <v>0.39614613390717468</v>
      </c>
      <c r="BB19">
        <v>5.8094500387296667E-2</v>
      </c>
      <c r="BC19">
        <v>0</v>
      </c>
      <c r="BD19">
        <v>0</v>
      </c>
      <c r="BE19">
        <v>0.26303075849481988</v>
      </c>
      <c r="BF19">
        <v>0.6460371705444502</v>
      </c>
      <c r="BG19">
        <v>0.62703116038998286</v>
      </c>
      <c r="BH19">
        <v>5.5616288603443564</v>
      </c>
      <c r="BI19">
        <v>0.2625954198473282</v>
      </c>
      <c r="BJ19">
        <v>0.35237710126509159</v>
      </c>
      <c r="BK19">
        <v>1.4729390271751541</v>
      </c>
      <c r="BL19">
        <v>0.97710225029609166</v>
      </c>
      <c r="BM19">
        <v>5.5015587749862462E-2</v>
      </c>
      <c r="BN19">
        <v>1.0991046619326954</v>
      </c>
      <c r="BP19">
        <f t="shared" si="0"/>
        <v>47</v>
      </c>
    </row>
    <row r="20" spans="1:68" x14ac:dyDescent="0.25">
      <c r="A20" t="s">
        <v>389</v>
      </c>
      <c r="B20" t="s">
        <v>398</v>
      </c>
      <c r="C20" t="s">
        <v>432</v>
      </c>
      <c r="D20">
        <v>1.0997708810664446</v>
      </c>
      <c r="E20">
        <v>1.0545454545454545</v>
      </c>
      <c r="F20">
        <v>0.9078251183514342</v>
      </c>
      <c r="G20">
        <v>0.4228855721393035</v>
      </c>
      <c r="H20">
        <v>0.72245635159542443</v>
      </c>
      <c r="I20">
        <v>4.4426566550460356</v>
      </c>
      <c r="J20">
        <v>0</v>
      </c>
      <c r="K20">
        <v>0</v>
      </c>
      <c r="L20">
        <v>3.3590863285186429E-2</v>
      </c>
      <c r="M20">
        <v>0</v>
      </c>
      <c r="N20">
        <v>0</v>
      </c>
      <c r="O20">
        <v>3.2138102015518109E-2</v>
      </c>
      <c r="P20">
        <v>0</v>
      </c>
      <c r="Q20">
        <v>3.2341526520051747E-2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3.7907505686125852E-2</v>
      </c>
      <c r="Z20">
        <v>2.688352711875798E-2</v>
      </c>
      <c r="AA20">
        <v>4.6121915596894457E-2</v>
      </c>
      <c r="AB20">
        <v>0</v>
      </c>
      <c r="AC20">
        <v>1.766056396067581E-2</v>
      </c>
      <c r="AD20">
        <v>3.3719231201528602E-2</v>
      </c>
      <c r="AE20">
        <v>0.38192576654115112</v>
      </c>
      <c r="AF20">
        <v>2.1000050970997504</v>
      </c>
      <c r="AG20">
        <v>0.58813549737035575</v>
      </c>
      <c r="AH20">
        <v>2.8778161486597599E-2</v>
      </c>
      <c r="AI20">
        <v>2.1177467174925878E-2</v>
      </c>
      <c r="AJ20">
        <v>0</v>
      </c>
      <c r="AK20">
        <v>2.1881475341898051</v>
      </c>
      <c r="AL20">
        <v>0.14055711730130335</v>
      </c>
      <c r="AM20">
        <v>2.5862068965517242</v>
      </c>
      <c r="AN20">
        <v>4.4321875307790803E-2</v>
      </c>
      <c r="AO20">
        <v>9.4652153336488409E-2</v>
      </c>
      <c r="AP20">
        <v>0</v>
      </c>
      <c r="AQ20">
        <v>4.3435095557210222E-2</v>
      </c>
      <c r="AR20">
        <v>5.5821371610845293E-2</v>
      </c>
      <c r="AS20">
        <v>4.1198887630033987E-2</v>
      </c>
      <c r="AT20">
        <v>2.4827449227866331E-2</v>
      </c>
      <c r="AU20">
        <v>4.5877572421025033E-2</v>
      </c>
      <c r="AV20">
        <v>2.5988651622125006E-2</v>
      </c>
      <c r="AW20">
        <v>0</v>
      </c>
      <c r="AX20">
        <v>7.3884346369815779E-2</v>
      </c>
      <c r="AY20">
        <v>1.4858841010401188E-2</v>
      </c>
      <c r="AZ20">
        <v>2.4396983932730647</v>
      </c>
      <c r="BA20">
        <v>0.50374138015356773</v>
      </c>
      <c r="BB20">
        <v>9.217660728117739</v>
      </c>
      <c r="BC20">
        <v>0.85117631509384084</v>
      </c>
      <c r="BD20">
        <v>0.81747349597649765</v>
      </c>
      <c r="BE20">
        <v>0.22008696118954318</v>
      </c>
      <c r="BF20">
        <v>4.2132858948551094E-2</v>
      </c>
      <c r="BG20">
        <v>4.9703689543108394E-2</v>
      </c>
      <c r="BH20">
        <v>6.8324678874009295E-2</v>
      </c>
      <c r="BI20">
        <v>0.98320610687022902</v>
      </c>
      <c r="BJ20">
        <v>1.5712552712148344</v>
      </c>
      <c r="BK20">
        <v>0.85065083352363557</v>
      </c>
      <c r="BL20">
        <v>0.26648243189893406</v>
      </c>
      <c r="BM20">
        <v>6.1128430833180508E-2</v>
      </c>
      <c r="BN20">
        <v>0.12966965112689102</v>
      </c>
      <c r="BP20">
        <f t="shared" si="0"/>
        <v>47</v>
      </c>
    </row>
    <row r="21" spans="1:68" x14ac:dyDescent="0.25">
      <c r="A21" t="s">
        <v>403</v>
      </c>
      <c r="B21" t="s">
        <v>404</v>
      </c>
      <c r="C21" t="s">
        <v>405</v>
      </c>
      <c r="D21">
        <v>0</v>
      </c>
      <c r="E21">
        <v>3.0303030303030304E-2</v>
      </c>
      <c r="F21">
        <v>3.8986354775828458E-2</v>
      </c>
      <c r="G21">
        <v>0</v>
      </c>
      <c r="H21">
        <v>0</v>
      </c>
      <c r="I21">
        <v>8.0450522928399035E-2</v>
      </c>
      <c r="J21">
        <v>2.4544798267426007</v>
      </c>
      <c r="K21">
        <v>1.6709903860827102</v>
      </c>
      <c r="L21">
        <v>4.3332213637890495</v>
      </c>
      <c r="M21">
        <v>0.35821284355868177</v>
      </c>
      <c r="N21">
        <v>0</v>
      </c>
      <c r="O21">
        <v>0.30301639043202788</v>
      </c>
      <c r="P21">
        <v>2.5564550489987216E-2</v>
      </c>
      <c r="Q21">
        <v>4.3122035360068998E-2</v>
      </c>
      <c r="R21">
        <v>0</v>
      </c>
      <c r="S21">
        <v>0</v>
      </c>
      <c r="T21">
        <v>1.7776724342261199E-2</v>
      </c>
      <c r="U21">
        <v>0</v>
      </c>
      <c r="V21">
        <v>0</v>
      </c>
      <c r="W21">
        <v>2.100840336134454E-2</v>
      </c>
      <c r="X21">
        <v>0</v>
      </c>
      <c r="Y21">
        <v>0</v>
      </c>
      <c r="Z21">
        <v>4.032529067813697E-2</v>
      </c>
      <c r="AA21">
        <v>1.9217464832039358E-2</v>
      </c>
      <c r="AB21">
        <v>0</v>
      </c>
      <c r="AC21">
        <v>0</v>
      </c>
      <c r="AD21">
        <v>2.2479487467685737E-2</v>
      </c>
      <c r="AE21">
        <v>0</v>
      </c>
      <c r="AF21">
        <v>5.6068097252663242E-2</v>
      </c>
      <c r="AG21">
        <v>0</v>
      </c>
      <c r="AH21">
        <v>1.2333497779970401E-2</v>
      </c>
      <c r="AI21">
        <v>0</v>
      </c>
      <c r="AJ21">
        <v>1.7615713216188839E-2</v>
      </c>
      <c r="AK21">
        <v>0</v>
      </c>
      <c r="AL21">
        <v>6.3889598773319706E-2</v>
      </c>
      <c r="AM21">
        <v>6.9762806458042656E-2</v>
      </c>
      <c r="AN21">
        <v>1.9649364719787257</v>
      </c>
      <c r="AO21">
        <v>24.727875059157594</v>
      </c>
      <c r="AP21">
        <v>1.256679781549122</v>
      </c>
      <c r="AQ21">
        <v>1.1913626209977661</v>
      </c>
      <c r="AR21">
        <v>0.79744816586921841</v>
      </c>
      <c r="AS21">
        <v>0.68493150684931503</v>
      </c>
      <c r="AT21">
        <v>0.10427528675703858</v>
      </c>
      <c r="AU21">
        <v>5.2431511338314328E-2</v>
      </c>
      <c r="AV21">
        <v>6.064018711829168E-2</v>
      </c>
      <c r="AW21">
        <v>9.4661113214691409E-2</v>
      </c>
      <c r="AX21">
        <v>6.8958723278494727E-2</v>
      </c>
      <c r="AY21">
        <v>8.9153046062407135E-2</v>
      </c>
      <c r="AZ21">
        <v>9.4745568670798627E-2</v>
      </c>
      <c r="BA21">
        <v>9.2923167212794047E-2</v>
      </c>
      <c r="BB21">
        <v>7.2618125484120832E-2</v>
      </c>
      <c r="BC21">
        <v>4.2294475284166008E-2</v>
      </c>
      <c r="BD21">
        <v>7.2380465789585721E-2</v>
      </c>
      <c r="BE21">
        <v>3.7575822642117125E-2</v>
      </c>
      <c r="BF21">
        <v>7.0221431580918495E-2</v>
      </c>
      <c r="BG21">
        <v>7.6467214681705226E-2</v>
      </c>
      <c r="BH21">
        <v>7.5157146761410221E-2</v>
      </c>
      <c r="BI21">
        <v>4.2748091603053436E-2</v>
      </c>
      <c r="BJ21">
        <v>4.6213390329848079E-2</v>
      </c>
      <c r="BK21">
        <v>7.9926923955240925E-2</v>
      </c>
      <c r="BL21">
        <v>7.8957757599684167E-2</v>
      </c>
      <c r="BM21">
        <v>6.7241273916498562E-2</v>
      </c>
      <c r="BN21">
        <v>7.4096943501080578E-2</v>
      </c>
      <c r="BP21">
        <f t="shared" si="0"/>
        <v>47</v>
      </c>
    </row>
    <row r="22" spans="1:68" x14ac:dyDescent="0.25">
      <c r="A22" t="s">
        <v>403</v>
      </c>
      <c r="B22" t="s">
        <v>439</v>
      </c>
      <c r="C22" t="s">
        <v>440</v>
      </c>
      <c r="D22">
        <v>0</v>
      </c>
      <c r="E22">
        <v>3.0303030303030304E-2</v>
      </c>
      <c r="F22">
        <v>6.1264271790587584E-2</v>
      </c>
      <c r="G22">
        <v>4.5605306799336651E-2</v>
      </c>
      <c r="H22">
        <v>0</v>
      </c>
      <c r="I22">
        <v>2.6816840976133013E-2</v>
      </c>
      <c r="J22">
        <v>0</v>
      </c>
      <c r="K22">
        <v>1.5260186174271325E-2</v>
      </c>
      <c r="L22">
        <v>2.6126226999589445E-2</v>
      </c>
      <c r="M22">
        <v>4.3832226129998695</v>
      </c>
      <c r="N22">
        <v>1.9509824342150941</v>
      </c>
      <c r="O22">
        <v>1.5242642670217161</v>
      </c>
      <c r="P22">
        <v>0</v>
      </c>
      <c r="Q22">
        <v>3.5935029466724167E-2</v>
      </c>
      <c r="R22">
        <v>0</v>
      </c>
      <c r="S22">
        <v>0</v>
      </c>
      <c r="T22">
        <v>0</v>
      </c>
      <c r="U22">
        <v>2.5931368311867924E-2</v>
      </c>
      <c r="V22">
        <v>0</v>
      </c>
      <c r="W22">
        <v>0</v>
      </c>
      <c r="X22">
        <v>0</v>
      </c>
      <c r="Y22">
        <v>0</v>
      </c>
      <c r="Z22">
        <v>6.7208817796894957E-2</v>
      </c>
      <c r="AA22">
        <v>2.6904450764855099E-2</v>
      </c>
      <c r="AB22">
        <v>0.75998811191780247</v>
      </c>
      <c r="AC22">
        <v>0</v>
      </c>
      <c r="AD22">
        <v>1.4986324978457158E-2</v>
      </c>
      <c r="AE22">
        <v>4.8413125336202262E-2</v>
      </c>
      <c r="AF22">
        <v>3.0582598501452674E-2</v>
      </c>
      <c r="AG22">
        <v>5.655149013176497E-2</v>
      </c>
      <c r="AH22">
        <v>0</v>
      </c>
      <c r="AI22">
        <v>0</v>
      </c>
      <c r="AJ22">
        <v>0</v>
      </c>
      <c r="AK22">
        <v>5.8019063406547867E-2</v>
      </c>
      <c r="AL22">
        <v>2.5555839509327882E-2</v>
      </c>
      <c r="AM22">
        <v>6.4779748853896757E-2</v>
      </c>
      <c r="AN22">
        <v>9.3568403427558358E-2</v>
      </c>
      <c r="AO22">
        <v>6.0847812859171117E-2</v>
      </c>
      <c r="AP22">
        <v>4.6978683422397083E-2</v>
      </c>
      <c r="AQ22">
        <v>7.6942169272772407</v>
      </c>
      <c r="AR22">
        <v>3.8995215311004783</v>
      </c>
      <c r="AS22">
        <v>13.147595014934597</v>
      </c>
      <c r="AT22">
        <v>0.1291027359849049</v>
      </c>
      <c r="AU22">
        <v>5.2431511338314328E-2</v>
      </c>
      <c r="AV22">
        <v>3.8982977433187509E-2</v>
      </c>
      <c r="AW22">
        <v>0</v>
      </c>
      <c r="AX22">
        <v>3.4479361639247363E-2</v>
      </c>
      <c r="AY22">
        <v>3.4670629024269442E-2</v>
      </c>
      <c r="AZ22">
        <v>5.1320516363349257E-2</v>
      </c>
      <c r="BA22">
        <v>5.8688316134396248E-2</v>
      </c>
      <c r="BB22">
        <v>6.2935708752904732E-2</v>
      </c>
      <c r="BC22">
        <v>3.1720856463124503E-2</v>
      </c>
      <c r="BD22">
        <v>0.11495721037169497</v>
      </c>
      <c r="BE22">
        <v>3.7575822642117125E-2</v>
      </c>
      <c r="BF22">
        <v>7.8039417630260761</v>
      </c>
      <c r="BG22">
        <v>6.4997132479449438E-2</v>
      </c>
      <c r="BH22">
        <v>0</v>
      </c>
      <c r="BI22">
        <v>4.8854961832061068E-2</v>
      </c>
      <c r="BJ22">
        <v>2.8883368956155044E-2</v>
      </c>
      <c r="BK22">
        <v>4.5672527974423387E-2</v>
      </c>
      <c r="BL22">
        <v>4.9348598499802609E-2</v>
      </c>
      <c r="BM22">
        <v>2.4451372333272204E-2</v>
      </c>
      <c r="BN22">
        <v>0</v>
      </c>
      <c r="BP22">
        <f t="shared" si="0"/>
        <v>45</v>
      </c>
    </row>
    <row r="23" spans="1:68" x14ac:dyDescent="0.25">
      <c r="A23" t="s">
        <v>414</v>
      </c>
      <c r="B23" t="s">
        <v>415</v>
      </c>
      <c r="C23" t="s">
        <v>416</v>
      </c>
      <c r="D23">
        <v>7.0818579462611955E-2</v>
      </c>
      <c r="E23">
        <v>0</v>
      </c>
      <c r="F23">
        <v>0</v>
      </c>
      <c r="G23">
        <v>0.24875621890547264</v>
      </c>
      <c r="H23">
        <v>8.027292795504716E-2</v>
      </c>
      <c r="I23">
        <v>8.9389469920443373E-2</v>
      </c>
      <c r="J23">
        <v>0.10427528675703858</v>
      </c>
      <c r="K23">
        <v>3.082557607202808</v>
      </c>
      <c r="L23">
        <v>4.1055499570783416E-2</v>
      </c>
      <c r="M23">
        <v>15.051452390256612</v>
      </c>
      <c r="N23">
        <v>20.106922168992572</v>
      </c>
      <c r="O23">
        <v>26.041044947431246</v>
      </c>
      <c r="P23">
        <v>4.2607584149978693E-2</v>
      </c>
      <c r="Q23">
        <v>0.10421158545350007</v>
      </c>
      <c r="R23">
        <v>7.3978176437950807E-2</v>
      </c>
      <c r="S23">
        <v>0</v>
      </c>
      <c r="T23">
        <v>7.7032472149798539E-2</v>
      </c>
      <c r="U23">
        <v>0</v>
      </c>
      <c r="V23">
        <v>0.1111790538662516</v>
      </c>
      <c r="W23">
        <v>11.127450980392156</v>
      </c>
      <c r="X23">
        <v>0</v>
      </c>
      <c r="Y23">
        <v>2.3313115996967402</v>
      </c>
      <c r="Z23">
        <v>5.5044021775656971</v>
      </c>
      <c r="AA23">
        <v>2.2100084556845259</v>
      </c>
      <c r="AB23">
        <v>23.88655372988579</v>
      </c>
      <c r="AC23">
        <v>17.919585565432389</v>
      </c>
      <c r="AD23">
        <v>25.956314862687798</v>
      </c>
      <c r="AE23">
        <v>3.4104357181280256</v>
      </c>
      <c r="AF23">
        <v>9.1696824506855599</v>
      </c>
      <c r="AG23">
        <v>0.16399932138211842</v>
      </c>
      <c r="AH23">
        <v>0.1356684755796744</v>
      </c>
      <c r="AI23">
        <v>0.1129464915996047</v>
      </c>
      <c r="AJ23">
        <v>0.11009820760118025</v>
      </c>
      <c r="AK23">
        <v>0</v>
      </c>
      <c r="AL23">
        <v>0</v>
      </c>
      <c r="AM23">
        <v>0</v>
      </c>
      <c r="AN23">
        <v>0</v>
      </c>
      <c r="AO23">
        <v>1.0141302143195186E-2</v>
      </c>
      <c r="AP23">
        <v>0</v>
      </c>
      <c r="AQ23">
        <v>0.45296599652519237</v>
      </c>
      <c r="AR23">
        <v>0.40669856459330139</v>
      </c>
      <c r="AS23">
        <v>3.4349572561540835</v>
      </c>
      <c r="AT23">
        <v>2.4827449227866331E-2</v>
      </c>
      <c r="AU23">
        <v>0</v>
      </c>
      <c r="AV23">
        <v>6.9303070992333349E-2</v>
      </c>
      <c r="AW23">
        <v>0</v>
      </c>
      <c r="AX23">
        <v>1.4776869273963156E-2</v>
      </c>
      <c r="AY23">
        <v>0</v>
      </c>
      <c r="AZ23">
        <v>0</v>
      </c>
      <c r="BA23">
        <v>0</v>
      </c>
      <c r="BB23">
        <v>1.4523625096824167E-2</v>
      </c>
      <c r="BC23">
        <v>1.0573618821041502E-2</v>
      </c>
      <c r="BD23">
        <v>0</v>
      </c>
      <c r="BE23">
        <v>0</v>
      </c>
      <c r="BF23">
        <v>5.1121202190908672</v>
      </c>
      <c r="BG23">
        <v>13.026190021028484</v>
      </c>
      <c r="BH23">
        <v>10.822629133643073</v>
      </c>
      <c r="BI23">
        <v>0</v>
      </c>
      <c r="BJ23">
        <v>0</v>
      </c>
      <c r="BK23">
        <v>2.2836263987211693E-2</v>
      </c>
      <c r="BL23">
        <v>1.9739439399921042E-2</v>
      </c>
      <c r="BM23">
        <v>0</v>
      </c>
      <c r="BN23">
        <v>0</v>
      </c>
      <c r="BP23">
        <f t="shared" si="0"/>
        <v>42</v>
      </c>
    </row>
    <row r="24" spans="1:68" x14ac:dyDescent="0.25">
      <c r="A24" t="s">
        <v>389</v>
      </c>
      <c r="B24" t="s">
        <v>417</v>
      </c>
      <c r="C24" t="s">
        <v>431</v>
      </c>
      <c r="D24">
        <v>0</v>
      </c>
      <c r="E24">
        <v>0.13333333333333333</v>
      </c>
      <c r="F24">
        <v>6.6833751044277356E-2</v>
      </c>
      <c r="G24">
        <v>0.11608623548922056</v>
      </c>
      <c r="H24">
        <v>0.18061408789885611</v>
      </c>
      <c r="I24">
        <v>0.10279789040850988</v>
      </c>
      <c r="J24">
        <v>0</v>
      </c>
      <c r="K24">
        <v>0.1220814893941706</v>
      </c>
      <c r="L24">
        <v>5.5984772141977376E-2</v>
      </c>
      <c r="M24">
        <v>8.1184056271981255</v>
      </c>
      <c r="N24">
        <v>5.8876622925779349</v>
      </c>
      <c r="O24">
        <v>2.0843854735778891</v>
      </c>
      <c r="P24">
        <v>0</v>
      </c>
      <c r="Q24">
        <v>7.9057064826793158E-2</v>
      </c>
      <c r="R24">
        <v>5.5483632328463102E-2</v>
      </c>
      <c r="S24">
        <v>0</v>
      </c>
      <c r="T24">
        <v>0</v>
      </c>
      <c r="U24">
        <v>0</v>
      </c>
      <c r="V24">
        <v>0</v>
      </c>
      <c r="W24">
        <v>0.14705882352941177</v>
      </c>
      <c r="X24">
        <v>0</v>
      </c>
      <c r="Y24">
        <v>9.4768764215314633E-2</v>
      </c>
      <c r="Z24">
        <v>0</v>
      </c>
      <c r="AA24">
        <v>9.2243831193788914E-2</v>
      </c>
      <c r="AB24">
        <v>13.166051033838578</v>
      </c>
      <c r="AC24">
        <v>17.695885088597162</v>
      </c>
      <c r="AD24">
        <v>2.746244052302274</v>
      </c>
      <c r="AE24">
        <v>0</v>
      </c>
      <c r="AF24">
        <v>0.10194199500484225</v>
      </c>
      <c r="AG24">
        <v>0</v>
      </c>
      <c r="AH24">
        <v>0.1521131392863016</v>
      </c>
      <c r="AI24">
        <v>0.13412395877453057</v>
      </c>
      <c r="AJ24">
        <v>0</v>
      </c>
      <c r="AK24">
        <v>0</v>
      </c>
      <c r="AL24">
        <v>0.11500127779197546</v>
      </c>
      <c r="AM24">
        <v>0.12955949770779351</v>
      </c>
      <c r="AN24">
        <v>0</v>
      </c>
      <c r="AO24">
        <v>5.7467378811439387E-2</v>
      </c>
      <c r="AP24">
        <v>0</v>
      </c>
      <c r="AQ24">
        <v>5.7520476545048398</v>
      </c>
      <c r="AR24">
        <v>6.9617224880382773</v>
      </c>
      <c r="AS24">
        <v>6.344628695025234</v>
      </c>
      <c r="AT24">
        <v>9.9309796911465326E-2</v>
      </c>
      <c r="AU24">
        <v>0</v>
      </c>
      <c r="AV24">
        <v>0.10395460648850002</v>
      </c>
      <c r="AW24">
        <v>0</v>
      </c>
      <c r="AX24">
        <v>0.11821495419170525</v>
      </c>
      <c r="AY24">
        <v>9.9058940069341253E-2</v>
      </c>
      <c r="AZ24">
        <v>0</v>
      </c>
      <c r="BA24">
        <v>9.2923167212794047E-2</v>
      </c>
      <c r="BB24">
        <v>6.7776917118512775E-2</v>
      </c>
      <c r="BC24">
        <v>6.3441712926249005E-2</v>
      </c>
      <c r="BD24">
        <v>0</v>
      </c>
      <c r="BE24">
        <v>0</v>
      </c>
      <c r="BF24">
        <v>12.752211975094799</v>
      </c>
      <c r="BG24">
        <v>16.700439686484419</v>
      </c>
      <c r="BH24">
        <v>6.9007925662749381</v>
      </c>
      <c r="BI24">
        <v>0.15267175572519084</v>
      </c>
      <c r="BJ24">
        <v>0.1213101496158512</v>
      </c>
      <c r="BK24">
        <v>0.10847225393925554</v>
      </c>
      <c r="BL24">
        <v>0</v>
      </c>
      <c r="BM24">
        <v>0.11003117549972492</v>
      </c>
      <c r="BN24">
        <v>0.11732016054337759</v>
      </c>
      <c r="BP24">
        <f t="shared" si="0"/>
        <v>42</v>
      </c>
    </row>
    <row r="25" spans="1:68" x14ac:dyDescent="0.25">
      <c r="A25" t="s">
        <v>391</v>
      </c>
      <c r="B25" t="s">
        <v>391</v>
      </c>
      <c r="C25" t="s">
        <v>691</v>
      </c>
      <c r="D25">
        <v>1.6663195167673402E-2</v>
      </c>
      <c r="E25">
        <v>7.2727272727272724E-2</v>
      </c>
      <c r="F25">
        <v>1.6708437761069339E-2</v>
      </c>
      <c r="G25">
        <v>0</v>
      </c>
      <c r="H25">
        <v>0.20068231988761789</v>
      </c>
      <c r="I25">
        <v>0</v>
      </c>
      <c r="J25">
        <v>1.2352610892756879</v>
      </c>
      <c r="K25">
        <v>0.62566763314512441</v>
      </c>
      <c r="L25">
        <v>0</v>
      </c>
      <c r="M25">
        <v>0</v>
      </c>
      <c r="N25">
        <v>0.17357494966326459</v>
      </c>
      <c r="O25">
        <v>1.3773472292364907E-2</v>
      </c>
      <c r="P25">
        <v>0.34086067319982954</v>
      </c>
      <c r="Q25">
        <v>0</v>
      </c>
      <c r="R25">
        <v>0.49318784291967205</v>
      </c>
      <c r="S25">
        <v>1.4014251781472684</v>
      </c>
      <c r="T25">
        <v>0.63996207632140323</v>
      </c>
      <c r="U25">
        <v>1.8065519923934654</v>
      </c>
      <c r="V25">
        <v>0.18900439157262772</v>
      </c>
      <c r="W25">
        <v>0.23109243697478993</v>
      </c>
      <c r="X25">
        <v>2.1142126250846438</v>
      </c>
      <c r="Y25">
        <v>8.2132928986606013E-2</v>
      </c>
      <c r="Z25">
        <v>0</v>
      </c>
      <c r="AA25">
        <v>1.9217464832039358E-2</v>
      </c>
      <c r="AB25">
        <v>5.5194667345985646E-2</v>
      </c>
      <c r="AC25">
        <v>2.3547418614234414E-2</v>
      </c>
      <c r="AD25">
        <v>9.3664531115357233E-2</v>
      </c>
      <c r="AE25">
        <v>0</v>
      </c>
      <c r="AF25">
        <v>0</v>
      </c>
      <c r="AG25">
        <v>0.16965447039529491</v>
      </c>
      <c r="AH25">
        <v>1.6444663706627199E-2</v>
      </c>
      <c r="AI25">
        <v>0</v>
      </c>
      <c r="AJ25">
        <v>3.082749812833047E-2</v>
      </c>
      <c r="AK25">
        <v>0</v>
      </c>
      <c r="AL25">
        <v>1.2139023766930743</v>
      </c>
      <c r="AM25">
        <v>2.4915288020729523E-2</v>
      </c>
      <c r="AN25">
        <v>0.16251354279523295</v>
      </c>
      <c r="AO25">
        <v>0</v>
      </c>
      <c r="AP25">
        <v>0.36408479652357739</v>
      </c>
      <c r="AQ25">
        <v>0.30404566890047158</v>
      </c>
      <c r="AR25">
        <v>0.50239234449760761</v>
      </c>
      <c r="AS25">
        <v>0.21629416005767843</v>
      </c>
      <c r="AT25">
        <v>0</v>
      </c>
      <c r="AU25">
        <v>1.9661816751867872E-2</v>
      </c>
      <c r="AV25">
        <v>1.7325767748083337E-2</v>
      </c>
      <c r="AW25">
        <v>0.88981446421809929</v>
      </c>
      <c r="AX25">
        <v>0.13791744655698945</v>
      </c>
      <c r="AY25">
        <v>0.19811788013868251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0.13576143438977575</v>
      </c>
      <c r="BG25">
        <v>0.75702542534888173</v>
      </c>
      <c r="BH25">
        <v>0.580759770429079</v>
      </c>
      <c r="BI25">
        <v>0</v>
      </c>
      <c r="BJ25">
        <v>0</v>
      </c>
      <c r="BK25">
        <v>0</v>
      </c>
      <c r="BL25">
        <v>0</v>
      </c>
      <c r="BM25">
        <v>0.15282107708295128</v>
      </c>
      <c r="BN25">
        <v>7.4096943501080578E-2</v>
      </c>
      <c r="BP25">
        <f t="shared" si="0"/>
        <v>41</v>
      </c>
    </row>
    <row r="26" spans="1:68" x14ac:dyDescent="0.25">
      <c r="A26" t="s">
        <v>403</v>
      </c>
      <c r="B26" t="s">
        <v>452</v>
      </c>
      <c r="C26" t="s">
        <v>453</v>
      </c>
      <c r="D26">
        <v>0.28744011664236618</v>
      </c>
      <c r="E26">
        <v>0.2</v>
      </c>
      <c r="F26">
        <v>0.21720969089390141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1.7878077373974208</v>
      </c>
      <c r="N26">
        <v>1.0692216899257099</v>
      </c>
      <c r="O26">
        <v>0.25710481612414487</v>
      </c>
      <c r="P26">
        <v>0</v>
      </c>
      <c r="Q26">
        <v>0</v>
      </c>
      <c r="R26">
        <v>3.0824240182479503E-2</v>
      </c>
      <c r="S26">
        <v>0</v>
      </c>
      <c r="T26">
        <v>0</v>
      </c>
      <c r="U26">
        <v>3.4575157749157232E-2</v>
      </c>
      <c r="V26">
        <v>3.9857690811051198</v>
      </c>
      <c r="W26">
        <v>3.9845938375350136</v>
      </c>
      <c r="X26">
        <v>7.4787450154239714</v>
      </c>
      <c r="Y26">
        <v>0.41698256254738442</v>
      </c>
      <c r="Z26">
        <v>0.37636937966261175</v>
      </c>
      <c r="AA26">
        <v>0.23060957798447229</v>
      </c>
      <c r="AB26">
        <v>0.22502441302594151</v>
      </c>
      <c r="AC26">
        <v>0.75940425030905978</v>
      </c>
      <c r="AD26">
        <v>0.39713761192911468</v>
      </c>
      <c r="AE26">
        <v>7.530930607853685E-2</v>
      </c>
      <c r="AF26">
        <v>1.4781589275702125</v>
      </c>
      <c r="AG26">
        <v>7.9172086184470969E-2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3.9397222495814045E-2</v>
      </c>
      <c r="AO26">
        <v>4.0565208572780745E-2</v>
      </c>
      <c r="AP26">
        <v>0</v>
      </c>
      <c r="AQ26">
        <v>1.9297592454703398</v>
      </c>
      <c r="AR26">
        <v>2.1451355661881979</v>
      </c>
      <c r="AS26">
        <v>2.3740858996807086</v>
      </c>
      <c r="AT26">
        <v>5.4620388301305924E-2</v>
      </c>
      <c r="AU26">
        <v>5.2431511338314328E-2</v>
      </c>
      <c r="AV26">
        <v>0</v>
      </c>
      <c r="AW26">
        <v>0</v>
      </c>
      <c r="AX26">
        <v>0</v>
      </c>
      <c r="AY26">
        <v>0</v>
      </c>
      <c r="AZ26">
        <v>4.3977734791362364</v>
      </c>
      <c r="BA26">
        <v>4.147307673497334</v>
      </c>
      <c r="BB26">
        <v>4.0036793183578618</v>
      </c>
      <c r="BC26">
        <v>0.27491408934707906</v>
      </c>
      <c r="BD26">
        <v>2.5546046749265552E-2</v>
      </c>
      <c r="BE26">
        <v>0</v>
      </c>
      <c r="BF26">
        <v>0</v>
      </c>
      <c r="BG26">
        <v>0.76849550755113738</v>
      </c>
      <c r="BH26">
        <v>0.6969117245148948</v>
      </c>
      <c r="BI26">
        <v>3.6641221374045796E-2</v>
      </c>
      <c r="BJ26">
        <v>3.4660042747386051E-2</v>
      </c>
      <c r="BK26">
        <v>3.9963461977620462E-2</v>
      </c>
      <c r="BL26">
        <v>3.9478878799842083E-2</v>
      </c>
      <c r="BM26">
        <v>0</v>
      </c>
      <c r="BN26">
        <v>2.4698981167026863E-2</v>
      </c>
      <c r="BP26">
        <f t="shared" si="0"/>
        <v>39</v>
      </c>
    </row>
    <row r="27" spans="1:68" x14ac:dyDescent="0.25">
      <c r="A27" t="s">
        <v>389</v>
      </c>
      <c r="B27" t="s">
        <v>398</v>
      </c>
      <c r="C27" t="s">
        <v>413</v>
      </c>
      <c r="D27">
        <v>10.747760883149345</v>
      </c>
      <c r="E27">
        <v>9.2606060606060616</v>
      </c>
      <c r="F27">
        <v>8.5213032581453625</v>
      </c>
      <c r="G27">
        <v>4.5605306799336651E-2</v>
      </c>
      <c r="H27">
        <v>0.11037527593818984</v>
      </c>
      <c r="I27">
        <v>1.6760525610083132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2.5271670457417232E-2</v>
      </c>
      <c r="Z27">
        <v>0</v>
      </c>
      <c r="AA27">
        <v>0.1076178030594204</v>
      </c>
      <c r="AB27">
        <v>0</v>
      </c>
      <c r="AC27">
        <v>0</v>
      </c>
      <c r="AD27">
        <v>0</v>
      </c>
      <c r="AE27">
        <v>0</v>
      </c>
      <c r="AF27">
        <v>2.5485498751210561E-2</v>
      </c>
      <c r="AG27">
        <v>0</v>
      </c>
      <c r="AH27">
        <v>0</v>
      </c>
      <c r="AI27">
        <v>0</v>
      </c>
      <c r="AJ27">
        <v>0</v>
      </c>
      <c r="AK27">
        <v>0.51388313302942401</v>
      </c>
      <c r="AL27">
        <v>0.12777919754663941</v>
      </c>
      <c r="AM27">
        <v>0.44847518437313133</v>
      </c>
      <c r="AN27">
        <v>5.4171180931744306E-2</v>
      </c>
      <c r="AO27">
        <v>7.7749983097829767E-2</v>
      </c>
      <c r="AP27">
        <v>4.1106347994597447E-2</v>
      </c>
      <c r="AQ27">
        <v>0.11789525936957061</v>
      </c>
      <c r="AR27">
        <v>7.9744816586921854E-2</v>
      </c>
      <c r="AS27">
        <v>7.2098053352559477E-2</v>
      </c>
      <c r="AT27">
        <v>4.9654898455732663E-2</v>
      </c>
      <c r="AU27">
        <v>9.8309083759339361E-2</v>
      </c>
      <c r="AV27">
        <v>6.9303070992333349E-2</v>
      </c>
      <c r="AW27">
        <v>0.11359333585762969</v>
      </c>
      <c r="AX27">
        <v>7.8809969461136831E-2</v>
      </c>
      <c r="AY27">
        <v>0.11391778107974246</v>
      </c>
      <c r="AZ27">
        <v>6.3755872251391583</v>
      </c>
      <c r="BA27">
        <v>0.34723920379517781</v>
      </c>
      <c r="BB27">
        <v>5.6738962044926415</v>
      </c>
      <c r="BC27">
        <v>10.578905630452022</v>
      </c>
      <c r="BD27">
        <v>5.3902158640950315</v>
      </c>
      <c r="BE27">
        <v>3.6985345429169576</v>
      </c>
      <c r="BF27">
        <v>5.6177145264734794E-2</v>
      </c>
      <c r="BG27">
        <v>6.1173771745364175E-2</v>
      </c>
      <c r="BH27">
        <v>9.5654550423613011E-2</v>
      </c>
      <c r="BI27">
        <v>0.18931297709923664</v>
      </c>
      <c r="BJ27">
        <v>0.21951360406677836</v>
      </c>
      <c r="BK27">
        <v>0.36538022379538709</v>
      </c>
      <c r="BL27">
        <v>0.6514015001973944</v>
      </c>
      <c r="BM27">
        <v>0.24451372333272203</v>
      </c>
      <c r="BN27">
        <v>0.11732016054337759</v>
      </c>
      <c r="BP27">
        <f t="shared" si="0"/>
        <v>39</v>
      </c>
    </row>
    <row r="28" spans="1:68" x14ac:dyDescent="0.25">
      <c r="A28" t="s">
        <v>389</v>
      </c>
      <c r="B28" t="s">
        <v>398</v>
      </c>
      <c r="C28" t="s">
        <v>428</v>
      </c>
      <c r="D28">
        <v>0.75817538012913976</v>
      </c>
      <c r="E28">
        <v>0.93939393939393934</v>
      </c>
      <c r="F28">
        <v>0.80200501253132828</v>
      </c>
      <c r="G28">
        <v>4.5605306799336651E-2</v>
      </c>
      <c r="H28">
        <v>0</v>
      </c>
      <c r="I28">
        <v>0.79109680879592381</v>
      </c>
      <c r="J28">
        <v>0</v>
      </c>
      <c r="K28">
        <v>0</v>
      </c>
      <c r="L28">
        <v>1.1196954428395476E-2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1.0758472296933837E-2</v>
      </c>
      <c r="AF28">
        <v>0.2803404862633162</v>
      </c>
      <c r="AG28">
        <v>9.0482384210823955E-2</v>
      </c>
      <c r="AH28">
        <v>0</v>
      </c>
      <c r="AI28">
        <v>0</v>
      </c>
      <c r="AJ28">
        <v>1.7615713216188839E-2</v>
      </c>
      <c r="AK28">
        <v>0.72109407376709489</v>
      </c>
      <c r="AL28">
        <v>0.16611295681063123</v>
      </c>
      <c r="AM28">
        <v>4.7986844727925053</v>
      </c>
      <c r="AN28">
        <v>3.9397222495814045E-2</v>
      </c>
      <c r="AO28">
        <v>0.35494557501183149</v>
      </c>
      <c r="AP28">
        <v>5.872335427799636E-2</v>
      </c>
      <c r="AQ28">
        <v>0.36609580541077191</v>
      </c>
      <c r="AR28">
        <v>3.1897926634768738E-2</v>
      </c>
      <c r="AS28">
        <v>0.26779276959522091</v>
      </c>
      <c r="AT28">
        <v>3.9723918764586127E-2</v>
      </c>
      <c r="AU28">
        <v>0</v>
      </c>
      <c r="AV28">
        <v>5.6308745181270846E-2</v>
      </c>
      <c r="AW28">
        <v>0.11359333585762969</v>
      </c>
      <c r="AX28">
        <v>0.17239680819623682</v>
      </c>
      <c r="AY28">
        <v>0.18325903912828131</v>
      </c>
      <c r="AZ28">
        <v>4.6820101851486324</v>
      </c>
      <c r="BA28">
        <v>1.653054237785494</v>
      </c>
      <c r="BB28">
        <v>2.0139426800929514</v>
      </c>
      <c r="BC28">
        <v>0.38065027755749403</v>
      </c>
      <c r="BD28">
        <v>0.340613956656874</v>
      </c>
      <c r="BE28">
        <v>0.28987063181061784</v>
      </c>
      <c r="BF28">
        <v>0.23407143860306165</v>
      </c>
      <c r="BG28">
        <v>0.51233033836742492</v>
      </c>
      <c r="BH28">
        <v>0.15714676141022138</v>
      </c>
      <c r="BI28">
        <v>0.18320610687022901</v>
      </c>
      <c r="BJ28">
        <v>0.52567731500202186</v>
      </c>
      <c r="BK28">
        <v>1.0561772094085409</v>
      </c>
      <c r="BL28">
        <v>3.8393209632846426</v>
      </c>
      <c r="BM28">
        <v>2.0478024329115474</v>
      </c>
      <c r="BN28">
        <v>1.6733559740660697</v>
      </c>
      <c r="BP28">
        <f t="shared" si="0"/>
        <v>39</v>
      </c>
    </row>
    <row r="29" spans="1:68" x14ac:dyDescent="0.25">
      <c r="A29" t="s">
        <v>392</v>
      </c>
      <c r="B29" t="s">
        <v>429</v>
      </c>
      <c r="C29" t="s">
        <v>448</v>
      </c>
      <c r="D29">
        <v>0</v>
      </c>
      <c r="E29">
        <v>0</v>
      </c>
      <c r="F29">
        <v>2.2277917014759122E-2</v>
      </c>
      <c r="G29">
        <v>1.2437810945273631E-2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0.46695202623825671</v>
      </c>
      <c r="W29">
        <v>0.37815126050420167</v>
      </c>
      <c r="X29">
        <v>0</v>
      </c>
      <c r="Y29">
        <v>0.15794794035885773</v>
      </c>
      <c r="Z29">
        <v>0.23523086228913231</v>
      </c>
      <c r="AA29">
        <v>0.28826197248059038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7.4000986679822398E-2</v>
      </c>
      <c r="AI29">
        <v>0</v>
      </c>
      <c r="AJ29">
        <v>0</v>
      </c>
      <c r="AK29">
        <v>4.1442188147534191E-2</v>
      </c>
      <c r="AL29">
        <v>6.3889598773319706E-2</v>
      </c>
      <c r="AM29">
        <v>0.11461032489535579</v>
      </c>
      <c r="AN29">
        <v>3.9397222495814045E-2</v>
      </c>
      <c r="AO29">
        <v>1.3521736190926916E-2</v>
      </c>
      <c r="AP29">
        <v>3.5234012566797819E-2</v>
      </c>
      <c r="AQ29">
        <v>0.45917101017622242</v>
      </c>
      <c r="AR29">
        <v>0.13556618819776714</v>
      </c>
      <c r="AS29">
        <v>0.25234318673395817</v>
      </c>
      <c r="AT29">
        <v>4.9654898455732663E-2</v>
      </c>
      <c r="AU29">
        <v>3.2769694586446456E-2</v>
      </c>
      <c r="AV29">
        <v>2.5988651622125006E-2</v>
      </c>
      <c r="AW29">
        <v>5.6796667928814847E-2</v>
      </c>
      <c r="AX29">
        <v>3.9404984730568415E-2</v>
      </c>
      <c r="AY29">
        <v>7.4294205052005943E-2</v>
      </c>
      <c r="AZ29">
        <v>2.76341241956496E-2</v>
      </c>
      <c r="BA29">
        <v>6.9790189269819534</v>
      </c>
      <c r="BB29">
        <v>4.3570875290472502E-2</v>
      </c>
      <c r="BC29">
        <v>5.2868094105207507E-2</v>
      </c>
      <c r="BD29">
        <v>3.4061395665687402E-2</v>
      </c>
      <c r="BE29">
        <v>8.0519619947393845E-2</v>
      </c>
      <c r="BF29">
        <v>1.6057300688170029</v>
      </c>
      <c r="BG29">
        <v>0.175874593767922</v>
      </c>
      <c r="BH29">
        <v>0.15031429352282044</v>
      </c>
      <c r="BI29">
        <v>0</v>
      </c>
      <c r="BJ29">
        <v>4.0436716538617065E-2</v>
      </c>
      <c r="BK29">
        <v>5.1381593971226311E-2</v>
      </c>
      <c r="BL29">
        <v>13.432688511646267</v>
      </c>
      <c r="BM29">
        <v>13.949507916131793</v>
      </c>
      <c r="BN29">
        <v>7.4343933312750856</v>
      </c>
      <c r="BP29">
        <f t="shared" si="0"/>
        <v>37</v>
      </c>
    </row>
    <row r="30" spans="1:68" x14ac:dyDescent="0.25">
      <c r="A30" t="s">
        <v>392</v>
      </c>
      <c r="B30" t="s">
        <v>435</v>
      </c>
      <c r="C30" t="s">
        <v>436</v>
      </c>
      <c r="D30">
        <v>0</v>
      </c>
      <c r="E30">
        <v>0</v>
      </c>
      <c r="F30">
        <v>6.1264271790587584E-2</v>
      </c>
      <c r="G30">
        <v>7.0480928689883912E-2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0.34441805225653205</v>
      </c>
      <c r="T30">
        <v>5.3330173026783605E-2</v>
      </c>
      <c r="U30">
        <v>0</v>
      </c>
      <c r="V30">
        <v>0</v>
      </c>
      <c r="W30">
        <v>0</v>
      </c>
      <c r="X30">
        <v>0</v>
      </c>
      <c r="Y30">
        <v>9.4768764215314633E-2</v>
      </c>
      <c r="Z30">
        <v>2.688352711875798E-2</v>
      </c>
      <c r="AA30">
        <v>0.18448766238757783</v>
      </c>
      <c r="AB30">
        <v>0</v>
      </c>
      <c r="AC30">
        <v>0</v>
      </c>
      <c r="AD30">
        <v>0</v>
      </c>
      <c r="AE30">
        <v>0.25282409897794511</v>
      </c>
      <c r="AF30">
        <v>0.89708955604261187</v>
      </c>
      <c r="AG30">
        <v>6.7861788158117969E-2</v>
      </c>
      <c r="AH30">
        <v>0</v>
      </c>
      <c r="AI30">
        <v>0</v>
      </c>
      <c r="AJ30">
        <v>0</v>
      </c>
      <c r="AK30">
        <v>0.62163282221301286</v>
      </c>
      <c r="AL30">
        <v>0.16611295681063123</v>
      </c>
      <c r="AM30">
        <v>0.77735698624676108</v>
      </c>
      <c r="AN30">
        <v>0.12311632029941889</v>
      </c>
      <c r="AO30">
        <v>0.11155432357514705</v>
      </c>
      <c r="AP30">
        <v>0.12919137941159201</v>
      </c>
      <c r="AQ30">
        <v>0.10548523206751054</v>
      </c>
      <c r="AR30">
        <v>0.13556618819776714</v>
      </c>
      <c r="AS30">
        <v>0</v>
      </c>
      <c r="AT30">
        <v>0.14399920552162471</v>
      </c>
      <c r="AU30">
        <v>0</v>
      </c>
      <c r="AV30">
        <v>8.2297396803395845E-2</v>
      </c>
      <c r="AW30">
        <v>0.17039000378644453</v>
      </c>
      <c r="AX30">
        <v>0.22657866220076842</v>
      </c>
      <c r="AY30">
        <v>0.57454185240217936</v>
      </c>
      <c r="AZ30">
        <v>0</v>
      </c>
      <c r="BA30">
        <v>9.2923167212794047E-2</v>
      </c>
      <c r="BB30">
        <v>15.903369481022464</v>
      </c>
      <c r="BC30">
        <v>14.380121596616441</v>
      </c>
      <c r="BD30">
        <v>21.003108102354496</v>
      </c>
      <c r="BE30">
        <v>14.584787159804605</v>
      </c>
      <c r="BF30">
        <v>0</v>
      </c>
      <c r="BG30">
        <v>5.7350411011278919E-2</v>
      </c>
      <c r="BH30">
        <v>6.1492210986608363E-2</v>
      </c>
      <c r="BI30">
        <v>1.2458015267175573</v>
      </c>
      <c r="BJ30">
        <v>0.21373693027554735</v>
      </c>
      <c r="BK30">
        <v>5.1381593971226311E-2</v>
      </c>
      <c r="BL30">
        <v>7.8957757599684167E-2</v>
      </c>
      <c r="BM30">
        <v>0.11614401858304298</v>
      </c>
      <c r="BN30">
        <v>9.8795924668107452E-2</v>
      </c>
      <c r="BP30">
        <f t="shared" si="0"/>
        <v>36</v>
      </c>
    </row>
    <row r="31" spans="1:68" x14ac:dyDescent="0.25">
      <c r="A31" t="s">
        <v>403</v>
      </c>
      <c r="B31" t="s">
        <v>406</v>
      </c>
      <c r="C31" t="s">
        <v>422</v>
      </c>
      <c r="D31">
        <v>2.9160591543428455E-2</v>
      </c>
      <c r="E31">
        <v>0</v>
      </c>
      <c r="F31">
        <v>0</v>
      </c>
      <c r="G31">
        <v>8.7064676616915429E-2</v>
      </c>
      <c r="H31">
        <v>0.15051173991571343</v>
      </c>
      <c r="I31">
        <v>5.8103155448288188E-2</v>
      </c>
      <c r="J31">
        <v>4.8127055426325498E-2</v>
      </c>
      <c r="K31">
        <v>8.3931023958492293E-2</v>
      </c>
      <c r="L31">
        <v>4.8520135856380396E-2</v>
      </c>
      <c r="M31">
        <v>3.1359906213364597</v>
      </c>
      <c r="N31">
        <v>3.0965771019926405</v>
      </c>
      <c r="O31">
        <v>7.5111335567696615</v>
      </c>
      <c r="P31">
        <v>3.4086067319982954E-2</v>
      </c>
      <c r="Q31">
        <v>5.0309041253413823E-2</v>
      </c>
      <c r="R31">
        <v>3.0824240182479503E-2</v>
      </c>
      <c r="S31">
        <v>7.1258907363420429E-2</v>
      </c>
      <c r="T31">
        <v>0</v>
      </c>
      <c r="U31">
        <v>0</v>
      </c>
      <c r="V31">
        <v>3.2075157040413589</v>
      </c>
      <c r="W31">
        <v>7.7030812324929976E-2</v>
      </c>
      <c r="X31">
        <v>6.019110676397562E-2</v>
      </c>
      <c r="Y31">
        <v>2.5650745514278492</v>
      </c>
      <c r="Z31">
        <v>3.8510652597620805</v>
      </c>
      <c r="AA31">
        <v>4.1509724037205018</v>
      </c>
      <c r="AB31">
        <v>0.98501252494374392</v>
      </c>
      <c r="AC31">
        <v>1.2362394772473067</v>
      </c>
      <c r="AD31">
        <v>2.3416132778839307</v>
      </c>
      <c r="AE31">
        <v>0.67240451855836469</v>
      </c>
      <c r="AF31">
        <v>1.0398083490493908</v>
      </c>
      <c r="AG31">
        <v>0.24882655657976588</v>
      </c>
      <c r="AH31">
        <v>4.1111659266567999E-2</v>
      </c>
      <c r="AI31">
        <v>5.2943667937314691E-2</v>
      </c>
      <c r="AJ31">
        <v>3.5231426432377679E-2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0.1674641148325359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3.9477320279499427E-2</v>
      </c>
      <c r="BA31">
        <v>0</v>
      </c>
      <c r="BB31">
        <v>0</v>
      </c>
      <c r="BC31">
        <v>0.12159661644197726</v>
      </c>
      <c r="BD31">
        <v>0.22565674628517904</v>
      </c>
      <c r="BE31">
        <v>0</v>
      </c>
      <c r="BF31">
        <v>0</v>
      </c>
      <c r="BG31">
        <v>0</v>
      </c>
      <c r="BH31">
        <v>0.65591691719048928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P31">
        <f t="shared" si="0"/>
        <v>34</v>
      </c>
    </row>
    <row r="32" spans="1:68" x14ac:dyDescent="0.25">
      <c r="A32" t="s">
        <v>403</v>
      </c>
      <c r="B32" t="s">
        <v>406</v>
      </c>
      <c r="C32" t="s">
        <v>407</v>
      </c>
      <c r="D32">
        <v>6.2486981878775258E-2</v>
      </c>
      <c r="E32">
        <v>0</v>
      </c>
      <c r="F32">
        <v>0</v>
      </c>
      <c r="G32">
        <v>9.1210613598673301E-2</v>
      </c>
      <c r="H32">
        <v>0</v>
      </c>
      <c r="I32">
        <v>0</v>
      </c>
      <c r="J32">
        <v>0</v>
      </c>
      <c r="K32">
        <v>0</v>
      </c>
      <c r="L32">
        <v>5.9717090284775877E-2</v>
      </c>
      <c r="M32">
        <v>15.950240979549305</v>
      </c>
      <c r="N32">
        <v>8.887037422759148</v>
      </c>
      <c r="O32">
        <v>4.0264450668013412</v>
      </c>
      <c r="P32">
        <v>0</v>
      </c>
      <c r="Q32">
        <v>5.3902544200086236E-2</v>
      </c>
      <c r="R32">
        <v>8.6307872510942601E-2</v>
      </c>
      <c r="S32">
        <v>9.5011876484560567E-2</v>
      </c>
      <c r="T32">
        <v>0</v>
      </c>
      <c r="U32">
        <v>0</v>
      </c>
      <c r="V32">
        <v>9.4502195786313858E-2</v>
      </c>
      <c r="W32">
        <v>0.43417366946778713</v>
      </c>
      <c r="X32">
        <v>7.5238883454969527E-2</v>
      </c>
      <c r="Y32">
        <v>6.3179176143543098E-2</v>
      </c>
      <c r="Z32">
        <v>0.19490557161099537</v>
      </c>
      <c r="AA32">
        <v>0.17680067645476208</v>
      </c>
      <c r="AB32">
        <v>2.1992952065554281</v>
      </c>
      <c r="AC32">
        <v>4.6741625949255319</v>
      </c>
      <c r="AD32">
        <v>4.1362256940541755</v>
      </c>
      <c r="AE32">
        <v>5.379236148466917E-2</v>
      </c>
      <c r="AF32">
        <v>0.64223456853050609</v>
      </c>
      <c r="AG32">
        <v>0</v>
      </c>
      <c r="AH32">
        <v>5.3445157046538391E-2</v>
      </c>
      <c r="AI32">
        <v>0</v>
      </c>
      <c r="AJ32">
        <v>5.7251067952613734E-2</v>
      </c>
      <c r="AK32">
        <v>0</v>
      </c>
      <c r="AL32">
        <v>0</v>
      </c>
      <c r="AM32">
        <v>0</v>
      </c>
      <c r="AN32">
        <v>0</v>
      </c>
      <c r="AO32">
        <v>4.7326076668244205E-2</v>
      </c>
      <c r="AP32">
        <v>0</v>
      </c>
      <c r="AQ32">
        <v>1.9980143956316705</v>
      </c>
      <c r="AR32">
        <v>8.0063795853269539</v>
      </c>
      <c r="AS32">
        <v>8.4921207127407552</v>
      </c>
      <c r="AT32">
        <v>5.9585878146879191E-2</v>
      </c>
      <c r="AU32">
        <v>0</v>
      </c>
      <c r="AV32">
        <v>4.3314419370208343E-2</v>
      </c>
      <c r="AW32">
        <v>0</v>
      </c>
      <c r="AX32">
        <v>0</v>
      </c>
      <c r="AY32">
        <v>0</v>
      </c>
      <c r="AZ32">
        <v>0</v>
      </c>
      <c r="BA32">
        <v>4.4016237100797183E-2</v>
      </c>
      <c r="BB32">
        <v>0</v>
      </c>
      <c r="BC32">
        <v>0</v>
      </c>
      <c r="BD32">
        <v>0</v>
      </c>
      <c r="BE32">
        <v>0</v>
      </c>
      <c r="BF32">
        <v>0.50091287861055189</v>
      </c>
      <c r="BG32">
        <v>3.7086599120627035</v>
      </c>
      <c r="BH32">
        <v>5.1926755944247063</v>
      </c>
      <c r="BI32">
        <v>4.8854961832061068E-2</v>
      </c>
      <c r="BJ32">
        <v>0</v>
      </c>
      <c r="BK32">
        <v>5.7090659968029235E-2</v>
      </c>
      <c r="BL32">
        <v>0</v>
      </c>
      <c r="BM32">
        <v>0</v>
      </c>
      <c r="BN32">
        <v>0</v>
      </c>
      <c r="BP32">
        <f t="shared" si="0"/>
        <v>34</v>
      </c>
    </row>
    <row r="33" spans="1:68" x14ac:dyDescent="0.25">
      <c r="A33" t="s">
        <v>414</v>
      </c>
      <c r="B33" t="s">
        <v>467</v>
      </c>
      <c r="C33" t="s">
        <v>468</v>
      </c>
      <c r="D33">
        <v>2.082899395959175E-2</v>
      </c>
      <c r="E33">
        <v>0</v>
      </c>
      <c r="F33">
        <v>0</v>
      </c>
      <c r="G33">
        <v>2.5331674958540629</v>
      </c>
      <c r="H33">
        <v>1.3746738912301826</v>
      </c>
      <c r="I33">
        <v>0.80897470278001249</v>
      </c>
      <c r="J33">
        <v>1.6042351808775165E-2</v>
      </c>
      <c r="K33">
        <v>0</v>
      </c>
      <c r="L33">
        <v>0</v>
      </c>
      <c r="M33">
        <v>6.5129607919760316E-2</v>
      </c>
      <c r="N33">
        <v>1.0067347080469347</v>
      </c>
      <c r="O33">
        <v>0.19741976952389698</v>
      </c>
      <c r="P33">
        <v>0</v>
      </c>
      <c r="Q33">
        <v>0</v>
      </c>
      <c r="R33">
        <v>1.2329696072991801E-2</v>
      </c>
      <c r="S33">
        <v>0</v>
      </c>
      <c r="T33">
        <v>0</v>
      </c>
      <c r="U33">
        <v>0</v>
      </c>
      <c r="V33">
        <v>10.745455556173217</v>
      </c>
      <c r="W33">
        <v>3.3753501400560224</v>
      </c>
      <c r="X33">
        <v>1.0006771499510947</v>
      </c>
      <c r="Y33">
        <v>1.0108668182966896</v>
      </c>
      <c r="Z33">
        <v>0.69897170508770756</v>
      </c>
      <c r="AA33">
        <v>5.5576908294257823</v>
      </c>
      <c r="AB33">
        <v>0.12312656561796799</v>
      </c>
      <c r="AC33">
        <v>6.4755401189144648E-2</v>
      </c>
      <c r="AD33">
        <v>0</v>
      </c>
      <c r="AE33">
        <v>1.1995696611081226</v>
      </c>
      <c r="AF33">
        <v>2.263112289107498</v>
      </c>
      <c r="AG33">
        <v>0.10744783125035345</v>
      </c>
      <c r="AH33">
        <v>0</v>
      </c>
      <c r="AI33">
        <v>1.0588733587462939E-2</v>
      </c>
      <c r="AJ33">
        <v>0</v>
      </c>
      <c r="AK33">
        <v>0</v>
      </c>
      <c r="AL33">
        <v>0</v>
      </c>
      <c r="AM33">
        <v>0</v>
      </c>
      <c r="AN33">
        <v>1.4773958435930268E-2</v>
      </c>
      <c r="AO33">
        <v>1.3521736190926916E-2</v>
      </c>
      <c r="AP33">
        <v>0</v>
      </c>
      <c r="AQ33">
        <v>2.9411764705882351</v>
      </c>
      <c r="AR33">
        <v>0</v>
      </c>
      <c r="AS33">
        <v>0</v>
      </c>
      <c r="AT33">
        <v>2.9792939073439596E-2</v>
      </c>
      <c r="AU33">
        <v>2.6215755669157164E-2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0.45483445004157091</v>
      </c>
      <c r="BB33">
        <v>4.8412083656080565E-3</v>
      </c>
      <c r="BC33">
        <v>2.1147237642083004E-2</v>
      </c>
      <c r="BD33">
        <v>0</v>
      </c>
      <c r="BE33">
        <v>1.6103923989478769E-2</v>
      </c>
      <c r="BF33">
        <v>13.637002013014371</v>
      </c>
      <c r="BG33">
        <v>0</v>
      </c>
      <c r="BH33">
        <v>0.12298442197321673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17.814140166718122</v>
      </c>
      <c r="BP33">
        <f t="shared" si="0"/>
        <v>33</v>
      </c>
    </row>
    <row r="34" spans="1:68" x14ac:dyDescent="0.25">
      <c r="A34" t="s">
        <v>389</v>
      </c>
      <c r="B34" t="s">
        <v>398</v>
      </c>
      <c r="C34" t="s">
        <v>460</v>
      </c>
      <c r="D34">
        <v>0</v>
      </c>
      <c r="E34">
        <v>5.454545454545455E-2</v>
      </c>
      <c r="F34">
        <v>4.4555834029518245E-2</v>
      </c>
      <c r="G34">
        <v>0</v>
      </c>
      <c r="H34">
        <v>0</v>
      </c>
      <c r="I34">
        <v>0</v>
      </c>
      <c r="J34">
        <v>0</v>
      </c>
      <c r="K34">
        <v>0</v>
      </c>
      <c r="L34">
        <v>2.2393908856790951E-2</v>
      </c>
      <c r="M34">
        <v>0</v>
      </c>
      <c r="N34">
        <v>2.7771991946122336E-2</v>
      </c>
      <c r="O34">
        <v>0</v>
      </c>
      <c r="P34">
        <v>9.3736685129953132E-2</v>
      </c>
      <c r="Q34">
        <v>0.14733362081356907</v>
      </c>
      <c r="R34">
        <v>1.0726835583502867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3.3719231201528602E-2</v>
      </c>
      <c r="AE34">
        <v>0</v>
      </c>
      <c r="AF34">
        <v>4.587389775217901E-2</v>
      </c>
      <c r="AG34">
        <v>0</v>
      </c>
      <c r="AH34">
        <v>0</v>
      </c>
      <c r="AI34">
        <v>0</v>
      </c>
      <c r="AJ34">
        <v>0</v>
      </c>
      <c r="AK34">
        <v>2.4865312888520511E-2</v>
      </c>
      <c r="AL34">
        <v>0</v>
      </c>
      <c r="AM34">
        <v>3.4881403229021328E-2</v>
      </c>
      <c r="AN34">
        <v>0</v>
      </c>
      <c r="AO34">
        <v>9.1271719288756673E-2</v>
      </c>
      <c r="AP34">
        <v>5.2851018850196725E-2</v>
      </c>
      <c r="AQ34">
        <v>0.29784065524944153</v>
      </c>
      <c r="AR34">
        <v>5.5821371610845293E-2</v>
      </c>
      <c r="AS34">
        <v>0.12874652384385621</v>
      </c>
      <c r="AT34">
        <v>7.919956303689359</v>
      </c>
      <c r="AU34">
        <v>10.473194389828286</v>
      </c>
      <c r="AV34">
        <v>7.9092129770000437</v>
      </c>
      <c r="AW34">
        <v>0</v>
      </c>
      <c r="AX34">
        <v>3.4479361639247363E-2</v>
      </c>
      <c r="AY34">
        <v>4.4576523031203567E-2</v>
      </c>
      <c r="AZ34">
        <v>3.5529588251549483E-2</v>
      </c>
      <c r="BA34">
        <v>0</v>
      </c>
      <c r="BB34">
        <v>4.3570875290472502E-2</v>
      </c>
      <c r="BC34">
        <v>5.2868094105207507E-2</v>
      </c>
      <c r="BD34">
        <v>4.683441904032018E-2</v>
      </c>
      <c r="BE34">
        <v>4.2943797305276719E-2</v>
      </c>
      <c r="BF34">
        <v>0.10299143298534712</v>
      </c>
      <c r="BG34">
        <v>0.37086599120627034</v>
      </c>
      <c r="BH34">
        <v>0.30746105493304182</v>
      </c>
      <c r="BI34">
        <v>3.053435114503817E-2</v>
      </c>
      <c r="BJ34">
        <v>8.6650106868465138E-2</v>
      </c>
      <c r="BK34">
        <v>0.59374286366750395</v>
      </c>
      <c r="BL34">
        <v>0</v>
      </c>
      <c r="BM34">
        <v>0</v>
      </c>
      <c r="BN34">
        <v>3.7048471750540289E-2</v>
      </c>
      <c r="BP34">
        <f t="shared" si="0"/>
        <v>33</v>
      </c>
    </row>
    <row r="35" spans="1:68" x14ac:dyDescent="0.25">
      <c r="A35" t="s">
        <v>392</v>
      </c>
      <c r="B35" t="s">
        <v>472</v>
      </c>
      <c r="C35" t="s">
        <v>473</v>
      </c>
      <c r="D35">
        <v>0</v>
      </c>
      <c r="E35">
        <v>1.8181818181818181E-2</v>
      </c>
      <c r="F35">
        <v>0</v>
      </c>
      <c r="G35">
        <v>1.5091210613598673</v>
      </c>
      <c r="H35">
        <v>0.45153521974714034</v>
      </c>
      <c r="I35">
        <v>0.12067578439259855</v>
      </c>
      <c r="J35">
        <v>0</v>
      </c>
      <c r="K35">
        <v>0</v>
      </c>
      <c r="L35">
        <v>0</v>
      </c>
      <c r="M35">
        <v>0.72945160870131565</v>
      </c>
      <c r="N35">
        <v>2.8744011664236617</v>
      </c>
      <c r="O35">
        <v>0.30760754786281619</v>
      </c>
      <c r="P35">
        <v>0</v>
      </c>
      <c r="Q35">
        <v>0</v>
      </c>
      <c r="R35">
        <v>0</v>
      </c>
      <c r="S35">
        <v>0</v>
      </c>
      <c r="T35">
        <v>2.3702299123014931E-2</v>
      </c>
      <c r="U35">
        <v>4.3218947186446539E-2</v>
      </c>
      <c r="V35">
        <v>0</v>
      </c>
      <c r="W35">
        <v>0</v>
      </c>
      <c r="X35">
        <v>0</v>
      </c>
      <c r="Y35">
        <v>3.1589588071771549E-2</v>
      </c>
      <c r="Z35">
        <v>0.34948585254385378</v>
      </c>
      <c r="AA35">
        <v>0.5880544238604043</v>
      </c>
      <c r="AB35">
        <v>0.27597333672992824</v>
      </c>
      <c r="AC35">
        <v>1.4481662447754164</v>
      </c>
      <c r="AD35">
        <v>1.6447491663856733</v>
      </c>
      <c r="AE35">
        <v>8.0688542227003765E-2</v>
      </c>
      <c r="AF35">
        <v>3.0582598501452674E-2</v>
      </c>
      <c r="AG35">
        <v>1.9453712605327151</v>
      </c>
      <c r="AH35">
        <v>0</v>
      </c>
      <c r="AI35">
        <v>0</v>
      </c>
      <c r="AJ35">
        <v>0</v>
      </c>
      <c r="AK35">
        <v>3.3153750518027353E-2</v>
      </c>
      <c r="AL35">
        <v>0</v>
      </c>
      <c r="AM35">
        <v>7.4745864062188555E-2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2.1657209685104171E-2</v>
      </c>
      <c r="AW35">
        <v>0</v>
      </c>
      <c r="AX35">
        <v>0</v>
      </c>
      <c r="AY35">
        <v>0.3368003962357603</v>
      </c>
      <c r="AZ35">
        <v>0.2210729935651968</v>
      </c>
      <c r="BA35">
        <v>3.3647967917053845</v>
      </c>
      <c r="BB35">
        <v>5.8094500387296667E-2</v>
      </c>
      <c r="BC35">
        <v>7.9302141157811257E-2</v>
      </c>
      <c r="BD35">
        <v>0</v>
      </c>
      <c r="BE35">
        <v>4.8311771968436307E-2</v>
      </c>
      <c r="BF35">
        <v>1.6338186414493705</v>
      </c>
      <c r="BG35">
        <v>1.6172815905180653</v>
      </c>
      <c r="BH35">
        <v>0</v>
      </c>
      <c r="BI35">
        <v>0</v>
      </c>
      <c r="BJ35">
        <v>9.8203454450927152E-2</v>
      </c>
      <c r="BK35">
        <v>0</v>
      </c>
      <c r="BL35">
        <v>0</v>
      </c>
      <c r="BM35">
        <v>0.18949813558285961</v>
      </c>
      <c r="BN35">
        <v>7.4096943501080578E-2</v>
      </c>
      <c r="BP35">
        <f t="shared" si="0"/>
        <v>32</v>
      </c>
    </row>
    <row r="36" spans="1:68" x14ac:dyDescent="0.25">
      <c r="A36" t="s">
        <v>389</v>
      </c>
      <c r="B36" t="s">
        <v>408</v>
      </c>
      <c r="C36" t="s">
        <v>409</v>
      </c>
      <c r="D36">
        <v>4.8239950010414496</v>
      </c>
      <c r="E36">
        <v>5.9393939393939394</v>
      </c>
      <c r="F36">
        <v>4.8175995544416592</v>
      </c>
      <c r="G36">
        <v>2.4875621890547261E-2</v>
      </c>
      <c r="H36">
        <v>0</v>
      </c>
      <c r="I36">
        <v>0</v>
      </c>
      <c r="J36">
        <v>0</v>
      </c>
      <c r="K36">
        <v>6.8670837784220964E-2</v>
      </c>
      <c r="L36">
        <v>0.11196954428395475</v>
      </c>
      <c r="M36">
        <v>6.5129607919760316E-2</v>
      </c>
      <c r="N36">
        <v>7.6372977851836429E-2</v>
      </c>
      <c r="O36">
        <v>0</v>
      </c>
      <c r="P36">
        <v>0</v>
      </c>
      <c r="Q36">
        <v>0</v>
      </c>
      <c r="R36">
        <v>0</v>
      </c>
      <c r="S36">
        <v>0.30878859857482188</v>
      </c>
      <c r="T36">
        <v>0.17184166864185826</v>
      </c>
      <c r="U36">
        <v>0.30253263030512578</v>
      </c>
      <c r="V36">
        <v>0</v>
      </c>
      <c r="W36">
        <v>0</v>
      </c>
      <c r="X36">
        <v>0</v>
      </c>
      <c r="Y36">
        <v>0</v>
      </c>
      <c r="Z36">
        <v>0</v>
      </c>
      <c r="AA36">
        <v>1.1530478899223614E-2</v>
      </c>
      <c r="AB36">
        <v>4.6703180061987856E-2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2.0555829633283999E-2</v>
      </c>
      <c r="AI36">
        <v>0</v>
      </c>
      <c r="AJ36">
        <v>0</v>
      </c>
      <c r="AK36">
        <v>0</v>
      </c>
      <c r="AL36">
        <v>0</v>
      </c>
      <c r="AM36">
        <v>1.9932230416583617E-2</v>
      </c>
      <c r="AN36">
        <v>2.9547916871860536E-2</v>
      </c>
      <c r="AO36">
        <v>5.0706510715975928E-2</v>
      </c>
      <c r="AP36">
        <v>0</v>
      </c>
      <c r="AQ36">
        <v>8.6870191114420445E-2</v>
      </c>
      <c r="AR36">
        <v>0.11164274322169059</v>
      </c>
      <c r="AS36">
        <v>6.6948192398805229E-2</v>
      </c>
      <c r="AT36">
        <v>2.9792939073439596E-2</v>
      </c>
      <c r="AU36">
        <v>3.9323633503735744E-2</v>
      </c>
      <c r="AV36">
        <v>4.7645861307229177E-2</v>
      </c>
      <c r="AW36">
        <v>0</v>
      </c>
      <c r="AX36">
        <v>7.3884346369815779E-2</v>
      </c>
      <c r="AY36">
        <v>0.18325903912828131</v>
      </c>
      <c r="AZ36">
        <v>0</v>
      </c>
      <c r="BA36">
        <v>0</v>
      </c>
      <c r="BB36">
        <v>1.9364833462432226E-2</v>
      </c>
      <c r="BC36">
        <v>0.10044937879989425</v>
      </c>
      <c r="BD36">
        <v>9.7926512538851276E-2</v>
      </c>
      <c r="BE36">
        <v>0.20935101186322402</v>
      </c>
      <c r="BF36">
        <v>4.2132858948551094E-2</v>
      </c>
      <c r="BG36">
        <v>0</v>
      </c>
      <c r="BH36">
        <v>4.099480732440558E-2</v>
      </c>
      <c r="BI36">
        <v>3.053435114503817E-2</v>
      </c>
      <c r="BJ36">
        <v>0</v>
      </c>
      <c r="BK36">
        <v>0</v>
      </c>
      <c r="BL36">
        <v>0</v>
      </c>
      <c r="BM36">
        <v>0</v>
      </c>
      <c r="BN36">
        <v>0</v>
      </c>
      <c r="BP36">
        <f t="shared" si="0"/>
        <v>32</v>
      </c>
    </row>
    <row r="37" spans="1:68" x14ac:dyDescent="0.25">
      <c r="A37" t="s">
        <v>389</v>
      </c>
      <c r="B37" t="s">
        <v>398</v>
      </c>
      <c r="C37" t="s">
        <v>481</v>
      </c>
      <c r="D37">
        <v>9.5813372214122047E-2</v>
      </c>
      <c r="E37">
        <v>0.1090909090909091</v>
      </c>
      <c r="F37">
        <v>0.13923698134224449</v>
      </c>
      <c r="G37">
        <v>0</v>
      </c>
      <c r="H37">
        <v>0</v>
      </c>
      <c r="I37">
        <v>0</v>
      </c>
      <c r="J37">
        <v>0</v>
      </c>
      <c r="K37">
        <v>0</v>
      </c>
      <c r="L37">
        <v>4.1055499570783416E-2</v>
      </c>
      <c r="M37">
        <v>0</v>
      </c>
      <c r="N37">
        <v>2.082899395959175E-2</v>
      </c>
      <c r="O37">
        <v>0</v>
      </c>
      <c r="P37">
        <v>0.10225820195994886</v>
      </c>
      <c r="Q37">
        <v>0.23717119448037946</v>
      </c>
      <c r="R37">
        <v>0.1541212009123975</v>
      </c>
      <c r="S37">
        <v>0</v>
      </c>
      <c r="T37">
        <v>1.931737378525717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1.1239743733842868E-2</v>
      </c>
      <c r="AE37">
        <v>0.10758472296933834</v>
      </c>
      <c r="AF37">
        <v>0.19878689025944241</v>
      </c>
      <c r="AG37">
        <v>8.4827235197647455E-2</v>
      </c>
      <c r="AH37">
        <v>0</v>
      </c>
      <c r="AI37">
        <v>0</v>
      </c>
      <c r="AJ37">
        <v>0</v>
      </c>
      <c r="AK37">
        <v>2.6523000414421882</v>
      </c>
      <c r="AL37">
        <v>0</v>
      </c>
      <c r="AM37">
        <v>5.152481562686865</v>
      </c>
      <c r="AN37">
        <v>2.4623264059883781E-2</v>
      </c>
      <c r="AO37">
        <v>0.25691298762761139</v>
      </c>
      <c r="AP37">
        <v>0</v>
      </c>
      <c r="AQ37">
        <v>0</v>
      </c>
      <c r="AR37">
        <v>0</v>
      </c>
      <c r="AS37">
        <v>0</v>
      </c>
      <c r="AT37">
        <v>1.176821093400864</v>
      </c>
      <c r="AU37">
        <v>0.24904967885699308</v>
      </c>
      <c r="AV37">
        <v>0.52843591631654174</v>
      </c>
      <c r="AW37">
        <v>0</v>
      </c>
      <c r="AX37">
        <v>3.9404984730568415E-2</v>
      </c>
      <c r="AY37">
        <v>2.4764735017335313E-2</v>
      </c>
      <c r="AZ37">
        <v>0.17764794125774741</v>
      </c>
      <c r="BA37">
        <v>0</v>
      </c>
      <c r="BB37">
        <v>0.21785437645236252</v>
      </c>
      <c r="BC37">
        <v>2.1147237642083004E-2</v>
      </c>
      <c r="BD37">
        <v>3.8319070123898326E-2</v>
      </c>
      <c r="BE37">
        <v>3.2207847978957538E-2</v>
      </c>
      <c r="BF37">
        <v>0</v>
      </c>
      <c r="BG37">
        <v>0</v>
      </c>
      <c r="BH37">
        <v>0</v>
      </c>
      <c r="BI37">
        <v>0.36641221374045801</v>
      </c>
      <c r="BJ37">
        <v>0.59499740049679395</v>
      </c>
      <c r="BK37">
        <v>0.19981730988810228</v>
      </c>
      <c r="BL37">
        <v>3.9478878799842083E-2</v>
      </c>
      <c r="BM37">
        <v>2.4451372333272204E-2</v>
      </c>
      <c r="BN37">
        <v>0</v>
      </c>
      <c r="BP37">
        <f t="shared" si="0"/>
        <v>32</v>
      </c>
    </row>
    <row r="38" spans="1:68" x14ac:dyDescent="0.25">
      <c r="A38" t="s">
        <v>392</v>
      </c>
      <c r="B38" t="s">
        <v>437</v>
      </c>
      <c r="C38" t="s">
        <v>438</v>
      </c>
      <c r="D38">
        <v>0</v>
      </c>
      <c r="E38">
        <v>1.2121212121212121E-2</v>
      </c>
      <c r="F38">
        <v>7.7972709551656916E-2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2.3702299123014931E-2</v>
      </c>
      <c r="U38">
        <v>0</v>
      </c>
      <c r="V38">
        <v>0</v>
      </c>
      <c r="W38">
        <v>0</v>
      </c>
      <c r="X38">
        <v>0</v>
      </c>
      <c r="Y38">
        <v>0.13267626990144049</v>
      </c>
      <c r="Z38">
        <v>0.10081322669534243</v>
      </c>
      <c r="AA38">
        <v>0.18448766238757783</v>
      </c>
      <c r="AB38">
        <v>0</v>
      </c>
      <c r="AC38">
        <v>0</v>
      </c>
      <c r="AD38">
        <v>0</v>
      </c>
      <c r="AE38">
        <v>0</v>
      </c>
      <c r="AF38">
        <v>5.6068097252663242E-2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5.1111679018655765E-2</v>
      </c>
      <c r="AM38">
        <v>6.4779748853896757E-2</v>
      </c>
      <c r="AN38">
        <v>9.3568403427558358E-2</v>
      </c>
      <c r="AO38">
        <v>2.0282604286390372E-2</v>
      </c>
      <c r="AP38">
        <v>8.2212695989194895E-2</v>
      </c>
      <c r="AQ38">
        <v>6.2050136510300322E-2</v>
      </c>
      <c r="AR38">
        <v>0</v>
      </c>
      <c r="AS38">
        <v>5.1498609537542483E-2</v>
      </c>
      <c r="AT38">
        <v>8.937881722031879E-2</v>
      </c>
      <c r="AU38">
        <v>8.520120592476077E-2</v>
      </c>
      <c r="AV38">
        <v>9.9623164551479182E-2</v>
      </c>
      <c r="AW38">
        <v>0</v>
      </c>
      <c r="AX38">
        <v>4.9256230913210519E-2</v>
      </c>
      <c r="AY38">
        <v>6.9341258048538884E-2</v>
      </c>
      <c r="AZ38">
        <v>32.979353361493821</v>
      </c>
      <c r="BA38">
        <v>6.8469702156795612E-2</v>
      </c>
      <c r="BB38">
        <v>7.7459333849728904E-2</v>
      </c>
      <c r="BC38">
        <v>5.815490351572826E-2</v>
      </c>
      <c r="BD38">
        <v>5.5349767956742027E-2</v>
      </c>
      <c r="BE38">
        <v>0.13419936657898976</v>
      </c>
      <c r="BF38">
        <v>3.7451430176489865E-2</v>
      </c>
      <c r="BG38">
        <v>0</v>
      </c>
      <c r="BH38">
        <v>5.4659743099207431E-2</v>
      </c>
      <c r="BI38">
        <v>5.4961832061068708E-2</v>
      </c>
      <c r="BJ38">
        <v>0</v>
      </c>
      <c r="BK38">
        <v>7.9926923955240925E-2</v>
      </c>
      <c r="BL38">
        <v>9.8697196999605219E-2</v>
      </c>
      <c r="BM38">
        <v>9.7805489333088816E-2</v>
      </c>
      <c r="BN38">
        <v>6.7922198209323867E-2</v>
      </c>
      <c r="BP38">
        <f t="shared" si="0"/>
        <v>32</v>
      </c>
    </row>
    <row r="39" spans="1:68" x14ac:dyDescent="0.25">
      <c r="A39" t="s">
        <v>414</v>
      </c>
      <c r="B39" t="s">
        <v>462</v>
      </c>
      <c r="C39" t="s">
        <v>463</v>
      </c>
      <c r="D39">
        <v>0</v>
      </c>
      <c r="E39">
        <v>0</v>
      </c>
      <c r="F39">
        <v>0</v>
      </c>
      <c r="G39">
        <v>0.4809286898839138</v>
      </c>
      <c r="H39">
        <v>0.87296809151113797</v>
      </c>
      <c r="I39">
        <v>0.24135156878519709</v>
      </c>
      <c r="J39">
        <v>0</v>
      </c>
      <c r="K39">
        <v>0</v>
      </c>
      <c r="L39">
        <v>0</v>
      </c>
      <c r="M39">
        <v>0</v>
      </c>
      <c r="N39">
        <v>1.9718114281746857</v>
      </c>
      <c r="O39">
        <v>0.72081171663376342</v>
      </c>
      <c r="P39">
        <v>5.9650617809970177E-2</v>
      </c>
      <c r="Q39">
        <v>0</v>
      </c>
      <c r="R39">
        <v>0</v>
      </c>
      <c r="S39">
        <v>0</v>
      </c>
      <c r="T39">
        <v>0.11851149561507467</v>
      </c>
      <c r="U39">
        <v>0.112369262684761</v>
      </c>
      <c r="V39">
        <v>4.4471621546500639E-2</v>
      </c>
      <c r="W39">
        <v>5.7002801120448181</v>
      </c>
      <c r="X39">
        <v>4.514333007298172E-2</v>
      </c>
      <c r="Y39">
        <v>13.172858225928735</v>
      </c>
      <c r="Z39">
        <v>11.869077222931649</v>
      </c>
      <c r="AA39">
        <v>18.229687139672535</v>
      </c>
      <c r="AB39">
        <v>3.8211692777990067E-2</v>
      </c>
      <c r="AC39">
        <v>0</v>
      </c>
      <c r="AD39">
        <v>6.7438462403057203E-2</v>
      </c>
      <c r="AE39">
        <v>11.269499731038191</v>
      </c>
      <c r="AF39">
        <v>4.5211274784647539</v>
      </c>
      <c r="AG39">
        <v>27.896850081999663</v>
      </c>
      <c r="AH39">
        <v>0</v>
      </c>
      <c r="AI39">
        <v>4.9414090074827048E-2</v>
      </c>
      <c r="AJ39">
        <v>0</v>
      </c>
      <c r="AK39">
        <v>0.14090343970161626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1.9811788013868251E-2</v>
      </c>
      <c r="AZ39">
        <v>0</v>
      </c>
      <c r="BA39">
        <v>0.12226732527999216</v>
      </c>
      <c r="BB39">
        <v>0</v>
      </c>
      <c r="BC39">
        <v>0</v>
      </c>
      <c r="BD39">
        <v>0</v>
      </c>
      <c r="BE39">
        <v>0</v>
      </c>
      <c r="BF39">
        <v>0.34174430036047004</v>
      </c>
      <c r="BG39">
        <v>2.6763525138596825E-2</v>
      </c>
      <c r="BH39">
        <v>0</v>
      </c>
      <c r="BI39">
        <v>0.16488549618320611</v>
      </c>
      <c r="BJ39">
        <v>0</v>
      </c>
      <c r="BK39">
        <v>0</v>
      </c>
      <c r="BL39">
        <v>4.9348598499802609E-2</v>
      </c>
      <c r="BM39">
        <v>0.63573568066507724</v>
      </c>
      <c r="BN39">
        <v>4.3223217042297007E-2</v>
      </c>
      <c r="BP39">
        <f t="shared" si="0"/>
        <v>29</v>
      </c>
    </row>
    <row r="40" spans="1:68" x14ac:dyDescent="0.25">
      <c r="A40" t="s">
        <v>389</v>
      </c>
      <c r="B40" t="s">
        <v>441</v>
      </c>
      <c r="C40" t="s">
        <v>442</v>
      </c>
      <c r="D40">
        <v>3.3326390335346803E-2</v>
      </c>
      <c r="E40">
        <v>0</v>
      </c>
      <c r="F40">
        <v>0</v>
      </c>
      <c r="G40">
        <v>2.9021558872305141E-2</v>
      </c>
      <c r="H40">
        <v>0</v>
      </c>
      <c r="I40">
        <v>0</v>
      </c>
      <c r="J40">
        <v>3.2084703617550329E-2</v>
      </c>
      <c r="K40">
        <v>3.8150465435678314E-2</v>
      </c>
      <c r="L40">
        <v>2.2393908856790951E-2</v>
      </c>
      <c r="M40">
        <v>1.0681255698840693</v>
      </c>
      <c r="N40">
        <v>0.79844476845101708</v>
      </c>
      <c r="O40">
        <v>10.62393829484413</v>
      </c>
      <c r="P40">
        <v>0</v>
      </c>
      <c r="Q40">
        <v>4.6715538306741411E-2</v>
      </c>
      <c r="R40">
        <v>0</v>
      </c>
      <c r="S40">
        <v>0</v>
      </c>
      <c r="T40">
        <v>4.1479023465276134E-2</v>
      </c>
      <c r="U40">
        <v>5.1862736623735847E-2</v>
      </c>
      <c r="V40">
        <v>7.2266385013063539E-2</v>
      </c>
      <c r="W40">
        <v>1.7086834733893557</v>
      </c>
      <c r="X40">
        <v>4.514333007298172E-2</v>
      </c>
      <c r="Y40">
        <v>0</v>
      </c>
      <c r="Z40">
        <v>5.376705423751596E-2</v>
      </c>
      <c r="AA40">
        <v>2.6904450764855099E-2</v>
      </c>
      <c r="AB40">
        <v>0.18256697660595253</v>
      </c>
      <c r="AC40">
        <v>7.0642255842703242E-2</v>
      </c>
      <c r="AD40">
        <v>0.89168633621820093</v>
      </c>
      <c r="AE40">
        <v>5.379236148466917E-2</v>
      </c>
      <c r="AF40">
        <v>5.0970997502421123E-2</v>
      </c>
      <c r="AG40">
        <v>3.9586043092235484E-2</v>
      </c>
      <c r="AH40">
        <v>0.69889820753165599</v>
      </c>
      <c r="AI40">
        <v>2.0612734716927856</v>
      </c>
      <c r="AJ40">
        <v>4.7870700664993171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0.26061057334326138</v>
      </c>
      <c r="AR40">
        <v>0</v>
      </c>
      <c r="AS40">
        <v>5.6648470491296732E-2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2.8088572632367397E-2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P40">
        <f t="shared" si="0"/>
        <v>28</v>
      </c>
    </row>
    <row r="41" spans="1:68" x14ac:dyDescent="0.25">
      <c r="A41" t="s">
        <v>414</v>
      </c>
      <c r="B41" t="s">
        <v>458</v>
      </c>
      <c r="C41" t="s">
        <v>459</v>
      </c>
      <c r="D41">
        <v>0</v>
      </c>
      <c r="E41">
        <v>0</v>
      </c>
      <c r="F41">
        <v>0</v>
      </c>
      <c r="G41">
        <v>4.9751243781094523E-2</v>
      </c>
      <c r="H41">
        <v>8.2881798113586189</v>
      </c>
      <c r="I41">
        <v>29.538750335210512</v>
      </c>
      <c r="J41">
        <v>3.3849362316515599</v>
      </c>
      <c r="K41">
        <v>0.34335418892110486</v>
      </c>
      <c r="L41">
        <v>3.4411973276602099</v>
      </c>
      <c r="M41">
        <v>0.18887586296730494</v>
      </c>
      <c r="N41">
        <v>0.13885995973061169</v>
      </c>
      <c r="O41">
        <v>0.26169597355493318</v>
      </c>
      <c r="P41">
        <v>7.6693651469961654E-2</v>
      </c>
      <c r="Q41">
        <v>1.4374011786689664E-2</v>
      </c>
      <c r="R41">
        <v>0</v>
      </c>
      <c r="S41">
        <v>0</v>
      </c>
      <c r="T41">
        <v>4.7404598246029862E-2</v>
      </c>
      <c r="U41">
        <v>0</v>
      </c>
      <c r="V41">
        <v>2.77947634665629E-2</v>
      </c>
      <c r="W41">
        <v>2.100840336134454E-2</v>
      </c>
      <c r="X41">
        <v>0</v>
      </c>
      <c r="Y41">
        <v>0.10108668182966893</v>
      </c>
      <c r="Z41">
        <v>0</v>
      </c>
      <c r="AA41">
        <v>5.7652394496118073E-2</v>
      </c>
      <c r="AB41">
        <v>4.6703180061987856E-2</v>
      </c>
      <c r="AC41">
        <v>0</v>
      </c>
      <c r="AD41">
        <v>0</v>
      </c>
      <c r="AE41">
        <v>0</v>
      </c>
      <c r="AF41">
        <v>5.6068097252663242E-2</v>
      </c>
      <c r="AG41">
        <v>0</v>
      </c>
      <c r="AH41">
        <v>4.9333991119881605E-2</v>
      </c>
      <c r="AI41">
        <v>2.8236622899901174E-2</v>
      </c>
      <c r="AJ41">
        <v>3.5231426432377679E-2</v>
      </c>
      <c r="AK41">
        <v>0</v>
      </c>
      <c r="AL41">
        <v>0</v>
      </c>
      <c r="AM41">
        <v>0</v>
      </c>
      <c r="AN41">
        <v>0.11819166748744214</v>
      </c>
      <c r="AO41">
        <v>0.54424988168480837</v>
      </c>
      <c r="AP41">
        <v>0.51089318221856828</v>
      </c>
      <c r="AQ41">
        <v>4.9578059071729959</v>
      </c>
      <c r="AR41">
        <v>0.29505582137161085</v>
      </c>
      <c r="AS41">
        <v>1.1638685755484601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1.7127197990408769E-2</v>
      </c>
      <c r="BL41">
        <v>0</v>
      </c>
      <c r="BM41">
        <v>0</v>
      </c>
      <c r="BN41">
        <v>0</v>
      </c>
      <c r="BP41">
        <f t="shared" si="0"/>
        <v>28</v>
      </c>
    </row>
    <row r="42" spans="1:68" x14ac:dyDescent="0.25">
      <c r="A42" t="s">
        <v>392</v>
      </c>
      <c r="B42" t="s">
        <v>423</v>
      </c>
      <c r="C42" t="s">
        <v>424</v>
      </c>
      <c r="D42">
        <v>9.5813372214122047E-2</v>
      </c>
      <c r="E42">
        <v>0</v>
      </c>
      <c r="F42">
        <v>0</v>
      </c>
      <c r="G42">
        <v>2.9353233830845769</v>
      </c>
      <c r="H42">
        <v>1.053582179409994</v>
      </c>
      <c r="I42">
        <v>0.62125681594708138</v>
      </c>
      <c r="J42">
        <v>0.21657174941846474</v>
      </c>
      <c r="K42">
        <v>2.3576987639249198</v>
      </c>
      <c r="L42">
        <v>20.412047922964955</v>
      </c>
      <c r="M42">
        <v>1.7194216490816725</v>
      </c>
      <c r="N42">
        <v>1.5413455530097895</v>
      </c>
      <c r="O42">
        <v>0.17905513980074375</v>
      </c>
      <c r="P42">
        <v>9.3736685129953132E-2</v>
      </c>
      <c r="Q42">
        <v>3.5935029466724167E-2</v>
      </c>
      <c r="R42">
        <v>0</v>
      </c>
      <c r="S42">
        <v>0.10688836104513064</v>
      </c>
      <c r="T42">
        <v>2.9627873903768667E-2</v>
      </c>
      <c r="U42">
        <v>0</v>
      </c>
      <c r="V42">
        <v>2.7350047251097895</v>
      </c>
      <c r="W42">
        <v>2.8011204481792715E-2</v>
      </c>
      <c r="X42">
        <v>7.2003611466405841</v>
      </c>
      <c r="Y42">
        <v>7.5815011372251703E-2</v>
      </c>
      <c r="Z42">
        <v>0</v>
      </c>
      <c r="AA42">
        <v>8.0713352294565305E-2</v>
      </c>
      <c r="AB42">
        <v>0.19530420753194921</v>
      </c>
      <c r="AC42">
        <v>0.85359392476599749</v>
      </c>
      <c r="AD42">
        <v>3.7465812446142895E-2</v>
      </c>
      <c r="AE42">
        <v>6.9930069930069935E-2</v>
      </c>
      <c r="AF42">
        <v>7.6456496253631684E-2</v>
      </c>
      <c r="AG42">
        <v>5.655149013176497E-2</v>
      </c>
      <c r="AH42">
        <v>5.2458477224140765</v>
      </c>
      <c r="AI42">
        <v>0.13059438091204292</v>
      </c>
      <c r="AJ42">
        <v>0.49323997005328751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P42">
        <f t="shared" si="0"/>
        <v>28</v>
      </c>
    </row>
    <row r="43" spans="1:68" x14ac:dyDescent="0.25">
      <c r="A43" t="s">
        <v>444</v>
      </c>
      <c r="B43" t="s">
        <v>445</v>
      </c>
      <c r="C43" t="s">
        <v>446</v>
      </c>
      <c r="D43">
        <v>0</v>
      </c>
      <c r="E43">
        <v>0</v>
      </c>
      <c r="F43">
        <v>0</v>
      </c>
      <c r="G43">
        <v>2.0729684908789386E-2</v>
      </c>
      <c r="H43">
        <v>0</v>
      </c>
      <c r="I43">
        <v>0</v>
      </c>
      <c r="J43">
        <v>5.6148231330713089E-2</v>
      </c>
      <c r="K43">
        <v>0</v>
      </c>
      <c r="L43">
        <v>0.13063113499794721</v>
      </c>
      <c r="M43">
        <v>5.4187833789240587</v>
      </c>
      <c r="N43">
        <v>0</v>
      </c>
      <c r="O43">
        <v>0</v>
      </c>
      <c r="P43">
        <v>0</v>
      </c>
      <c r="Q43">
        <v>1.078050884001725E-2</v>
      </c>
      <c r="R43">
        <v>1.8494544109487702E-2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7.6869859328157434E-3</v>
      </c>
      <c r="AB43">
        <v>0</v>
      </c>
      <c r="AC43">
        <v>0</v>
      </c>
      <c r="AD43">
        <v>7.4931624892285789E-3</v>
      </c>
      <c r="AE43">
        <v>0</v>
      </c>
      <c r="AF43">
        <v>3.0582598501452674E-2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3.4881403229021328E-2</v>
      </c>
      <c r="AN43">
        <v>7.879444499162809E-2</v>
      </c>
      <c r="AO43">
        <v>11.959975660874857</v>
      </c>
      <c r="AP43">
        <v>0.33472311938457922</v>
      </c>
      <c r="AQ43">
        <v>1.8615040953090096E-2</v>
      </c>
      <c r="AR43">
        <v>2.3923444976076555E-2</v>
      </c>
      <c r="AS43">
        <v>3.089916572252549E-2</v>
      </c>
      <c r="AT43">
        <v>0</v>
      </c>
      <c r="AU43">
        <v>1.9661816751867872E-2</v>
      </c>
      <c r="AV43">
        <v>2.1657209685104171E-2</v>
      </c>
      <c r="AW43">
        <v>0</v>
      </c>
      <c r="AX43">
        <v>0</v>
      </c>
      <c r="AY43">
        <v>0</v>
      </c>
      <c r="AZ43">
        <v>2.3686392167699657E-2</v>
      </c>
      <c r="BA43">
        <v>5.3797623123196553E-2</v>
      </c>
      <c r="BB43">
        <v>0</v>
      </c>
      <c r="BC43">
        <v>0</v>
      </c>
      <c r="BD43">
        <v>1.2773023374632776E-2</v>
      </c>
      <c r="BE43">
        <v>3.7575822642117125E-2</v>
      </c>
      <c r="BF43">
        <v>2.8088572632367397E-2</v>
      </c>
      <c r="BG43">
        <v>1.5293442936341044E-2</v>
      </c>
      <c r="BH43">
        <v>0</v>
      </c>
      <c r="BI43">
        <v>3.6641221374045796E-2</v>
      </c>
      <c r="BJ43">
        <v>0</v>
      </c>
      <c r="BK43">
        <v>2.2836263987211693E-2</v>
      </c>
      <c r="BL43">
        <v>0</v>
      </c>
      <c r="BM43">
        <v>0</v>
      </c>
      <c r="BN43">
        <v>0</v>
      </c>
      <c r="BP43">
        <f t="shared" si="0"/>
        <v>26</v>
      </c>
    </row>
    <row r="44" spans="1:68" x14ac:dyDescent="0.25">
      <c r="A44" t="s">
        <v>392</v>
      </c>
      <c r="B44" t="s">
        <v>429</v>
      </c>
      <c r="C44" t="s">
        <v>461</v>
      </c>
      <c r="D44">
        <v>0</v>
      </c>
      <c r="E44">
        <v>0</v>
      </c>
      <c r="F44">
        <v>0</v>
      </c>
      <c r="G44">
        <v>6.633499170812604E-2</v>
      </c>
      <c r="H44">
        <v>0.15051173991571343</v>
      </c>
      <c r="I44">
        <v>8.9389469920443373E-2</v>
      </c>
      <c r="J44">
        <v>3.2084703617550329E-2</v>
      </c>
      <c r="K44">
        <v>0</v>
      </c>
      <c r="L44">
        <v>0</v>
      </c>
      <c r="M44">
        <v>7.1642568711736354E-2</v>
      </c>
      <c r="N44">
        <v>0.22217593556897869</v>
      </c>
      <c r="O44">
        <v>3.2138102015518109E-2</v>
      </c>
      <c r="P44">
        <v>0</v>
      </c>
      <c r="Q44">
        <v>0</v>
      </c>
      <c r="R44">
        <v>4.9318784291967205E-2</v>
      </c>
      <c r="S44">
        <v>9.5011876484560567E-2</v>
      </c>
      <c r="T44">
        <v>0</v>
      </c>
      <c r="U44">
        <v>1.7287578874578616E-2</v>
      </c>
      <c r="V44">
        <v>15.804102507087665</v>
      </c>
      <c r="W44">
        <v>2.6260504201680672</v>
      </c>
      <c r="X44">
        <v>2.008878188247686</v>
      </c>
      <c r="Y44">
        <v>0</v>
      </c>
      <c r="Z44">
        <v>5.376705423751596E-2</v>
      </c>
      <c r="AA44">
        <v>2.6904450764855099E-2</v>
      </c>
      <c r="AB44">
        <v>6.3686154629983449E-2</v>
      </c>
      <c r="AC44">
        <v>2.3547418614234414E-2</v>
      </c>
      <c r="AD44">
        <v>0.14611666853995728</v>
      </c>
      <c r="AE44">
        <v>2.1516944593867673E-2</v>
      </c>
      <c r="AF44">
        <v>2.5485498751210561E-2</v>
      </c>
      <c r="AG44">
        <v>4.5241192105411977E-2</v>
      </c>
      <c r="AH44">
        <v>3.2889327413254399E-2</v>
      </c>
      <c r="AI44">
        <v>2.1177467174925878E-2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2.298625715263853</v>
      </c>
      <c r="BB44">
        <v>0</v>
      </c>
      <c r="BC44">
        <v>0</v>
      </c>
      <c r="BD44">
        <v>0</v>
      </c>
      <c r="BE44">
        <v>0</v>
      </c>
      <c r="BF44">
        <v>2.2470858105893918</v>
      </c>
      <c r="BG44">
        <v>0</v>
      </c>
      <c r="BH44">
        <v>0.10931948619841486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P44">
        <f t="shared" si="0"/>
        <v>26</v>
      </c>
    </row>
    <row r="45" spans="1:68" x14ac:dyDescent="0.25">
      <c r="A45" t="s">
        <v>389</v>
      </c>
      <c r="B45" t="s">
        <v>398</v>
      </c>
      <c r="C45" t="s">
        <v>427</v>
      </c>
      <c r="D45">
        <v>6.3528431576754851</v>
      </c>
      <c r="E45">
        <v>6.9090909090909092</v>
      </c>
      <c r="F45">
        <v>6.4438874965190758</v>
      </c>
      <c r="G45">
        <v>0</v>
      </c>
      <c r="H45">
        <v>0</v>
      </c>
      <c r="I45">
        <v>0</v>
      </c>
      <c r="J45">
        <v>4.0105879521937914E-2</v>
      </c>
      <c r="K45">
        <v>0</v>
      </c>
      <c r="L45">
        <v>2.9858545142387938E-2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0.51388313302942401</v>
      </c>
      <c r="AL45">
        <v>0</v>
      </c>
      <c r="AM45">
        <v>0.37871237791508872</v>
      </c>
      <c r="AN45">
        <v>5.9095833743721071E-2</v>
      </c>
      <c r="AO45">
        <v>6.4228246906902847E-2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2.6215755669157164E-2</v>
      </c>
      <c r="AV45">
        <v>0</v>
      </c>
      <c r="AW45">
        <v>0</v>
      </c>
      <c r="AX45">
        <v>0</v>
      </c>
      <c r="AY45">
        <v>0</v>
      </c>
      <c r="AZ45">
        <v>0.20528206545339703</v>
      </c>
      <c r="BA45">
        <v>7.8251088179194989E-2</v>
      </c>
      <c r="BB45">
        <v>0.50832687838884583</v>
      </c>
      <c r="BC45">
        <v>0.12688342585249801</v>
      </c>
      <c r="BD45">
        <v>0.13624558266274961</v>
      </c>
      <c r="BE45">
        <v>6.978367062107467E-2</v>
      </c>
      <c r="BF45">
        <v>0</v>
      </c>
      <c r="BG45">
        <v>0</v>
      </c>
      <c r="BH45">
        <v>0</v>
      </c>
      <c r="BI45">
        <v>1.4534351145038169</v>
      </c>
      <c r="BJ45">
        <v>3.0443070879787419</v>
      </c>
      <c r="BK45">
        <v>1.4558118291847455</v>
      </c>
      <c r="BL45">
        <v>0.3257007500986972</v>
      </c>
      <c r="BM45">
        <v>0.29952931108258452</v>
      </c>
      <c r="BN45">
        <v>0.25933930225378204</v>
      </c>
      <c r="BP45">
        <f t="shared" si="0"/>
        <v>22</v>
      </c>
    </row>
    <row r="46" spans="1:68" x14ac:dyDescent="0.25">
      <c r="A46" t="s">
        <v>391</v>
      </c>
      <c r="B46" t="s">
        <v>391</v>
      </c>
      <c r="C46" t="s">
        <v>691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0.95451993262212242</v>
      </c>
      <c r="K46">
        <v>0.67144819166793834</v>
      </c>
      <c r="L46">
        <v>1.1196954428395476E-2</v>
      </c>
      <c r="M46">
        <v>0</v>
      </c>
      <c r="N46">
        <v>0</v>
      </c>
      <c r="O46">
        <v>0</v>
      </c>
      <c r="P46">
        <v>0.18747337025990626</v>
      </c>
      <c r="Q46">
        <v>0</v>
      </c>
      <c r="R46">
        <v>7.3978176437950807E-2</v>
      </c>
      <c r="S46">
        <v>0</v>
      </c>
      <c r="T46">
        <v>0.58663190329461967</v>
      </c>
      <c r="U46">
        <v>0.85573515429164149</v>
      </c>
      <c r="V46">
        <v>4.4471621546500639E-2</v>
      </c>
      <c r="W46">
        <v>0.54621848739495793</v>
      </c>
      <c r="X46">
        <v>1.2489654653524942</v>
      </c>
      <c r="Y46">
        <v>5.0543340914834464E-2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4.3033889187735347E-2</v>
      </c>
      <c r="AF46">
        <v>3.0582598501452674E-2</v>
      </c>
      <c r="AG46">
        <v>0.15834417236894194</v>
      </c>
      <c r="AH46">
        <v>7.4000986679822398E-2</v>
      </c>
      <c r="AI46">
        <v>0</v>
      </c>
      <c r="AJ46">
        <v>0</v>
      </c>
      <c r="AK46">
        <v>0</v>
      </c>
      <c r="AL46">
        <v>0.29389215435727067</v>
      </c>
      <c r="AM46">
        <v>0</v>
      </c>
      <c r="AN46">
        <v>0</v>
      </c>
      <c r="AO46">
        <v>0</v>
      </c>
      <c r="AP46">
        <v>0.14680838569499091</v>
      </c>
      <c r="AQ46">
        <v>0</v>
      </c>
      <c r="AR46">
        <v>0</v>
      </c>
      <c r="AS46">
        <v>0</v>
      </c>
      <c r="AT46">
        <v>9.9309796911465319E-3</v>
      </c>
      <c r="AU46">
        <v>0</v>
      </c>
      <c r="AV46">
        <v>0</v>
      </c>
      <c r="AW46">
        <v>3.7864445285876562E-2</v>
      </c>
      <c r="AX46">
        <v>1.4776869273963156E-2</v>
      </c>
      <c r="AY46">
        <v>1.4858841010401188E-2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P46">
        <f t="shared" si="0"/>
        <v>21</v>
      </c>
    </row>
    <row r="47" spans="1:68" x14ac:dyDescent="0.25">
      <c r="A47" t="s">
        <v>414</v>
      </c>
      <c r="B47" t="s">
        <v>433</v>
      </c>
      <c r="C47" t="s">
        <v>434</v>
      </c>
      <c r="D47">
        <v>0</v>
      </c>
      <c r="E47">
        <v>0</v>
      </c>
      <c r="F47">
        <v>0</v>
      </c>
      <c r="G47">
        <v>7.4626865671641798E-2</v>
      </c>
      <c r="H47">
        <v>0</v>
      </c>
      <c r="I47">
        <v>0</v>
      </c>
      <c r="J47">
        <v>0</v>
      </c>
      <c r="K47">
        <v>0</v>
      </c>
      <c r="L47">
        <v>1.1196954428395476E-2</v>
      </c>
      <c r="M47">
        <v>0</v>
      </c>
      <c r="N47">
        <v>2.082899395959175E-2</v>
      </c>
      <c r="O47">
        <v>0</v>
      </c>
      <c r="P47">
        <v>0</v>
      </c>
      <c r="Q47">
        <v>3.2341526520051747E-2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1.1056355825120041</v>
      </c>
      <c r="Z47">
        <v>1.6197325089051684</v>
      </c>
      <c r="AA47">
        <v>1.7718502575140287</v>
      </c>
      <c r="AB47">
        <v>4.2457436419988961E-2</v>
      </c>
      <c r="AC47">
        <v>2.9434273267793017E-2</v>
      </c>
      <c r="AD47">
        <v>0</v>
      </c>
      <c r="AE47">
        <v>1.5868746637977407</v>
      </c>
      <c r="AF47">
        <v>11.947601814567511</v>
      </c>
      <c r="AG47">
        <v>0.18096476842164791</v>
      </c>
      <c r="AH47">
        <v>3.2889327413254399E-2</v>
      </c>
      <c r="AI47">
        <v>1.4118311449950587E-2</v>
      </c>
      <c r="AJ47">
        <v>0</v>
      </c>
      <c r="AK47">
        <v>0</v>
      </c>
      <c r="AL47">
        <v>0</v>
      </c>
      <c r="AM47">
        <v>0.16942395854096073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9.8693300698748557E-2</v>
      </c>
      <c r="BA47">
        <v>1.1542035506431261</v>
      </c>
      <c r="BB47">
        <v>0</v>
      </c>
      <c r="BC47">
        <v>0</v>
      </c>
      <c r="BD47">
        <v>0</v>
      </c>
      <c r="BE47">
        <v>3.2207847978957538E-2</v>
      </c>
      <c r="BF47">
        <v>2.2283600955011469</v>
      </c>
      <c r="BG47">
        <v>0.55438730644236278</v>
      </c>
      <c r="BH47">
        <v>0</v>
      </c>
      <c r="BI47">
        <v>0</v>
      </c>
      <c r="BJ47">
        <v>0</v>
      </c>
      <c r="BK47">
        <v>3.4254395980817538E-2</v>
      </c>
      <c r="BL47">
        <v>0</v>
      </c>
      <c r="BM47">
        <v>0</v>
      </c>
      <c r="BN47">
        <v>0</v>
      </c>
      <c r="BP47">
        <f t="shared" si="0"/>
        <v>21</v>
      </c>
    </row>
    <row r="48" spans="1:68" x14ac:dyDescent="0.25">
      <c r="A48" t="s">
        <v>395</v>
      </c>
      <c r="B48" t="s">
        <v>500</v>
      </c>
      <c r="C48" t="s">
        <v>501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0.166631951676734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0.21679915503919062</v>
      </c>
      <c r="W48">
        <v>0.23809523809523811</v>
      </c>
      <c r="X48">
        <v>0</v>
      </c>
      <c r="Y48">
        <v>0.15163002274450341</v>
      </c>
      <c r="Z48">
        <v>0.14113851737347941</v>
      </c>
      <c r="AA48">
        <v>9.6087324160196788E-2</v>
      </c>
      <c r="AB48">
        <v>8.4914872839977923E-2</v>
      </c>
      <c r="AC48">
        <v>6.4755401189144648E-2</v>
      </c>
      <c r="AD48">
        <v>4.1212393690757188E-2</v>
      </c>
      <c r="AE48">
        <v>8.6067778375470694E-2</v>
      </c>
      <c r="AF48">
        <v>0.41796217951985315</v>
      </c>
      <c r="AG48">
        <v>7.9172086184470969E-2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1.9861959382293064E-2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1.9738660139749713E-2</v>
      </c>
      <c r="BA48">
        <v>3.8538660928253532</v>
      </c>
      <c r="BB48">
        <v>0</v>
      </c>
      <c r="BC48">
        <v>0</v>
      </c>
      <c r="BD48">
        <v>0</v>
      </c>
      <c r="BE48">
        <v>0</v>
      </c>
      <c r="BF48">
        <v>0.14980572070595946</v>
      </c>
      <c r="BG48">
        <v>0.27145861212005357</v>
      </c>
      <c r="BH48">
        <v>0</v>
      </c>
      <c r="BI48">
        <v>0</v>
      </c>
      <c r="BJ48">
        <v>0</v>
      </c>
      <c r="BK48">
        <v>0</v>
      </c>
      <c r="BL48">
        <v>6.9088037899723648E-2</v>
      </c>
      <c r="BM48">
        <v>9.1692646249770762E-2</v>
      </c>
      <c r="BN48">
        <v>3.8283420808891631</v>
      </c>
      <c r="BP48">
        <f t="shared" si="0"/>
        <v>20</v>
      </c>
    </row>
    <row r="49" spans="1:68" x14ac:dyDescent="0.25">
      <c r="A49" t="s">
        <v>389</v>
      </c>
      <c r="B49" t="s">
        <v>419</v>
      </c>
      <c r="C49" t="s">
        <v>691</v>
      </c>
      <c r="D49">
        <v>3.3326390335346803E-2</v>
      </c>
      <c r="E49">
        <v>0</v>
      </c>
      <c r="F49">
        <v>0</v>
      </c>
      <c r="G49">
        <v>8.2918739635157543E-2</v>
      </c>
      <c r="H49">
        <v>0.64218342364037728</v>
      </c>
      <c r="I49">
        <v>3.9867703584517744</v>
      </c>
      <c r="J49">
        <v>0</v>
      </c>
      <c r="K49">
        <v>0</v>
      </c>
      <c r="L49">
        <v>0</v>
      </c>
      <c r="M49">
        <v>4.5590725543832228E-2</v>
      </c>
      <c r="N49">
        <v>0</v>
      </c>
      <c r="O49">
        <v>0.11937009320049585</v>
      </c>
      <c r="P49">
        <v>2.5564550489987216E-2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6.4550833781603006E-2</v>
      </c>
      <c r="AF49">
        <v>0.24466078801162139</v>
      </c>
      <c r="AG49">
        <v>0</v>
      </c>
      <c r="AH49">
        <v>0</v>
      </c>
      <c r="AI49">
        <v>0</v>
      </c>
      <c r="AJ49">
        <v>0.25983176993878537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0.11789525936957061</v>
      </c>
      <c r="AR49">
        <v>0.40669856459330139</v>
      </c>
      <c r="AS49">
        <v>0.60253373158924706</v>
      </c>
      <c r="AT49">
        <v>7.4482347683598987E-2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0.31187083020804546</v>
      </c>
      <c r="BA49">
        <v>1.5258962194943022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1.5293442936341044E-2</v>
      </c>
      <c r="BH49">
        <v>6.1492210986608363E-2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0.11114541525162086</v>
      </c>
      <c r="BP49">
        <f t="shared" si="0"/>
        <v>19</v>
      </c>
    </row>
    <row r="50" spans="1:68" x14ac:dyDescent="0.25">
      <c r="A50" t="s">
        <v>389</v>
      </c>
      <c r="B50" t="s">
        <v>417</v>
      </c>
      <c r="C50" t="s">
        <v>691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5.8616647127784284E-2</v>
      </c>
      <c r="N50">
        <v>0.37492189127265152</v>
      </c>
      <c r="O50">
        <v>4.1320416877094715E-2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6.019110676397562E-2</v>
      </c>
      <c r="Y50">
        <v>0.68865301996461958</v>
      </c>
      <c r="Z50">
        <v>0</v>
      </c>
      <c r="AA50">
        <v>0</v>
      </c>
      <c r="AB50">
        <v>0.16133825839595806</v>
      </c>
      <c r="AC50">
        <v>0.37675869782775062</v>
      </c>
      <c r="AD50">
        <v>0.12738376231688583</v>
      </c>
      <c r="AE50">
        <v>4.8413125336202262E-2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2.4865312888520511E-2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0.46537602382725241</v>
      </c>
      <c r="AR50">
        <v>0.53429027113237637</v>
      </c>
      <c r="AS50">
        <v>0.21114429910392418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3.9125544089597494E-2</v>
      </c>
      <c r="BB50">
        <v>3.8729666924864452E-2</v>
      </c>
      <c r="BC50">
        <v>0</v>
      </c>
      <c r="BD50">
        <v>0</v>
      </c>
      <c r="BE50">
        <v>0</v>
      </c>
      <c r="BF50">
        <v>1.8725715088244933E-2</v>
      </c>
      <c r="BG50">
        <v>0.3211623016631619</v>
      </c>
      <c r="BH50">
        <v>0.2596337797212353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P50">
        <f t="shared" si="0"/>
        <v>18</v>
      </c>
    </row>
    <row r="51" spans="1:68" x14ac:dyDescent="0.25">
      <c r="A51" t="s">
        <v>403</v>
      </c>
      <c r="B51" t="s">
        <v>474</v>
      </c>
      <c r="C51" t="s">
        <v>475</v>
      </c>
      <c r="D51">
        <v>0</v>
      </c>
      <c r="E51">
        <v>0</v>
      </c>
      <c r="F51">
        <v>0</v>
      </c>
      <c r="G51">
        <v>0.1077943615257048</v>
      </c>
      <c r="H51">
        <v>0</v>
      </c>
      <c r="I51">
        <v>1.7877893984088674E-2</v>
      </c>
      <c r="J51">
        <v>0</v>
      </c>
      <c r="K51">
        <v>0</v>
      </c>
      <c r="L51">
        <v>1.8661590713992461E-2</v>
      </c>
      <c r="M51">
        <v>3.9077764751856196E-2</v>
      </c>
      <c r="N51">
        <v>1.6871485107269319</v>
      </c>
      <c r="O51">
        <v>1.2809329231899362</v>
      </c>
      <c r="P51">
        <v>0</v>
      </c>
      <c r="Q51">
        <v>0</v>
      </c>
      <c r="R51">
        <v>0</v>
      </c>
      <c r="S51">
        <v>0</v>
      </c>
      <c r="T51">
        <v>4.1479023465276134E-2</v>
      </c>
      <c r="U51">
        <v>0</v>
      </c>
      <c r="V51">
        <v>0.29462449274556674</v>
      </c>
      <c r="W51">
        <v>0</v>
      </c>
      <c r="X51">
        <v>0</v>
      </c>
      <c r="Y51">
        <v>1.1435430881981299</v>
      </c>
      <c r="Z51">
        <v>3.488137643658848</v>
      </c>
      <c r="AA51">
        <v>4.7274963486816821</v>
      </c>
      <c r="AB51">
        <v>0.54345518617585875</v>
      </c>
      <c r="AC51">
        <v>2.5902160475657858</v>
      </c>
      <c r="AD51">
        <v>0</v>
      </c>
      <c r="AE51">
        <v>3.2275416890801503E-2</v>
      </c>
      <c r="AF51">
        <v>4.587389775217901E-2</v>
      </c>
      <c r="AG51">
        <v>0</v>
      </c>
      <c r="AH51">
        <v>2.4666995559940803E-2</v>
      </c>
      <c r="AI51">
        <v>4.2354934349851756E-2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2.6434047052603753E-2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P51">
        <f t="shared" si="0"/>
        <v>18</v>
      </c>
    </row>
    <row r="52" spans="1:68" x14ac:dyDescent="0.25">
      <c r="A52" t="s">
        <v>478</v>
      </c>
      <c r="B52" t="s">
        <v>479</v>
      </c>
      <c r="C52" t="s">
        <v>480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1.5260186174271325E-2</v>
      </c>
      <c r="L52">
        <v>7.4646362855969846E-3</v>
      </c>
      <c r="M52">
        <v>0</v>
      </c>
      <c r="N52">
        <v>0</v>
      </c>
      <c r="O52">
        <v>1.3773472292364907E-2</v>
      </c>
      <c r="P52">
        <v>1.7043033659991477E-2</v>
      </c>
      <c r="Q52">
        <v>0</v>
      </c>
      <c r="R52">
        <v>1.2329696072991801E-2</v>
      </c>
      <c r="S52">
        <v>0</v>
      </c>
      <c r="T52">
        <v>0</v>
      </c>
      <c r="U52">
        <v>0</v>
      </c>
      <c r="V52">
        <v>0</v>
      </c>
      <c r="W52">
        <v>2.100840336134454E-2</v>
      </c>
      <c r="X52">
        <v>0</v>
      </c>
      <c r="Y52">
        <v>0.41698256254738442</v>
      </c>
      <c r="Z52">
        <v>5.5984945224813494</v>
      </c>
      <c r="AA52">
        <v>6.6992082404489199</v>
      </c>
      <c r="AB52">
        <v>2.1228718209994481E-2</v>
      </c>
      <c r="AC52">
        <v>2.3547418614234414E-2</v>
      </c>
      <c r="AD52">
        <v>0</v>
      </c>
      <c r="AE52">
        <v>3.7654653039268425E-2</v>
      </c>
      <c r="AF52">
        <v>0.41796217951985315</v>
      </c>
      <c r="AG52">
        <v>2.8275745065882485E-2</v>
      </c>
      <c r="AH52">
        <v>1.6444663706627199E-2</v>
      </c>
      <c r="AI52">
        <v>1.0588733587462939E-2</v>
      </c>
      <c r="AJ52">
        <v>2.2019641520236052E-2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P52">
        <f t="shared" si="0"/>
        <v>17</v>
      </c>
    </row>
    <row r="53" spans="1:68" x14ac:dyDescent="0.25">
      <c r="A53" t="s">
        <v>389</v>
      </c>
      <c r="B53" t="s">
        <v>484</v>
      </c>
      <c r="C53" t="s">
        <v>485</v>
      </c>
      <c r="D53">
        <v>7.0818579462611955E-2</v>
      </c>
      <c r="E53">
        <v>7.8787878787878796E-2</v>
      </c>
      <c r="F53">
        <v>0.10582010582010583</v>
      </c>
      <c r="G53">
        <v>0.18656716417910446</v>
      </c>
      <c r="H53">
        <v>0</v>
      </c>
      <c r="I53">
        <v>0</v>
      </c>
      <c r="J53">
        <v>0</v>
      </c>
      <c r="K53">
        <v>0</v>
      </c>
      <c r="L53">
        <v>0</v>
      </c>
      <c r="M53">
        <v>1.807346619773349</v>
      </c>
      <c r="N53">
        <v>0.36797889328612093</v>
      </c>
      <c r="O53">
        <v>5.5093889169459627E-2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4.2016806722689079E-2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0.21549937836717775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0.570861255894763</v>
      </c>
      <c r="AR53">
        <v>0.6618819776714514</v>
      </c>
      <c r="AS53">
        <v>1.431661345143681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2.76341241956496E-2</v>
      </c>
      <c r="BA53">
        <v>2.9344158067198124E-2</v>
      </c>
      <c r="BB53">
        <v>0</v>
      </c>
      <c r="BC53">
        <v>2.1147237642083004E-2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9.2426780659696159E-2</v>
      </c>
      <c r="BK53">
        <v>0.11418131993605847</v>
      </c>
      <c r="BL53">
        <v>0</v>
      </c>
      <c r="BM53">
        <v>0</v>
      </c>
      <c r="BN53">
        <v>0</v>
      </c>
      <c r="BP53">
        <f t="shared" si="0"/>
        <v>17</v>
      </c>
    </row>
    <row r="54" spans="1:68" x14ac:dyDescent="0.25">
      <c r="A54" t="s">
        <v>392</v>
      </c>
      <c r="B54" t="s">
        <v>450</v>
      </c>
      <c r="C54" t="s">
        <v>691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2.100840336134454E-2</v>
      </c>
      <c r="X54">
        <v>0</v>
      </c>
      <c r="Y54">
        <v>0.30957796310336111</v>
      </c>
      <c r="Z54">
        <v>0.10081322669534243</v>
      </c>
      <c r="AA54">
        <v>0.13452225382427549</v>
      </c>
      <c r="AB54">
        <v>0</v>
      </c>
      <c r="AC54">
        <v>0</v>
      </c>
      <c r="AD54">
        <v>0</v>
      </c>
      <c r="AE54">
        <v>0.27434104357181283</v>
      </c>
      <c r="AF54">
        <v>0.23446658851113714</v>
      </c>
      <c r="AG54">
        <v>0.18096476842164791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1.1744670855599271E-2</v>
      </c>
      <c r="AQ54">
        <v>0</v>
      </c>
      <c r="AR54">
        <v>0</v>
      </c>
      <c r="AS54">
        <v>5.6648470491296732E-2</v>
      </c>
      <c r="AT54">
        <v>0</v>
      </c>
      <c r="AU54">
        <v>0</v>
      </c>
      <c r="AV54">
        <v>3.032009355914584E-2</v>
      </c>
      <c r="AW54">
        <v>0</v>
      </c>
      <c r="AX54">
        <v>0</v>
      </c>
      <c r="AY54">
        <v>0</v>
      </c>
      <c r="AZ54">
        <v>0</v>
      </c>
      <c r="BA54">
        <v>0.12226732527999216</v>
      </c>
      <c r="BB54">
        <v>0</v>
      </c>
      <c r="BC54">
        <v>0</v>
      </c>
      <c r="BD54">
        <v>0</v>
      </c>
      <c r="BE54">
        <v>0</v>
      </c>
      <c r="BF54">
        <v>2.4905201067365761</v>
      </c>
      <c r="BG54">
        <v>1.819919709424584</v>
      </c>
      <c r="BH54">
        <v>0.62175457775348453</v>
      </c>
      <c r="BI54">
        <v>0</v>
      </c>
      <c r="BJ54">
        <v>0</v>
      </c>
      <c r="BK54">
        <v>5.1381593971226311E-2</v>
      </c>
      <c r="BL54">
        <v>0</v>
      </c>
      <c r="BM54">
        <v>1.2225686166636102E-2</v>
      </c>
      <c r="BN54">
        <v>0</v>
      </c>
      <c r="BP54">
        <f t="shared" si="0"/>
        <v>16</v>
      </c>
    </row>
    <row r="55" spans="1:68" x14ac:dyDescent="0.25">
      <c r="A55" t="s">
        <v>414</v>
      </c>
      <c r="B55" t="s">
        <v>433</v>
      </c>
      <c r="C55" t="s">
        <v>691</v>
      </c>
      <c r="D55">
        <v>0</v>
      </c>
      <c r="E55">
        <v>0</v>
      </c>
      <c r="F55">
        <v>0</v>
      </c>
      <c r="G55">
        <v>7.8772802653399671E-2</v>
      </c>
      <c r="H55">
        <v>9.0307043949428054E-2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9.4768764215314633E-2</v>
      </c>
      <c r="Z55">
        <v>0</v>
      </c>
      <c r="AA55">
        <v>2.3060957798447228E-2</v>
      </c>
      <c r="AB55">
        <v>0</v>
      </c>
      <c r="AC55">
        <v>0</v>
      </c>
      <c r="AD55">
        <v>0</v>
      </c>
      <c r="AE55">
        <v>3.0769230769230771</v>
      </c>
      <c r="AF55">
        <v>0.35679698251694786</v>
      </c>
      <c r="AG55">
        <v>0</v>
      </c>
      <c r="AH55">
        <v>0</v>
      </c>
      <c r="AI55">
        <v>0</v>
      </c>
      <c r="AJ55">
        <v>0</v>
      </c>
      <c r="AK55">
        <v>0.21549937836717775</v>
      </c>
      <c r="AL55">
        <v>0.75389726552517244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0.16185701314594764</v>
      </c>
      <c r="BA55">
        <v>0.15650217635838998</v>
      </c>
      <c r="BB55">
        <v>6.2935708752904732E-2</v>
      </c>
      <c r="BC55">
        <v>0</v>
      </c>
      <c r="BD55">
        <v>0</v>
      </c>
      <c r="BE55">
        <v>0</v>
      </c>
      <c r="BF55">
        <v>0.36047001544871493</v>
      </c>
      <c r="BG55">
        <v>0.23704836551328617</v>
      </c>
      <c r="BH55">
        <v>0</v>
      </c>
      <c r="BI55">
        <v>0</v>
      </c>
      <c r="BJ55">
        <v>1.0109179134654267</v>
      </c>
      <c r="BK55">
        <v>0</v>
      </c>
      <c r="BL55">
        <v>0.20726411369917092</v>
      </c>
      <c r="BM55">
        <v>0.28119078183263035</v>
      </c>
      <c r="BN55">
        <v>0</v>
      </c>
      <c r="BP55">
        <f t="shared" si="0"/>
        <v>16</v>
      </c>
    </row>
    <row r="56" spans="1:68" x14ac:dyDescent="0.25">
      <c r="A56" t="s">
        <v>403</v>
      </c>
      <c r="B56" t="s">
        <v>406</v>
      </c>
      <c r="C56" t="s">
        <v>465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0.48195909860622643</v>
      </c>
      <c r="N56">
        <v>0.84704575435673113</v>
      </c>
      <c r="O56">
        <v>0.43615995592488865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0.14005602240896359</v>
      </c>
      <c r="X56">
        <v>0</v>
      </c>
      <c r="Y56">
        <v>0.16426585797321203</v>
      </c>
      <c r="Z56">
        <v>0</v>
      </c>
      <c r="AA56">
        <v>9.2243831193788914E-2</v>
      </c>
      <c r="AB56">
        <v>0.76423385555980128</v>
      </c>
      <c r="AC56">
        <v>1.6071113204214986</v>
      </c>
      <c r="AD56">
        <v>0.38964444943988608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2.3703152146934725</v>
      </c>
      <c r="AR56">
        <v>1.8421052631578945</v>
      </c>
      <c r="AS56">
        <v>0.99392316407456993</v>
      </c>
      <c r="AT56">
        <v>9.9309796911465319E-3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0.1591685782500819</v>
      </c>
      <c r="BG56">
        <v>2.2060791435671958</v>
      </c>
      <c r="BH56">
        <v>3.395736540038262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P56">
        <f t="shared" si="0"/>
        <v>16</v>
      </c>
    </row>
    <row r="57" spans="1:68" x14ac:dyDescent="0.25">
      <c r="A57" t="s">
        <v>392</v>
      </c>
      <c r="B57" t="s">
        <v>450</v>
      </c>
      <c r="C57" t="s">
        <v>464</v>
      </c>
      <c r="D57">
        <v>2.082899395959175E-2</v>
      </c>
      <c r="E57">
        <v>0</v>
      </c>
      <c r="F57">
        <v>0</v>
      </c>
      <c r="G57">
        <v>2.4875621890547261E-2</v>
      </c>
      <c r="H57">
        <v>0.12040939193257075</v>
      </c>
      <c r="I57">
        <v>0</v>
      </c>
      <c r="J57">
        <v>0</v>
      </c>
      <c r="K57">
        <v>0</v>
      </c>
      <c r="L57">
        <v>0</v>
      </c>
      <c r="M57">
        <v>0</v>
      </c>
      <c r="N57">
        <v>0.27077692147469279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3.5243760075601758</v>
      </c>
      <c r="W57">
        <v>0.84733893557422968</v>
      </c>
      <c r="X57">
        <v>0.76743661124068918</v>
      </c>
      <c r="Y57">
        <v>0.347485468789487</v>
      </c>
      <c r="Z57">
        <v>0.64520465085019152</v>
      </c>
      <c r="AA57">
        <v>0.77254208624798215</v>
      </c>
      <c r="AB57">
        <v>4.6703180061987856E-2</v>
      </c>
      <c r="AC57">
        <v>0</v>
      </c>
      <c r="AD57">
        <v>0</v>
      </c>
      <c r="AE57">
        <v>0.35502958579881655</v>
      </c>
      <c r="AF57">
        <v>0.71359396503389572</v>
      </c>
      <c r="AG57">
        <v>0.10744783125035345</v>
      </c>
      <c r="AH57">
        <v>1.2333497779970401E-2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2.3622047244094486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P57">
        <f t="shared" si="0"/>
        <v>16</v>
      </c>
    </row>
    <row r="58" spans="1:68" x14ac:dyDescent="0.25">
      <c r="A58" t="s">
        <v>389</v>
      </c>
      <c r="B58" t="s">
        <v>491</v>
      </c>
      <c r="C58" t="s">
        <v>492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0.32239155920281359</v>
      </c>
      <c r="N58">
        <v>0.57626883288203845</v>
      </c>
      <c r="O58">
        <v>1.3773472292364907E-2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2.2239070002527166</v>
      </c>
      <c r="Z58">
        <v>1.4718731097519995</v>
      </c>
      <c r="AA58">
        <v>0.73026366361749562</v>
      </c>
      <c r="AB58">
        <v>0.54345518617585875</v>
      </c>
      <c r="AC58">
        <v>1.5070347913110025</v>
      </c>
      <c r="AD58">
        <v>0.22479487467685738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5.5845122859270291E-2</v>
      </c>
      <c r="AR58">
        <v>0.91706539074960136</v>
      </c>
      <c r="AS58">
        <v>0.38623957153156863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0.17789429333832685</v>
      </c>
      <c r="BG58">
        <v>0.82966927929650158</v>
      </c>
      <c r="BH58">
        <v>0.17081169718502323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P58">
        <f t="shared" si="0"/>
        <v>15</v>
      </c>
    </row>
    <row r="59" spans="1:68" x14ac:dyDescent="0.25">
      <c r="A59" t="s">
        <v>389</v>
      </c>
      <c r="B59" t="s">
        <v>494</v>
      </c>
      <c r="C59" t="s">
        <v>495</v>
      </c>
      <c r="D59">
        <v>0</v>
      </c>
      <c r="E59">
        <v>0</v>
      </c>
      <c r="F59">
        <v>0</v>
      </c>
      <c r="G59">
        <v>0.1077943615257048</v>
      </c>
      <c r="H59">
        <v>0</v>
      </c>
      <c r="I59">
        <v>0</v>
      </c>
      <c r="J59">
        <v>0</v>
      </c>
      <c r="K59">
        <v>0</v>
      </c>
      <c r="L59">
        <v>0</v>
      </c>
      <c r="M59">
        <v>1.9538882375928098E-2</v>
      </c>
      <c r="N59">
        <v>6.9429979865305844E-2</v>
      </c>
      <c r="O59">
        <v>7.3458518892612831E-2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0.43915726277169381</v>
      </c>
      <c r="W59">
        <v>0</v>
      </c>
      <c r="X59">
        <v>0.12038221352795124</v>
      </c>
      <c r="Y59">
        <v>0</v>
      </c>
      <c r="Z59">
        <v>0</v>
      </c>
      <c r="AA59">
        <v>0</v>
      </c>
      <c r="AB59">
        <v>1.6982974567995586E-2</v>
      </c>
      <c r="AC59">
        <v>0</v>
      </c>
      <c r="AD59">
        <v>9.7411112359971519E-2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0.19856043683296104</v>
      </c>
      <c r="AR59">
        <v>2.3923444976076555E-2</v>
      </c>
      <c r="AS59">
        <v>4.1198887630033987E-2</v>
      </c>
      <c r="AT59">
        <v>0</v>
      </c>
      <c r="AU59">
        <v>0</v>
      </c>
      <c r="AV59">
        <v>4.3314419370208343E-2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0.43586312368571978</v>
      </c>
      <c r="BH59">
        <v>1.9540858157966658</v>
      </c>
      <c r="BI59">
        <v>0</v>
      </c>
      <c r="BJ59">
        <v>0</v>
      </c>
      <c r="BK59">
        <v>1.1418131993605847E-2</v>
      </c>
      <c r="BL59">
        <v>0</v>
      </c>
      <c r="BM59">
        <v>0</v>
      </c>
      <c r="BN59">
        <v>0</v>
      </c>
      <c r="BP59">
        <f t="shared" si="0"/>
        <v>15</v>
      </c>
    </row>
    <row r="60" spans="1:68" x14ac:dyDescent="0.25">
      <c r="A60" t="s">
        <v>389</v>
      </c>
      <c r="B60" t="s">
        <v>398</v>
      </c>
      <c r="C60" t="s">
        <v>486</v>
      </c>
      <c r="D60">
        <v>4.1657987919183504E-3</v>
      </c>
      <c r="E60">
        <v>7.2727272727272724E-2</v>
      </c>
      <c r="F60">
        <v>0</v>
      </c>
      <c r="G60">
        <v>3.316749585406302E-2</v>
      </c>
      <c r="H60">
        <v>0</v>
      </c>
      <c r="I60">
        <v>4.9164208456243856E-2</v>
      </c>
      <c r="J60">
        <v>0</v>
      </c>
      <c r="K60">
        <v>0</v>
      </c>
      <c r="L60">
        <v>5.225245399917889E-2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7.530930607853685E-2</v>
      </c>
      <c r="AF60">
        <v>0.18349559100871604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2.9898345624875422E-2</v>
      </c>
      <c r="AN60">
        <v>0</v>
      </c>
      <c r="AO60">
        <v>1.3927388276654722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0.45995241871530534</v>
      </c>
      <c r="BD60">
        <v>0.47685953931962366</v>
      </c>
      <c r="BE60">
        <v>0.13419936657898976</v>
      </c>
      <c r="BF60">
        <v>0</v>
      </c>
      <c r="BG60">
        <v>0</v>
      </c>
      <c r="BH60">
        <v>0</v>
      </c>
      <c r="BI60">
        <v>0.15267175572519084</v>
      </c>
      <c r="BJ60">
        <v>0.16174686615446826</v>
      </c>
      <c r="BK60">
        <v>0.17698104590089062</v>
      </c>
      <c r="BL60">
        <v>0</v>
      </c>
      <c r="BM60">
        <v>0</v>
      </c>
      <c r="BN60">
        <v>0</v>
      </c>
      <c r="BP60">
        <f t="shared" si="0"/>
        <v>15</v>
      </c>
    </row>
    <row r="61" spans="1:68" x14ac:dyDescent="0.25">
      <c r="A61" t="s">
        <v>392</v>
      </c>
      <c r="B61" t="s">
        <v>450</v>
      </c>
      <c r="C61" t="s">
        <v>451</v>
      </c>
      <c r="D61">
        <v>0</v>
      </c>
      <c r="E61">
        <v>0</v>
      </c>
      <c r="F61">
        <v>0</v>
      </c>
      <c r="G61">
        <v>4.1459369817578771E-2</v>
      </c>
      <c r="H61">
        <v>0</v>
      </c>
      <c r="I61">
        <v>0</v>
      </c>
      <c r="J61">
        <v>0</v>
      </c>
      <c r="K61">
        <v>0</v>
      </c>
      <c r="L61">
        <v>2.2393908856790951E-2</v>
      </c>
      <c r="M61">
        <v>2.9308323563892142E-2</v>
      </c>
      <c r="N61">
        <v>0.20134694160938693</v>
      </c>
      <c r="O61">
        <v>6.4276204031036219E-2</v>
      </c>
      <c r="P61">
        <v>0</v>
      </c>
      <c r="Q61">
        <v>0</v>
      </c>
      <c r="R61">
        <v>3.0824240182479503E-2</v>
      </c>
      <c r="S61">
        <v>7.1258907363420429E-2</v>
      </c>
      <c r="T61">
        <v>0</v>
      </c>
      <c r="U61">
        <v>0</v>
      </c>
      <c r="V61">
        <v>3.668908777586303</v>
      </c>
      <c r="W61">
        <v>1.2184873949579833</v>
      </c>
      <c r="X61">
        <v>0</v>
      </c>
      <c r="Y61">
        <v>3.1463229719484462</v>
      </c>
      <c r="Z61">
        <v>2.8294912292492773</v>
      </c>
      <c r="AA61">
        <v>3.5975094165577675</v>
      </c>
      <c r="AB61">
        <v>3.3965949135991172E-2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2.1177467174925878E-2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0.18725715088244932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P61">
        <f t="shared" si="0"/>
        <v>15</v>
      </c>
    </row>
    <row r="62" spans="1:68" x14ac:dyDescent="0.25">
      <c r="A62" t="s">
        <v>389</v>
      </c>
      <c r="B62" t="s">
        <v>398</v>
      </c>
      <c r="C62" t="s">
        <v>691</v>
      </c>
      <c r="D62">
        <v>1.6663195167673402E-2</v>
      </c>
      <c r="E62">
        <v>0</v>
      </c>
      <c r="F62">
        <v>0</v>
      </c>
      <c r="G62">
        <v>0</v>
      </c>
      <c r="H62">
        <v>0</v>
      </c>
      <c r="I62">
        <v>4.4694734960221685E-3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1.0194199500484225E-2</v>
      </c>
      <c r="AG62">
        <v>0</v>
      </c>
      <c r="AH62">
        <v>0</v>
      </c>
      <c r="AI62">
        <v>0</v>
      </c>
      <c r="AJ62">
        <v>0</v>
      </c>
      <c r="AK62">
        <v>1.6576875259013676E-2</v>
      </c>
      <c r="AL62">
        <v>0</v>
      </c>
      <c r="AM62">
        <v>9.9661152082918085E-3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1.4523625096824167E-2</v>
      </c>
      <c r="BC62">
        <v>4.2294475284166008E-2</v>
      </c>
      <c r="BD62">
        <v>8.0895814706007568E-2</v>
      </c>
      <c r="BE62">
        <v>1.073594932631918E-2</v>
      </c>
      <c r="BF62">
        <v>0</v>
      </c>
      <c r="BG62">
        <v>0</v>
      </c>
      <c r="BH62">
        <v>0</v>
      </c>
      <c r="BI62">
        <v>6.1068702290076335E-3</v>
      </c>
      <c r="BJ62">
        <v>1.7330021373693025E-2</v>
      </c>
      <c r="BK62">
        <v>2.8545329984014618E-2</v>
      </c>
      <c r="BL62">
        <v>0</v>
      </c>
      <c r="BM62">
        <v>0</v>
      </c>
      <c r="BN62">
        <v>6.1747452917567157E-3</v>
      </c>
      <c r="BP62">
        <f t="shared" si="0"/>
        <v>13</v>
      </c>
    </row>
    <row r="63" spans="1:68" x14ac:dyDescent="0.25">
      <c r="A63" t="s">
        <v>403</v>
      </c>
      <c r="B63" t="s">
        <v>406</v>
      </c>
      <c r="C63" t="s">
        <v>455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9.4437931483652468E-2</v>
      </c>
      <c r="N63">
        <v>2.2009303617301952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0.77710386656557995</v>
      </c>
      <c r="Z63">
        <v>0</v>
      </c>
      <c r="AA63">
        <v>0.96471673456837581</v>
      </c>
      <c r="AB63">
        <v>0.33541374771791277</v>
      </c>
      <c r="AC63">
        <v>0.74174368634838406</v>
      </c>
      <c r="AD63">
        <v>0.53576111797984338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5.5845122859270291E-2</v>
      </c>
      <c r="AR63">
        <v>2.2328548644338118</v>
      </c>
      <c r="AS63">
        <v>0.13904624575136471</v>
      </c>
      <c r="AT63">
        <v>1.9861959382293064E-2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1.0858344484802143</v>
      </c>
      <c r="BH63">
        <v>1.2435091555069691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P63">
        <f t="shared" si="0"/>
        <v>13</v>
      </c>
    </row>
    <row r="64" spans="1:68" x14ac:dyDescent="0.25">
      <c r="A64" t="s">
        <v>389</v>
      </c>
      <c r="B64" t="s">
        <v>510</v>
      </c>
      <c r="C64" t="s">
        <v>511</v>
      </c>
      <c r="D64">
        <v>0</v>
      </c>
      <c r="E64">
        <v>0</v>
      </c>
      <c r="F64">
        <v>0</v>
      </c>
      <c r="G64">
        <v>2.0729684908789386E-2</v>
      </c>
      <c r="H64">
        <v>0</v>
      </c>
      <c r="I64">
        <v>0</v>
      </c>
      <c r="J64">
        <v>0</v>
      </c>
      <c r="K64">
        <v>0</v>
      </c>
      <c r="L64">
        <v>0</v>
      </c>
      <c r="M64">
        <v>0.29633971603490949</v>
      </c>
      <c r="N64">
        <v>8.3315975838367001E-2</v>
      </c>
      <c r="O64">
        <v>4.5911574307883021E-2</v>
      </c>
      <c r="P64">
        <v>0</v>
      </c>
      <c r="Q64">
        <v>0</v>
      </c>
      <c r="R64">
        <v>0</v>
      </c>
      <c r="S64">
        <v>0</v>
      </c>
      <c r="T64">
        <v>2.9627873903768667E-2</v>
      </c>
      <c r="U64">
        <v>0</v>
      </c>
      <c r="V64">
        <v>0.23903496581244096</v>
      </c>
      <c r="W64">
        <v>7.7030812324929976E-2</v>
      </c>
      <c r="X64">
        <v>0.18809720863742382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0.10115769360458582</v>
      </c>
      <c r="AE64">
        <v>0</v>
      </c>
      <c r="AF64">
        <v>0</v>
      </c>
      <c r="AG64">
        <v>0</v>
      </c>
      <c r="AH64">
        <v>3.7000493339911199E-2</v>
      </c>
      <c r="AI64">
        <v>0.19765636029930819</v>
      </c>
      <c r="AJ64">
        <v>9.2482494384991412E-2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8.6870191114420445E-2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P64">
        <f t="shared" si="0"/>
        <v>13</v>
      </c>
    </row>
    <row r="65" spans="1:68" x14ac:dyDescent="0.25">
      <c r="A65" t="s">
        <v>403</v>
      </c>
      <c r="B65" t="s">
        <v>452</v>
      </c>
      <c r="C65" t="s">
        <v>483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2.4456167773869999</v>
      </c>
      <c r="N65">
        <v>1.3538846073734638</v>
      </c>
      <c r="O65">
        <v>4.1320416877094715E-2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8.8302819803379048E-2</v>
      </c>
      <c r="AD65">
        <v>0.11614401858304298</v>
      </c>
      <c r="AE65">
        <v>0</v>
      </c>
      <c r="AF65">
        <v>0</v>
      </c>
      <c r="AG65">
        <v>2.2620596052705989E-2</v>
      </c>
      <c r="AH65">
        <v>0</v>
      </c>
      <c r="AI65">
        <v>7.0591557249752935E-3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0.34748076445768178</v>
      </c>
      <c r="AR65">
        <v>1.6507177033492824</v>
      </c>
      <c r="AS65">
        <v>2.9199711607786587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0.20646147964060407</v>
      </c>
      <c r="BH65">
        <v>0.18447663295982508</v>
      </c>
      <c r="BI65">
        <v>1.2213740458015267E-2</v>
      </c>
      <c r="BJ65">
        <v>0</v>
      </c>
      <c r="BK65">
        <v>0</v>
      </c>
      <c r="BL65">
        <v>0</v>
      </c>
      <c r="BM65">
        <v>0</v>
      </c>
      <c r="BN65">
        <v>0</v>
      </c>
      <c r="BP65">
        <f t="shared" si="0"/>
        <v>13</v>
      </c>
    </row>
    <row r="66" spans="1:68" x14ac:dyDescent="0.25">
      <c r="A66" t="s">
        <v>403</v>
      </c>
      <c r="B66" t="s">
        <v>452</v>
      </c>
      <c r="C66" t="s">
        <v>497</v>
      </c>
      <c r="D66">
        <v>0</v>
      </c>
      <c r="E66">
        <v>0</v>
      </c>
      <c r="F66">
        <v>0</v>
      </c>
      <c r="G66">
        <v>1.658374792703151E-2</v>
      </c>
      <c r="H66">
        <v>0</v>
      </c>
      <c r="I66">
        <v>0</v>
      </c>
      <c r="J66">
        <v>0.90639287719579686</v>
      </c>
      <c r="K66">
        <v>0</v>
      </c>
      <c r="L66">
        <v>5.7365729854812821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4.7505938242280284E-2</v>
      </c>
      <c r="T66">
        <v>0</v>
      </c>
      <c r="U66">
        <v>0</v>
      </c>
      <c r="V66">
        <v>0</v>
      </c>
      <c r="W66">
        <v>2.100840336134454E-2</v>
      </c>
      <c r="X66">
        <v>0</v>
      </c>
      <c r="Y66">
        <v>1.2635835228708616E-2</v>
      </c>
      <c r="Z66">
        <v>0</v>
      </c>
      <c r="AA66">
        <v>1.9217464832039358E-2</v>
      </c>
      <c r="AB66">
        <v>0</v>
      </c>
      <c r="AC66">
        <v>2.9434273267793017E-2</v>
      </c>
      <c r="AD66">
        <v>1.8732906223071447E-2</v>
      </c>
      <c r="AE66">
        <v>1.6137708445400752E-2</v>
      </c>
      <c r="AF66">
        <v>0</v>
      </c>
      <c r="AG66">
        <v>1.1310298026352994E-2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0.42868048622937349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P66">
        <f t="shared" ref="BP66:BP129" si="1">COUNTIF($D66:$BN66,"&gt;0")</f>
        <v>12</v>
      </c>
    </row>
    <row r="67" spans="1:68" x14ac:dyDescent="0.25">
      <c r="A67" t="s">
        <v>392</v>
      </c>
      <c r="B67" t="s">
        <v>449</v>
      </c>
      <c r="C67" t="s">
        <v>489</v>
      </c>
      <c r="D67">
        <v>0</v>
      </c>
      <c r="E67">
        <v>0</v>
      </c>
      <c r="F67">
        <v>0</v>
      </c>
      <c r="G67">
        <v>5.3897180762852402E-2</v>
      </c>
      <c r="H67">
        <v>6.0204695966285374E-2</v>
      </c>
      <c r="I67">
        <v>0</v>
      </c>
      <c r="J67">
        <v>0</v>
      </c>
      <c r="K67">
        <v>0</v>
      </c>
      <c r="L67">
        <v>2.2393908856790951E-2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2.0975486479656307</v>
      </c>
      <c r="Z67">
        <v>1.6331742724645473</v>
      </c>
      <c r="AA67">
        <v>4.5468521792605117</v>
      </c>
      <c r="AB67">
        <v>0</v>
      </c>
      <c r="AC67">
        <v>0</v>
      </c>
      <c r="AD67">
        <v>0</v>
      </c>
      <c r="AE67">
        <v>0.91984938138784289</v>
      </c>
      <c r="AF67">
        <v>0.30582598501452674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1.4949172812437711E-2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9.8512461826421038E-3</v>
      </c>
      <c r="AY67">
        <v>0</v>
      </c>
      <c r="AZ67">
        <v>0</v>
      </c>
      <c r="BA67">
        <v>2.7534601653054236</v>
      </c>
      <c r="BB67">
        <v>0</v>
      </c>
      <c r="BC67">
        <v>0</v>
      </c>
      <c r="BD67">
        <v>0</v>
      </c>
      <c r="BE67">
        <v>0</v>
      </c>
      <c r="BF67">
        <v>0.85670146528720559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P67">
        <f t="shared" si="1"/>
        <v>12</v>
      </c>
    </row>
    <row r="68" spans="1:68" x14ac:dyDescent="0.25">
      <c r="A68" t="s">
        <v>389</v>
      </c>
      <c r="B68" t="s">
        <v>390</v>
      </c>
      <c r="C68" t="s">
        <v>447</v>
      </c>
      <c r="D68">
        <v>0.13747136013330558</v>
      </c>
      <c r="E68">
        <v>0</v>
      </c>
      <c r="F68">
        <v>0.17265385686438317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9.455681631310639E-2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0.26055031384469624</v>
      </c>
      <c r="BA68">
        <v>0.14183009732479093</v>
      </c>
      <c r="BB68">
        <v>0.29531371030209141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0.44580152671755724</v>
      </c>
      <c r="BJ68">
        <v>1.0455779562128127</v>
      </c>
      <c r="BK68">
        <v>2.4663165106188627</v>
      </c>
      <c r="BL68">
        <v>4.895380971180419</v>
      </c>
      <c r="BM68">
        <v>2.6101839965768079</v>
      </c>
      <c r="BN68">
        <v>1.3831429453535042</v>
      </c>
      <c r="BP68">
        <f t="shared" si="1"/>
        <v>12</v>
      </c>
    </row>
    <row r="69" spans="1:68" x14ac:dyDescent="0.25">
      <c r="A69" t="s">
        <v>389</v>
      </c>
      <c r="B69" t="s">
        <v>390</v>
      </c>
      <c r="C69" t="s">
        <v>487</v>
      </c>
      <c r="D69">
        <v>0</v>
      </c>
      <c r="E69">
        <v>0</v>
      </c>
      <c r="F69">
        <v>0</v>
      </c>
      <c r="G69">
        <v>0.83747927031509117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0.6024744486282948</v>
      </c>
      <c r="AF69">
        <v>1.0958764463020541</v>
      </c>
      <c r="AG69">
        <v>0.94440988520047497</v>
      </c>
      <c r="AH69">
        <v>0</v>
      </c>
      <c r="AI69">
        <v>0</v>
      </c>
      <c r="AJ69">
        <v>0.19817677368212444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5.5845122859270291E-2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2.3866581894654475</v>
      </c>
      <c r="BB69">
        <v>0</v>
      </c>
      <c r="BC69">
        <v>0</v>
      </c>
      <c r="BD69">
        <v>0</v>
      </c>
      <c r="BE69">
        <v>0</v>
      </c>
      <c r="BF69">
        <v>8.4265717897102188E-2</v>
      </c>
      <c r="BG69">
        <v>0.25616516918371246</v>
      </c>
      <c r="BH69">
        <v>0</v>
      </c>
      <c r="BI69">
        <v>0</v>
      </c>
      <c r="BJ69">
        <v>0</v>
      </c>
      <c r="BK69">
        <v>0</v>
      </c>
      <c r="BL69">
        <v>3.6221871298855111</v>
      </c>
      <c r="BM69">
        <v>2.5673940949935816</v>
      </c>
      <c r="BN69">
        <v>2.8465575794998457</v>
      </c>
      <c r="BP69">
        <f t="shared" si="1"/>
        <v>12</v>
      </c>
    </row>
    <row r="70" spans="1:68" x14ac:dyDescent="0.25">
      <c r="A70" t="s">
        <v>403</v>
      </c>
      <c r="B70" t="s">
        <v>404</v>
      </c>
      <c r="C70" t="s">
        <v>490</v>
      </c>
      <c r="D70">
        <v>0</v>
      </c>
      <c r="E70">
        <v>0</v>
      </c>
      <c r="F70">
        <v>0</v>
      </c>
      <c r="G70">
        <v>3.7313432835820899E-2</v>
      </c>
      <c r="H70">
        <v>0</v>
      </c>
      <c r="I70">
        <v>0</v>
      </c>
      <c r="J70">
        <v>0.11229646266142618</v>
      </c>
      <c r="K70">
        <v>10.857622462994049</v>
      </c>
      <c r="L70">
        <v>4.8520135856380396E-2</v>
      </c>
      <c r="M70">
        <v>3.5821284355868177E-2</v>
      </c>
      <c r="N70">
        <v>2.7771991946122336E-2</v>
      </c>
      <c r="O70">
        <v>0</v>
      </c>
      <c r="P70">
        <v>0</v>
      </c>
      <c r="Q70">
        <v>3.2341526520051747E-2</v>
      </c>
      <c r="R70">
        <v>0</v>
      </c>
      <c r="S70">
        <v>0</v>
      </c>
      <c r="T70">
        <v>0</v>
      </c>
      <c r="U70">
        <v>0</v>
      </c>
      <c r="V70">
        <v>0</v>
      </c>
      <c r="W70">
        <v>1.4005602240896357E-2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3.5679698251694786E-2</v>
      </c>
      <c r="AG70">
        <v>3.3930894079058985E-2</v>
      </c>
      <c r="AH70">
        <v>1.6444663706627199E-2</v>
      </c>
      <c r="AI70">
        <v>2.1177467174925878E-2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P70">
        <f t="shared" si="1"/>
        <v>12</v>
      </c>
    </row>
    <row r="71" spans="1:68" x14ac:dyDescent="0.25">
      <c r="A71" t="s">
        <v>403</v>
      </c>
      <c r="B71" t="s">
        <v>410</v>
      </c>
      <c r="C71" t="s">
        <v>691</v>
      </c>
      <c r="D71">
        <v>0</v>
      </c>
      <c r="E71">
        <v>0</v>
      </c>
      <c r="F71">
        <v>0</v>
      </c>
      <c r="G71">
        <v>9.1210613598673301E-2</v>
      </c>
      <c r="H71">
        <v>0</v>
      </c>
      <c r="I71">
        <v>0</v>
      </c>
      <c r="J71">
        <v>0.68982112777733218</v>
      </c>
      <c r="K71">
        <v>0.14497176865557759</v>
      </c>
      <c r="L71">
        <v>1.4257455305490239</v>
      </c>
      <c r="M71">
        <v>1.3025921583952065E-2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1.2737230925996689E-2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5.4171180931744306E-2</v>
      </c>
      <c r="AO71">
        <v>1.0141302143195186E-2</v>
      </c>
      <c r="AP71">
        <v>5.2851018850196725E-2</v>
      </c>
      <c r="AQ71">
        <v>0.70116654256639366</v>
      </c>
      <c r="AR71">
        <v>0</v>
      </c>
      <c r="AS71">
        <v>8.2397775260067974E-2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P71">
        <f t="shared" si="1"/>
        <v>11</v>
      </c>
    </row>
    <row r="72" spans="1:68" x14ac:dyDescent="0.25">
      <c r="A72" t="s">
        <v>392</v>
      </c>
      <c r="B72" t="s">
        <v>393</v>
      </c>
      <c r="C72" t="s">
        <v>530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0.21819276201941162</v>
      </c>
      <c r="Y72">
        <v>0</v>
      </c>
      <c r="Z72">
        <v>0</v>
      </c>
      <c r="AA72">
        <v>7.3026366361749556E-2</v>
      </c>
      <c r="AB72">
        <v>7.6423385555980133E-2</v>
      </c>
      <c r="AC72">
        <v>0</v>
      </c>
      <c r="AD72">
        <v>0.24352778089992883</v>
      </c>
      <c r="AE72">
        <v>0</v>
      </c>
      <c r="AF72">
        <v>0.2803404862633162</v>
      </c>
      <c r="AG72">
        <v>0.24317140756658939</v>
      </c>
      <c r="AH72">
        <v>0</v>
      </c>
      <c r="AI72">
        <v>0.24707045037413528</v>
      </c>
      <c r="AJ72">
        <v>0.16734927555379397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5.7350411011278919E-2</v>
      </c>
      <c r="BH72">
        <v>0.41678054113145668</v>
      </c>
      <c r="BI72">
        <v>0</v>
      </c>
      <c r="BJ72">
        <v>0</v>
      </c>
      <c r="BK72">
        <v>0</v>
      </c>
      <c r="BL72">
        <v>0</v>
      </c>
      <c r="BM72">
        <v>0.12836970474967907</v>
      </c>
      <c r="BN72">
        <v>0</v>
      </c>
      <c r="BP72">
        <f t="shared" si="1"/>
        <v>11</v>
      </c>
    </row>
    <row r="73" spans="1:68" x14ac:dyDescent="0.25">
      <c r="A73" t="s">
        <v>389</v>
      </c>
      <c r="B73" t="s">
        <v>398</v>
      </c>
      <c r="C73" t="s">
        <v>471</v>
      </c>
      <c r="D73">
        <v>0</v>
      </c>
      <c r="E73">
        <v>0</v>
      </c>
      <c r="F73">
        <v>0</v>
      </c>
      <c r="G73">
        <v>0</v>
      </c>
      <c r="H73">
        <v>0</v>
      </c>
      <c r="I73">
        <v>0.29051577724144095</v>
      </c>
      <c r="J73">
        <v>7.2190583139488257E-2</v>
      </c>
      <c r="K73">
        <v>0</v>
      </c>
      <c r="L73">
        <v>0.15302504385473817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3.9397222495814045E-2</v>
      </c>
      <c r="AO73">
        <v>0.6929889797850044</v>
      </c>
      <c r="AP73">
        <v>2.3489341711198541E-2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6.064018711829168E-2</v>
      </c>
      <c r="AW73">
        <v>0</v>
      </c>
      <c r="AX73">
        <v>0</v>
      </c>
      <c r="AY73">
        <v>0</v>
      </c>
      <c r="AZ73">
        <v>0</v>
      </c>
      <c r="BA73">
        <v>1.9562772044798747E-2</v>
      </c>
      <c r="BB73">
        <v>0.20333075135553833</v>
      </c>
      <c r="BC73">
        <v>0</v>
      </c>
      <c r="BD73">
        <v>0</v>
      </c>
      <c r="BE73">
        <v>0</v>
      </c>
      <c r="BF73">
        <v>2.3407143860306165E-2</v>
      </c>
      <c r="BG73">
        <v>4.9703689543108394E-2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P73">
        <f t="shared" si="1"/>
        <v>11</v>
      </c>
    </row>
    <row r="74" spans="1:68" x14ac:dyDescent="0.25">
      <c r="A74" t="s">
        <v>389</v>
      </c>
      <c r="B74" t="s">
        <v>417</v>
      </c>
      <c r="C74" t="s">
        <v>516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0.53731926533802266</v>
      </c>
      <c r="N74">
        <v>8.3315975838367001E-2</v>
      </c>
      <c r="O74">
        <v>0.12396125063128415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0.74929971988795518</v>
      </c>
      <c r="X74">
        <v>0</v>
      </c>
      <c r="Y74">
        <v>0</v>
      </c>
      <c r="Z74">
        <v>0</v>
      </c>
      <c r="AA74">
        <v>0</v>
      </c>
      <c r="AB74">
        <v>0.33541374771791277</v>
      </c>
      <c r="AC74">
        <v>0.64755401189144646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0.13030528667163069</v>
      </c>
      <c r="AR74">
        <v>1.1483253588516746</v>
      </c>
      <c r="AS74">
        <v>1.95179730147286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0.29961144141191892</v>
      </c>
      <c r="BG74">
        <v>0.40527623781303768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P74">
        <f t="shared" si="1"/>
        <v>11</v>
      </c>
    </row>
    <row r="75" spans="1:68" x14ac:dyDescent="0.25">
      <c r="A75" t="s">
        <v>392</v>
      </c>
      <c r="B75" t="s">
        <v>504</v>
      </c>
      <c r="C75" t="s">
        <v>512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2.9627873903768667E-2</v>
      </c>
      <c r="U75">
        <v>0</v>
      </c>
      <c r="V75">
        <v>0</v>
      </c>
      <c r="W75">
        <v>0</v>
      </c>
      <c r="X75">
        <v>0</v>
      </c>
      <c r="Y75">
        <v>0.15163002274450341</v>
      </c>
      <c r="Z75">
        <v>4.7046172457826468E-2</v>
      </c>
      <c r="AA75">
        <v>0.49196709970020758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1.5449582861262745E-2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0.41081821294077375</v>
      </c>
      <c r="BB75">
        <v>0</v>
      </c>
      <c r="BC75">
        <v>0</v>
      </c>
      <c r="BD75">
        <v>0</v>
      </c>
      <c r="BE75">
        <v>0</v>
      </c>
      <c r="BF75">
        <v>1.5542343523243294</v>
      </c>
      <c r="BG75">
        <v>0.63085452112406804</v>
      </c>
      <c r="BH75">
        <v>0</v>
      </c>
      <c r="BI75">
        <v>0</v>
      </c>
      <c r="BJ75">
        <v>0</v>
      </c>
      <c r="BK75">
        <v>0</v>
      </c>
      <c r="BL75">
        <v>7.8957757599684167E-2</v>
      </c>
      <c r="BM75">
        <v>1.7910630234121889</v>
      </c>
      <c r="BN75">
        <v>0.62364927446742824</v>
      </c>
      <c r="BP75">
        <f t="shared" si="1"/>
        <v>11</v>
      </c>
    </row>
    <row r="76" spans="1:68" x14ac:dyDescent="0.25">
      <c r="A76" t="s">
        <v>403</v>
      </c>
      <c r="B76" t="s">
        <v>404</v>
      </c>
      <c r="C76" t="s">
        <v>691</v>
      </c>
      <c r="D76">
        <v>0</v>
      </c>
      <c r="E76">
        <v>0</v>
      </c>
      <c r="F76">
        <v>0</v>
      </c>
      <c r="G76">
        <v>0</v>
      </c>
      <c r="H76">
        <v>3.0102347983142687E-2</v>
      </c>
      <c r="I76">
        <v>0</v>
      </c>
      <c r="J76">
        <v>0.52137643378519283</v>
      </c>
      <c r="K76">
        <v>0.71722875019075238</v>
      </c>
      <c r="L76">
        <v>0.53745381256298286</v>
      </c>
      <c r="M76">
        <v>0</v>
      </c>
      <c r="N76">
        <v>0</v>
      </c>
      <c r="O76">
        <v>5.9685046600247926E-2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0.19698611247907025</v>
      </c>
      <c r="AO76">
        <v>0.33804340477317285</v>
      </c>
      <c r="AP76">
        <v>2.936167713899818E-2</v>
      </c>
      <c r="AQ76">
        <v>5.5845122859270291E-2</v>
      </c>
      <c r="AR76">
        <v>0</v>
      </c>
      <c r="AS76">
        <v>5.1498609537542483E-2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P76">
        <f t="shared" si="1"/>
        <v>10</v>
      </c>
    </row>
    <row r="77" spans="1:68" x14ac:dyDescent="0.25">
      <c r="A77" t="s">
        <v>389</v>
      </c>
      <c r="B77" t="s">
        <v>469</v>
      </c>
      <c r="C77" t="s">
        <v>470</v>
      </c>
      <c r="D77">
        <v>2.9160591543428455E-2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0.40706004949850205</v>
      </c>
      <c r="N77">
        <v>6.2486981878775258E-2</v>
      </c>
      <c r="O77">
        <v>1.0743308388044626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0.17232753349268998</v>
      </c>
      <c r="W77">
        <v>2.5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6.0002823662289997E-2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0.47158103747828245</v>
      </c>
      <c r="AR77">
        <v>2.3923444976076555E-2</v>
      </c>
      <c r="AS77">
        <v>0.2986919353177464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P77">
        <f t="shared" si="1"/>
        <v>10</v>
      </c>
    </row>
    <row r="78" spans="1:68" x14ac:dyDescent="0.25">
      <c r="A78" t="s">
        <v>389</v>
      </c>
      <c r="B78" t="s">
        <v>398</v>
      </c>
      <c r="C78" t="s">
        <v>554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0.12031763856581373</v>
      </c>
      <c r="K78">
        <v>0</v>
      </c>
      <c r="L78">
        <v>0.20900981599671556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7.7032472149798539E-2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1.4164018659995943</v>
      </c>
      <c r="AP78">
        <v>0</v>
      </c>
      <c r="AQ78">
        <v>7.4460163812360383E-2</v>
      </c>
      <c r="AR78">
        <v>0</v>
      </c>
      <c r="AS78">
        <v>3.6049026676279738E-2</v>
      </c>
      <c r="AT78">
        <v>0</v>
      </c>
      <c r="AU78">
        <v>0</v>
      </c>
      <c r="AV78">
        <v>3.4651535496166674E-2</v>
      </c>
      <c r="AW78">
        <v>0.13252555850056796</v>
      </c>
      <c r="AX78">
        <v>0.26105802384001575</v>
      </c>
      <c r="AY78">
        <v>0.53491827637444278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P78">
        <f t="shared" si="1"/>
        <v>10</v>
      </c>
    </row>
    <row r="79" spans="1:68" x14ac:dyDescent="0.25">
      <c r="A79" t="s">
        <v>403</v>
      </c>
      <c r="B79" t="s">
        <v>506</v>
      </c>
      <c r="C79" t="s">
        <v>507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0.11723329425556857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7.7030812324929976E-2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6.7608680954634581E-3</v>
      </c>
      <c r="AP79">
        <v>0</v>
      </c>
      <c r="AQ79">
        <v>0.89972697939935464</v>
      </c>
      <c r="AR79">
        <v>0.71770334928229662</v>
      </c>
      <c r="AS79">
        <v>1.472860232773715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6.085857403679603E-2</v>
      </c>
      <c r="BG79">
        <v>9.9407379086216788E-2</v>
      </c>
      <c r="BH79">
        <v>0.15031429352282044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P79">
        <f t="shared" si="1"/>
        <v>9</v>
      </c>
    </row>
    <row r="80" spans="1:68" x14ac:dyDescent="0.25">
      <c r="A80" t="s">
        <v>403</v>
      </c>
      <c r="B80" t="s">
        <v>551</v>
      </c>
      <c r="C80" t="s">
        <v>552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6.5129607919760316E-2</v>
      </c>
      <c r="N80">
        <v>0.23606193154203986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5.0948923703986758E-2</v>
      </c>
      <c r="AC80">
        <v>0.11185023841761346</v>
      </c>
      <c r="AD80">
        <v>0.14611666853995728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1.8615040953090096E-2</v>
      </c>
      <c r="AR80">
        <v>0.22328548644338117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6.4997132479449438E-2</v>
      </c>
      <c r="BH80">
        <v>8.8822082536212071E-2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P80">
        <f t="shared" si="1"/>
        <v>9</v>
      </c>
    </row>
    <row r="81" spans="1:68" x14ac:dyDescent="0.25">
      <c r="A81" t="s">
        <v>403</v>
      </c>
      <c r="B81" t="s">
        <v>439</v>
      </c>
      <c r="C81" t="s">
        <v>498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1.4751856193825712</v>
      </c>
      <c r="N81">
        <v>0.15274595570367286</v>
      </c>
      <c r="O81">
        <v>0.19282861209310867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1.1773709307117207E-2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1.4949172812437711E-2</v>
      </c>
      <c r="AN81">
        <v>0</v>
      </c>
      <c r="AO81">
        <v>0</v>
      </c>
      <c r="AP81">
        <v>0</v>
      </c>
      <c r="AQ81">
        <v>2.6185157607346734</v>
      </c>
      <c r="AR81">
        <v>6.3795853269537475E-2</v>
      </c>
      <c r="AS81">
        <v>1.0093727469358327</v>
      </c>
      <c r="AT81">
        <v>1.4896469536719798E-2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P81">
        <f t="shared" si="1"/>
        <v>9</v>
      </c>
    </row>
    <row r="82" spans="1:68" x14ac:dyDescent="0.25">
      <c r="A82" t="s">
        <v>389</v>
      </c>
      <c r="B82" t="s">
        <v>390</v>
      </c>
      <c r="C82" t="s">
        <v>539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5.9171597633136098E-2</v>
      </c>
      <c r="AF82">
        <v>9.1747795504358021E-2</v>
      </c>
      <c r="AG82">
        <v>0.20358536447435391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0.47158103747828245</v>
      </c>
      <c r="AR82">
        <v>0.12759170653907495</v>
      </c>
      <c r="AS82">
        <v>0.25749304768771242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3.4234851078397806E-2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0.25616516918371246</v>
      </c>
      <c r="BH82">
        <v>0.17764416507242414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P82">
        <f t="shared" si="1"/>
        <v>9</v>
      </c>
    </row>
    <row r="83" spans="1:68" x14ac:dyDescent="0.25">
      <c r="A83" t="s">
        <v>389</v>
      </c>
      <c r="B83" t="s">
        <v>521</v>
      </c>
      <c r="C83" t="s">
        <v>522</v>
      </c>
      <c r="D83">
        <v>0</v>
      </c>
      <c r="E83">
        <v>0</v>
      </c>
      <c r="F83">
        <v>0</v>
      </c>
      <c r="G83">
        <v>0.2404643449419569</v>
      </c>
      <c r="H83">
        <v>0.98334336744932782</v>
      </c>
      <c r="I83">
        <v>0.97881469562885492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1.078050884001725E-2</v>
      </c>
      <c r="R83">
        <v>2.4659392145983602E-2</v>
      </c>
      <c r="S83">
        <v>0</v>
      </c>
      <c r="T83">
        <v>5.3330173026783605E-2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2.9972649956914316E-2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2.6763525138596825E-2</v>
      </c>
      <c r="BH83">
        <v>6.8324678874009295E-2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P83">
        <f t="shared" si="1"/>
        <v>9</v>
      </c>
    </row>
    <row r="84" spans="1:68" x14ac:dyDescent="0.25">
      <c r="A84" t="s">
        <v>403</v>
      </c>
      <c r="B84" t="s">
        <v>406</v>
      </c>
      <c r="C84" t="s">
        <v>466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0.39729060831053792</v>
      </c>
      <c r="N84">
        <v>1.319169617440811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0.62412431537383772</v>
      </c>
      <c r="AC84">
        <v>1.4128451168540648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3.7230081906180192E-2</v>
      </c>
      <c r="AR84">
        <v>1.8899521531100478</v>
      </c>
      <c r="AS84">
        <v>0.41198887630033987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1.846683234563181</v>
      </c>
      <c r="BH84">
        <v>7.5157146761410221E-2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P84">
        <f t="shared" si="1"/>
        <v>9</v>
      </c>
    </row>
    <row r="85" spans="1:68" x14ac:dyDescent="0.25">
      <c r="A85" t="s">
        <v>389</v>
      </c>
      <c r="B85" t="s">
        <v>441</v>
      </c>
      <c r="C85" t="s">
        <v>691</v>
      </c>
      <c r="D85">
        <v>0</v>
      </c>
      <c r="E85">
        <v>0</v>
      </c>
      <c r="F85">
        <v>0</v>
      </c>
      <c r="G85">
        <v>0</v>
      </c>
      <c r="H85">
        <v>0</v>
      </c>
      <c r="I85">
        <v>2.6816840976133013E-2</v>
      </c>
      <c r="J85">
        <v>0</v>
      </c>
      <c r="K85">
        <v>0</v>
      </c>
      <c r="L85">
        <v>0</v>
      </c>
      <c r="M85">
        <v>1.6282401979940079E-2</v>
      </c>
      <c r="N85">
        <v>0</v>
      </c>
      <c r="O85">
        <v>1.8364629723153208E-2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0.40463077441834328</v>
      </c>
      <c r="AE85">
        <v>0</v>
      </c>
      <c r="AF85">
        <v>0</v>
      </c>
      <c r="AG85">
        <v>0</v>
      </c>
      <c r="AH85">
        <v>0.60434139121854957</v>
      </c>
      <c r="AI85">
        <v>3.176620076238882E-2</v>
      </c>
      <c r="AJ85">
        <v>0.49323997005328751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8.6870191114420445E-2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P85">
        <f t="shared" si="1"/>
        <v>8</v>
      </c>
    </row>
    <row r="86" spans="1:68" x14ac:dyDescent="0.25">
      <c r="A86" t="s">
        <v>389</v>
      </c>
      <c r="B86" t="s">
        <v>398</v>
      </c>
      <c r="C86" t="s">
        <v>540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3.4714989932652922E-2</v>
      </c>
      <c r="O86">
        <v>0</v>
      </c>
      <c r="P86">
        <v>4.2607584149978693E-2</v>
      </c>
      <c r="Q86">
        <v>0.48152939485410373</v>
      </c>
      <c r="R86">
        <v>0.1417915048394057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0.30786037042554248</v>
      </c>
      <c r="AU86">
        <v>0</v>
      </c>
      <c r="AV86">
        <v>1.069866158444146</v>
      </c>
      <c r="AW86">
        <v>0</v>
      </c>
      <c r="AX86">
        <v>0</v>
      </c>
      <c r="AY86">
        <v>0</v>
      </c>
      <c r="AZ86">
        <v>1.1843196083849828E-2</v>
      </c>
      <c r="BA86">
        <v>0</v>
      </c>
      <c r="BB86">
        <v>0.10650658404337723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P86">
        <f t="shared" si="1"/>
        <v>8</v>
      </c>
    </row>
    <row r="87" spans="1:68" x14ac:dyDescent="0.25">
      <c r="A87" t="s">
        <v>389</v>
      </c>
      <c r="B87" t="s">
        <v>419</v>
      </c>
      <c r="C87" t="s">
        <v>499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4.5590725543832228E-2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3.541052865640113</v>
      </c>
      <c r="W87">
        <v>0.14005602240896359</v>
      </c>
      <c r="X87">
        <v>0.38371830562034459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9.0445650386449597E-2</v>
      </c>
      <c r="AI87">
        <v>0.23648171678667232</v>
      </c>
      <c r="AJ87">
        <v>2.6423569824283261E-2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6.6948192398805229E-2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P87">
        <f t="shared" si="1"/>
        <v>8</v>
      </c>
    </row>
    <row r="88" spans="1:68" x14ac:dyDescent="0.25">
      <c r="A88" t="s">
        <v>392</v>
      </c>
      <c r="B88" t="s">
        <v>423</v>
      </c>
      <c r="C88" t="s">
        <v>509</v>
      </c>
      <c r="D88">
        <v>0</v>
      </c>
      <c r="E88">
        <v>0</v>
      </c>
      <c r="F88">
        <v>0</v>
      </c>
      <c r="G88">
        <v>0.71724709784411278</v>
      </c>
      <c r="H88">
        <v>1.5051173991571343</v>
      </c>
      <c r="I88">
        <v>0.48270313757039418</v>
      </c>
      <c r="J88">
        <v>0</v>
      </c>
      <c r="K88">
        <v>0</v>
      </c>
      <c r="L88">
        <v>4.1055499570783416E-2</v>
      </c>
      <c r="M88">
        <v>7.4899049107724366E-2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8.8943243093001279E-2</v>
      </c>
      <c r="W88">
        <v>2.3319327731092439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1.6137708445400752E-2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P88">
        <f t="shared" si="1"/>
        <v>8</v>
      </c>
    </row>
    <row r="89" spans="1:68" x14ac:dyDescent="0.25">
      <c r="A89" t="s">
        <v>389</v>
      </c>
      <c r="B89" t="s">
        <v>391</v>
      </c>
      <c r="C89" t="s">
        <v>691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0.49824150058616651</v>
      </c>
      <c r="N89">
        <v>0.24994792751510103</v>
      </c>
      <c r="O89">
        <v>1.400303016390432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7.0591557249752935E-3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0.16753536857781087</v>
      </c>
      <c r="AR89">
        <v>0.19138755980861244</v>
      </c>
      <c r="AS89">
        <v>4.6348748583788235E-2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P89">
        <f t="shared" si="1"/>
        <v>7</v>
      </c>
    </row>
    <row r="90" spans="1:68" x14ac:dyDescent="0.25">
      <c r="A90" t="s">
        <v>392</v>
      </c>
      <c r="B90" t="s">
        <v>391</v>
      </c>
      <c r="C90" t="s">
        <v>691</v>
      </c>
      <c r="D90">
        <v>0</v>
      </c>
      <c r="E90">
        <v>0</v>
      </c>
      <c r="F90">
        <v>0</v>
      </c>
      <c r="G90">
        <v>0</v>
      </c>
      <c r="H90">
        <v>0.28095524784266507</v>
      </c>
      <c r="I90">
        <v>0.51845892553857165</v>
      </c>
      <c r="J90">
        <v>0</v>
      </c>
      <c r="K90">
        <v>3.8150465435678314E-2</v>
      </c>
      <c r="L90">
        <v>6.7181726570372857E-2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5.9171597633136098E-2</v>
      </c>
      <c r="AF90">
        <v>0.36189408226718994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0.2332499492934893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P90">
        <f t="shared" si="1"/>
        <v>7</v>
      </c>
    </row>
    <row r="91" spans="1:68" x14ac:dyDescent="0.25">
      <c r="A91" t="s">
        <v>403</v>
      </c>
      <c r="B91" t="s">
        <v>391</v>
      </c>
      <c r="C91" t="s">
        <v>691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4.5590725543832228E-2</v>
      </c>
      <c r="N91">
        <v>0</v>
      </c>
      <c r="O91">
        <v>0.26169597355493318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1.8732906223071447E-2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6.8255150161330352E-2</v>
      </c>
      <c r="AR91">
        <v>0</v>
      </c>
      <c r="AS91">
        <v>0.1493459676588732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2.8088572632367397E-2</v>
      </c>
      <c r="BG91">
        <v>0</v>
      </c>
      <c r="BH91">
        <v>6.1492210986608363E-2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P91">
        <f t="shared" si="1"/>
        <v>7</v>
      </c>
    </row>
    <row r="92" spans="1:68" x14ac:dyDescent="0.25">
      <c r="A92" t="s">
        <v>403</v>
      </c>
      <c r="B92" t="s">
        <v>549</v>
      </c>
      <c r="C92" t="s">
        <v>691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3.9077764751856196E-2</v>
      </c>
      <c r="N92">
        <v>0.44435187113795738</v>
      </c>
      <c r="O92">
        <v>5.5093889169459627E-2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1.2737230925996689E-2</v>
      </c>
      <c r="AC92">
        <v>0.23547418614234414</v>
      </c>
      <c r="AD92">
        <v>0.19482222471994304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8.771929824561403E-2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P92">
        <f t="shared" si="1"/>
        <v>7</v>
      </c>
    </row>
    <row r="93" spans="1:68" x14ac:dyDescent="0.25">
      <c r="A93" t="s">
        <v>403</v>
      </c>
      <c r="B93" t="s">
        <v>543</v>
      </c>
      <c r="C93" t="s">
        <v>544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0.24097954930311322</v>
      </c>
      <c r="N93">
        <v>0.11108796778448934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2.2479487467685737E-2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0.12759170653907495</v>
      </c>
      <c r="AS93">
        <v>0.11329694098259346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7.6467214681705219E-3</v>
      </c>
      <c r="BH93">
        <v>2.7329871549603715E-2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P93">
        <f t="shared" si="1"/>
        <v>7</v>
      </c>
    </row>
    <row r="94" spans="1:68" x14ac:dyDescent="0.25">
      <c r="A94" t="s">
        <v>392</v>
      </c>
      <c r="B94" t="s">
        <v>476</v>
      </c>
      <c r="C94" t="s">
        <v>477</v>
      </c>
      <c r="D94">
        <v>2.082899395959175E-2</v>
      </c>
      <c r="E94">
        <v>0</v>
      </c>
      <c r="F94">
        <v>0</v>
      </c>
      <c r="G94">
        <v>0</v>
      </c>
      <c r="H94">
        <v>0</v>
      </c>
      <c r="I94">
        <v>3.5755787968177348E-2</v>
      </c>
      <c r="J94">
        <v>0</v>
      </c>
      <c r="K94">
        <v>0</v>
      </c>
      <c r="L94">
        <v>0</v>
      </c>
      <c r="M94">
        <v>0</v>
      </c>
      <c r="N94">
        <v>3.4714989932652922E-2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1.6120962810606481</v>
      </c>
      <c r="W94">
        <v>0.43417366946778713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5.3797623123196553E-2</v>
      </c>
      <c r="BB94">
        <v>0</v>
      </c>
      <c r="BC94">
        <v>0</v>
      </c>
      <c r="BD94">
        <v>0</v>
      </c>
      <c r="BE94">
        <v>0</v>
      </c>
      <c r="BF94">
        <v>0.59922288282383784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P94">
        <f t="shared" si="1"/>
        <v>7</v>
      </c>
    </row>
    <row r="95" spans="1:68" x14ac:dyDescent="0.25">
      <c r="A95" t="s">
        <v>403</v>
      </c>
      <c r="B95" t="s">
        <v>514</v>
      </c>
      <c r="C95" t="s">
        <v>515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0.22217593556897869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0.10081322669534243</v>
      </c>
      <c r="AA95">
        <v>0</v>
      </c>
      <c r="AB95">
        <v>0.46278605697787961</v>
      </c>
      <c r="AC95">
        <v>0.79472537823041156</v>
      </c>
      <c r="AD95">
        <v>1.1689333483196582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0.10323073982030204</v>
      </c>
      <c r="BH95">
        <v>0.10248701831101395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P95">
        <f t="shared" si="1"/>
        <v>7</v>
      </c>
    </row>
    <row r="96" spans="1:68" x14ac:dyDescent="0.25">
      <c r="A96" t="s">
        <v>403</v>
      </c>
      <c r="B96" t="s">
        <v>406</v>
      </c>
      <c r="C96" t="s">
        <v>528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9.0258973824897587E-2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5.944041098798454E-2</v>
      </c>
      <c r="AC96">
        <v>0.1530582209925237</v>
      </c>
      <c r="AD96">
        <v>0.621932486605972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0.15151515151515152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9.1760657618046262E-2</v>
      </c>
      <c r="BH96">
        <v>0.76523640338890409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P96">
        <f t="shared" si="1"/>
        <v>7</v>
      </c>
    </row>
    <row r="97" spans="1:68" x14ac:dyDescent="0.25">
      <c r="A97" t="s">
        <v>389</v>
      </c>
      <c r="B97" t="s">
        <v>417</v>
      </c>
      <c r="C97" t="s">
        <v>505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3.9077764751856196E-2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6.1148479626438379E-2</v>
      </c>
      <c r="W97">
        <v>0.74929971988795518</v>
      </c>
      <c r="X97">
        <v>0</v>
      </c>
      <c r="Y97">
        <v>0</v>
      </c>
      <c r="Z97">
        <v>0</v>
      </c>
      <c r="AA97">
        <v>0</v>
      </c>
      <c r="AB97">
        <v>2.1228718209994481E-2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0.62670637875403323</v>
      </c>
      <c r="AR97">
        <v>0.32695374800637961</v>
      </c>
      <c r="AS97">
        <v>0.11329694098259346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P97">
        <f t="shared" si="1"/>
        <v>7</v>
      </c>
    </row>
    <row r="98" spans="1:68" x14ac:dyDescent="0.25">
      <c r="A98" t="s">
        <v>403</v>
      </c>
      <c r="B98" t="s">
        <v>439</v>
      </c>
      <c r="C98" t="s">
        <v>691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0.11803096577101993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8.6334484459792804E-2</v>
      </c>
      <c r="AI98">
        <v>9.1769024424678811E-2</v>
      </c>
      <c r="AJ98">
        <v>4.8443211344519309E-2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0.24719332578020392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0.19814156873462696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P98">
        <f t="shared" si="1"/>
        <v>6</v>
      </c>
    </row>
    <row r="99" spans="1:68" x14ac:dyDescent="0.25">
      <c r="A99" t="s">
        <v>403</v>
      </c>
      <c r="B99" t="s">
        <v>439</v>
      </c>
      <c r="C99" t="s">
        <v>691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0.15150819521601394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0.10504201680672269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0.69478704160499916</v>
      </c>
      <c r="AI99">
        <v>0.27883665113652406</v>
      </c>
      <c r="AJ99">
        <v>0.25102391333069096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0.49623144983849071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P99">
        <f t="shared" si="1"/>
        <v>6</v>
      </c>
    </row>
    <row r="100" spans="1:68" x14ac:dyDescent="0.25">
      <c r="A100" t="s">
        <v>395</v>
      </c>
      <c r="B100" t="s">
        <v>586</v>
      </c>
      <c r="C100" t="s">
        <v>587</v>
      </c>
      <c r="D100">
        <v>0</v>
      </c>
      <c r="E100">
        <v>0</v>
      </c>
      <c r="F100">
        <v>0</v>
      </c>
      <c r="G100">
        <v>4.5605306799336651E-2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3.4714989932652922E-2</v>
      </c>
      <c r="O100">
        <v>2.7546944584729813E-2</v>
      </c>
      <c r="P100">
        <v>0</v>
      </c>
      <c r="Q100">
        <v>0</v>
      </c>
      <c r="R100">
        <v>0</v>
      </c>
      <c r="S100">
        <v>0</v>
      </c>
      <c r="T100">
        <v>8.2958046930552268E-2</v>
      </c>
      <c r="U100">
        <v>0</v>
      </c>
      <c r="V100">
        <v>1.667685807993774E-2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7.2177641913981225E-2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P100">
        <f t="shared" si="1"/>
        <v>6</v>
      </c>
    </row>
    <row r="101" spans="1:68" x14ac:dyDescent="0.25">
      <c r="A101" t="s">
        <v>389</v>
      </c>
      <c r="B101" t="s">
        <v>557</v>
      </c>
      <c r="C101" t="s">
        <v>558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3.3804340477317285E-2</v>
      </c>
      <c r="AP101">
        <v>0</v>
      </c>
      <c r="AQ101">
        <v>0.192355423181931</v>
      </c>
      <c r="AR101">
        <v>0</v>
      </c>
      <c r="AS101">
        <v>5.1498609537542483E-2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0.12639857684565331</v>
      </c>
      <c r="BG101">
        <v>0.35939590900401452</v>
      </c>
      <c r="BH101">
        <v>0.19130910084722602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P101">
        <f t="shared" si="1"/>
        <v>6</v>
      </c>
    </row>
    <row r="102" spans="1:68" x14ac:dyDescent="0.25">
      <c r="A102" t="s">
        <v>395</v>
      </c>
      <c r="B102" t="s">
        <v>500</v>
      </c>
      <c r="C102" t="s">
        <v>523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0.12372243141473911</v>
      </c>
      <c r="AF102">
        <v>0.12233039400581069</v>
      </c>
      <c r="AG102">
        <v>0.22620596052705988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0.27620429755161274</v>
      </c>
      <c r="BG102">
        <v>0.64997132479449438</v>
      </c>
      <c r="BH102">
        <v>0.21863897239682972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P102">
        <f t="shared" si="1"/>
        <v>6</v>
      </c>
    </row>
    <row r="103" spans="1:68" x14ac:dyDescent="0.25">
      <c r="A103" t="s">
        <v>392</v>
      </c>
      <c r="B103" t="s">
        <v>504</v>
      </c>
      <c r="C103" t="s">
        <v>691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7.5815011372251703E-2</v>
      </c>
      <c r="Z103">
        <v>7.3929699576584448E-2</v>
      </c>
      <c r="AA103">
        <v>3.0747943731262974E-2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1.2499414821403492</v>
      </c>
      <c r="BG103">
        <v>1.5522844580386159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P103">
        <f t="shared" si="1"/>
        <v>5</v>
      </c>
    </row>
    <row r="104" spans="1:68" x14ac:dyDescent="0.25">
      <c r="A104" t="s">
        <v>392</v>
      </c>
      <c r="B104" t="s">
        <v>435</v>
      </c>
      <c r="C104" t="s">
        <v>691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8.0688542227003765E-2</v>
      </c>
      <c r="AF104">
        <v>0.24975788776186353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2.9898345624875422E-2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1.0950668312845564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3.9963461977620462E-2</v>
      </c>
      <c r="BL104">
        <v>0</v>
      </c>
      <c r="BM104">
        <v>0</v>
      </c>
      <c r="BN104">
        <v>0</v>
      </c>
      <c r="BP104">
        <f t="shared" si="1"/>
        <v>5</v>
      </c>
    </row>
    <row r="105" spans="1:68" x14ac:dyDescent="0.25">
      <c r="A105" t="s">
        <v>395</v>
      </c>
      <c r="B105" t="s">
        <v>391</v>
      </c>
      <c r="C105" t="s">
        <v>691</v>
      </c>
      <c r="D105">
        <v>0</v>
      </c>
      <c r="E105">
        <v>0</v>
      </c>
      <c r="F105">
        <v>0</v>
      </c>
      <c r="G105">
        <v>4.5605306799336651E-2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6.7208817796894957E-2</v>
      </c>
      <c r="AA105">
        <v>5.3808901529710199E-2</v>
      </c>
      <c r="AB105">
        <v>0</v>
      </c>
      <c r="AC105">
        <v>0</v>
      </c>
      <c r="AD105">
        <v>0</v>
      </c>
      <c r="AE105">
        <v>0</v>
      </c>
      <c r="AF105">
        <v>1.0194199500484225E-2</v>
      </c>
      <c r="AG105">
        <v>6.220663914494147E-2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P105">
        <f t="shared" si="1"/>
        <v>5</v>
      </c>
    </row>
    <row r="106" spans="1:68" x14ac:dyDescent="0.25">
      <c r="A106" t="s">
        <v>392</v>
      </c>
      <c r="B106" t="s">
        <v>531</v>
      </c>
      <c r="C106" t="s">
        <v>532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7.1870058933448319E-3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0.15284677111196027</v>
      </c>
      <c r="AC106">
        <v>0</v>
      </c>
      <c r="AD106">
        <v>1.5211119853134014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0.48218716352230706</v>
      </c>
      <c r="BG106">
        <v>0</v>
      </c>
      <c r="BH106">
        <v>0.11615195408581579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P106">
        <f t="shared" si="1"/>
        <v>5</v>
      </c>
    </row>
    <row r="107" spans="1:68" x14ac:dyDescent="0.25">
      <c r="A107" t="s">
        <v>414</v>
      </c>
      <c r="B107" t="s">
        <v>458</v>
      </c>
      <c r="C107" t="s">
        <v>581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0.14438116627897651</v>
      </c>
      <c r="K107">
        <v>0.38913474744391885</v>
      </c>
      <c r="L107">
        <v>7.0914044713171351E-2</v>
      </c>
      <c r="M107">
        <v>7.1642568711736354E-2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2.2940164404511566E-2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P107">
        <f t="shared" si="1"/>
        <v>5</v>
      </c>
    </row>
    <row r="108" spans="1:68" x14ac:dyDescent="0.25">
      <c r="A108" t="s">
        <v>403</v>
      </c>
      <c r="B108" t="s">
        <v>549</v>
      </c>
      <c r="C108" t="s">
        <v>550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0.52429334375407055</v>
      </c>
      <c r="N108">
        <v>0.22217593556897869</v>
      </c>
      <c r="O108">
        <v>0.18364629723153209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7.9744816586921854E-2</v>
      </c>
      <c r="AS108">
        <v>0.1699454114738902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P108">
        <f t="shared" si="1"/>
        <v>5</v>
      </c>
    </row>
    <row r="109" spans="1:68" x14ac:dyDescent="0.25">
      <c r="A109" t="s">
        <v>389</v>
      </c>
      <c r="B109" t="s">
        <v>469</v>
      </c>
      <c r="C109" t="s">
        <v>580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0.12700273544353263</v>
      </c>
      <c r="N109">
        <v>0.22911893355550927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3.7907505686125852E-2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0.31100478468899523</v>
      </c>
      <c r="AS109">
        <v>0.15449582861262745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P109">
        <f t="shared" si="1"/>
        <v>5</v>
      </c>
    </row>
    <row r="110" spans="1:68" x14ac:dyDescent="0.25">
      <c r="A110" t="s">
        <v>389</v>
      </c>
      <c r="B110" t="s">
        <v>419</v>
      </c>
      <c r="C110" t="s">
        <v>545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5.0502731738671314E-2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0.80044676098287404</v>
      </c>
      <c r="AR110">
        <v>0</v>
      </c>
      <c r="AS110">
        <v>0.19054485528890719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0.17789429333832685</v>
      </c>
      <c r="BG110">
        <v>0</v>
      </c>
      <c r="BH110">
        <v>4.7827275211806505E-2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P110">
        <f t="shared" si="1"/>
        <v>5</v>
      </c>
    </row>
    <row r="111" spans="1:68" x14ac:dyDescent="0.25">
      <c r="A111" t="s">
        <v>392</v>
      </c>
      <c r="B111" t="s">
        <v>525</v>
      </c>
      <c r="C111" t="s">
        <v>526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0.15599784830554062</v>
      </c>
      <c r="AF111">
        <v>1.0194199500484225E-2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0.2574785824633678</v>
      </c>
      <c r="BG111">
        <v>0.99407379086216774</v>
      </c>
      <c r="BH111">
        <v>0.12981688986061765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P111">
        <f t="shared" si="1"/>
        <v>5</v>
      </c>
    </row>
    <row r="112" spans="1:68" x14ac:dyDescent="0.25">
      <c r="A112" t="s">
        <v>392</v>
      </c>
      <c r="B112" t="s">
        <v>472</v>
      </c>
      <c r="C112" t="s">
        <v>560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1.078050884001725E-2</v>
      </c>
      <c r="R112">
        <v>8.6307872510942601E-2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0.10924077660261185</v>
      </c>
      <c r="AU112">
        <v>1.4156508061344868</v>
      </c>
      <c r="AV112">
        <v>7.3634512929354176E-2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P112">
        <f t="shared" si="1"/>
        <v>5</v>
      </c>
    </row>
    <row r="113" spans="1:68" x14ac:dyDescent="0.25">
      <c r="A113" t="s">
        <v>389</v>
      </c>
      <c r="B113" t="s">
        <v>398</v>
      </c>
      <c r="C113" t="s">
        <v>496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0.15240234218336407</v>
      </c>
      <c r="K113">
        <v>6.8670837784220964E-2</v>
      </c>
      <c r="L113">
        <v>0.40309035942223714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1.5685213981475221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0.34912930557329586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P113">
        <f t="shared" si="1"/>
        <v>5</v>
      </c>
    </row>
    <row r="114" spans="1:68" x14ac:dyDescent="0.25">
      <c r="A114" t="s">
        <v>389</v>
      </c>
      <c r="B114" t="s">
        <v>391</v>
      </c>
      <c r="C114" t="s">
        <v>691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0.11072033346359254</v>
      </c>
      <c r="N114">
        <v>0.24300492952857045</v>
      </c>
      <c r="O114">
        <v>0.15609935264680225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0.37800878314525543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P114">
        <f t="shared" si="1"/>
        <v>4</v>
      </c>
    </row>
    <row r="115" spans="1:68" x14ac:dyDescent="0.25">
      <c r="A115" t="s">
        <v>414</v>
      </c>
      <c r="B115" t="s">
        <v>433</v>
      </c>
      <c r="C115" t="s">
        <v>493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2.6816840976133013E-2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2.3751625855341287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6.8469702156795612E-2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0.20763358778625954</v>
      </c>
      <c r="BJ115">
        <v>0</v>
      </c>
      <c r="BK115">
        <v>0</v>
      </c>
      <c r="BL115">
        <v>0</v>
      </c>
      <c r="BM115">
        <v>0</v>
      </c>
      <c r="BN115">
        <v>0</v>
      </c>
      <c r="BP115">
        <f t="shared" si="1"/>
        <v>4</v>
      </c>
    </row>
    <row r="116" spans="1:68" x14ac:dyDescent="0.25">
      <c r="A116" t="s">
        <v>403</v>
      </c>
      <c r="B116" t="s">
        <v>404</v>
      </c>
      <c r="C116" t="s">
        <v>524</v>
      </c>
      <c r="D116">
        <v>2.082899395959175E-2</v>
      </c>
      <c r="E116">
        <v>0</v>
      </c>
      <c r="F116">
        <v>0</v>
      </c>
      <c r="G116">
        <v>4.5605306799336651E-2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5.944041098798454E-2</v>
      </c>
      <c r="AC116">
        <v>0.1766056396067581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P116">
        <f t="shared" si="1"/>
        <v>4</v>
      </c>
    </row>
    <row r="117" spans="1:68" x14ac:dyDescent="0.25">
      <c r="A117" t="s">
        <v>395</v>
      </c>
      <c r="B117" t="s">
        <v>500</v>
      </c>
      <c r="C117" t="s">
        <v>584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8.3384290399688699E-2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3.5295778624876463E-2</v>
      </c>
      <c r="AJ117">
        <v>6.6058924560708152E-2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0.11114541525162086</v>
      </c>
      <c r="BP117">
        <f t="shared" si="1"/>
        <v>4</v>
      </c>
    </row>
    <row r="118" spans="1:68" x14ac:dyDescent="0.25">
      <c r="A118" t="s">
        <v>637</v>
      </c>
      <c r="B118" t="s">
        <v>638</v>
      </c>
      <c r="C118" t="s">
        <v>639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3.4575157749157232E-2</v>
      </c>
      <c r="V118">
        <v>0</v>
      </c>
      <c r="W118">
        <v>0</v>
      </c>
      <c r="X118">
        <v>0</v>
      </c>
      <c r="Y118">
        <v>0</v>
      </c>
      <c r="Z118">
        <v>0.14113851737347941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0.13006842730305943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9.1603053435114504E-2</v>
      </c>
      <c r="BJ118">
        <v>0</v>
      </c>
      <c r="BK118">
        <v>0</v>
      </c>
      <c r="BL118">
        <v>0</v>
      </c>
      <c r="BM118">
        <v>0</v>
      </c>
      <c r="BN118">
        <v>0</v>
      </c>
      <c r="BP118">
        <f t="shared" si="1"/>
        <v>4</v>
      </c>
    </row>
    <row r="119" spans="1:68" x14ac:dyDescent="0.25">
      <c r="A119" t="s">
        <v>389</v>
      </c>
      <c r="B119" t="s">
        <v>557</v>
      </c>
      <c r="C119" t="s">
        <v>589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2.2393908856790951E-2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0.20282604286390371</v>
      </c>
      <c r="AP119">
        <v>2.3489341711198541E-2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2.2836263987211693E-2</v>
      </c>
      <c r="BL119">
        <v>0</v>
      </c>
      <c r="BM119">
        <v>0</v>
      </c>
      <c r="BN119">
        <v>0</v>
      </c>
      <c r="BP119">
        <f t="shared" si="1"/>
        <v>4</v>
      </c>
    </row>
    <row r="120" spans="1:68" x14ac:dyDescent="0.25">
      <c r="A120" t="s">
        <v>389</v>
      </c>
      <c r="B120" t="s">
        <v>398</v>
      </c>
      <c r="C120" t="s">
        <v>488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0.16844469399213924</v>
      </c>
      <c r="K120">
        <v>0</v>
      </c>
      <c r="L120">
        <v>0.28738849699548386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0.15758888998325618</v>
      </c>
      <c r="AO120">
        <v>0.86539111621932263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P120">
        <f t="shared" si="1"/>
        <v>4</v>
      </c>
    </row>
    <row r="121" spans="1:68" x14ac:dyDescent="0.25">
      <c r="A121" t="s">
        <v>389</v>
      </c>
      <c r="B121" t="s">
        <v>417</v>
      </c>
      <c r="C121" t="s">
        <v>556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0.23776164395193816</v>
      </c>
      <c r="AC121">
        <v>0.50038264555248135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0.1544871494780207</v>
      </c>
      <c r="BG121">
        <v>0.37086599120627034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P121">
        <f t="shared" si="1"/>
        <v>4</v>
      </c>
    </row>
    <row r="122" spans="1:68" x14ac:dyDescent="0.25">
      <c r="A122" t="s">
        <v>389</v>
      </c>
      <c r="B122" t="s">
        <v>541</v>
      </c>
      <c r="C122" t="s">
        <v>542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9.7201971811428173E-2</v>
      </c>
      <c r="O122">
        <v>0</v>
      </c>
      <c r="P122">
        <v>0</v>
      </c>
      <c r="Q122">
        <v>1.839873508696277</v>
      </c>
      <c r="R122">
        <v>0.22809937735034833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2.9972649956914316E-2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P122">
        <f t="shared" si="1"/>
        <v>4</v>
      </c>
    </row>
    <row r="123" spans="1:68" x14ac:dyDescent="0.25">
      <c r="A123" t="s">
        <v>403</v>
      </c>
      <c r="B123" t="s">
        <v>439</v>
      </c>
      <c r="C123" t="s">
        <v>575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8.4668490295688417E-2</v>
      </c>
      <c r="N123">
        <v>0.10414496979795876</v>
      </c>
      <c r="O123">
        <v>0.39943069647858226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5.5845122859270291E-2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P123">
        <f t="shared" si="1"/>
        <v>4</v>
      </c>
    </row>
    <row r="124" spans="1:68" x14ac:dyDescent="0.25">
      <c r="A124" t="s">
        <v>403</v>
      </c>
      <c r="B124" t="s">
        <v>514</v>
      </c>
      <c r="C124" t="s">
        <v>537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1.4094285912657085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6.0487936017205465E-2</v>
      </c>
      <c r="AA124">
        <v>0</v>
      </c>
      <c r="AB124">
        <v>0</v>
      </c>
      <c r="AC124">
        <v>0.18249249426031672</v>
      </c>
      <c r="AD124">
        <v>8.6171368626128661E-2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P124">
        <f t="shared" si="1"/>
        <v>4</v>
      </c>
    </row>
    <row r="125" spans="1:68" x14ac:dyDescent="0.25">
      <c r="A125" t="s">
        <v>392</v>
      </c>
      <c r="B125" t="s">
        <v>525</v>
      </c>
      <c r="C125" t="s">
        <v>691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9.362857544122466E-2</v>
      </c>
      <c r="BG125">
        <v>0.37086599120627034</v>
      </c>
      <c r="BH125">
        <v>9.5654550423613011E-2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P125">
        <f t="shared" si="1"/>
        <v>3</v>
      </c>
    </row>
    <row r="126" spans="1:68" x14ac:dyDescent="0.25">
      <c r="A126" t="s">
        <v>392</v>
      </c>
      <c r="B126" t="s">
        <v>391</v>
      </c>
      <c r="C126" t="s">
        <v>691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2.9434273267793017E-2</v>
      </c>
      <c r="AD126">
        <v>0</v>
      </c>
      <c r="AE126">
        <v>0</v>
      </c>
      <c r="AF126">
        <v>1.18252714205617</v>
      </c>
      <c r="AG126">
        <v>0.22055081151388339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P126">
        <f t="shared" si="1"/>
        <v>3</v>
      </c>
    </row>
    <row r="127" spans="1:68" x14ac:dyDescent="0.25">
      <c r="A127" t="s">
        <v>403</v>
      </c>
      <c r="B127" t="s">
        <v>391</v>
      </c>
      <c r="C127" t="s">
        <v>691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2.082899395959175E-2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0.6411072899418333</v>
      </c>
      <c r="AC127">
        <v>0.30022958733148875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P127">
        <f t="shared" si="1"/>
        <v>3</v>
      </c>
    </row>
    <row r="128" spans="1:68" x14ac:dyDescent="0.25">
      <c r="A128" t="s">
        <v>389</v>
      </c>
      <c r="B128" t="s">
        <v>391</v>
      </c>
      <c r="C128" t="s">
        <v>691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0.28466291744775396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7.0642255842703242E-2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0.26315789473684209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P128">
        <f t="shared" si="1"/>
        <v>3</v>
      </c>
    </row>
    <row r="129" spans="1:68" x14ac:dyDescent="0.25">
      <c r="A129" t="s">
        <v>389</v>
      </c>
      <c r="B129" t="s">
        <v>391</v>
      </c>
      <c r="C129" t="s">
        <v>691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0.12769675381410042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0.17294931526189466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5.8723354277996354E-3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P129">
        <f t="shared" si="1"/>
        <v>3</v>
      </c>
    </row>
    <row r="130" spans="1:68" x14ac:dyDescent="0.25">
      <c r="A130" t="s">
        <v>395</v>
      </c>
      <c r="B130" t="s">
        <v>500</v>
      </c>
      <c r="C130" t="s">
        <v>691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5.5543983892244672E-2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5.7652394496118073E-2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1.6965447039529492E-2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P130">
        <f t="shared" ref="BP130:BP193" si="2">COUNTIF($D130:$BN130,"&gt;0")</f>
        <v>3</v>
      </c>
    </row>
    <row r="131" spans="1:68" x14ac:dyDescent="0.25">
      <c r="A131" t="s">
        <v>403</v>
      </c>
      <c r="B131" t="s">
        <v>391</v>
      </c>
      <c r="C131" t="s">
        <v>691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4.1657987919183501E-2</v>
      </c>
      <c r="O131">
        <v>2.7546944584729813E-2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0.11989059982765726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P131">
        <f t="shared" si="2"/>
        <v>3</v>
      </c>
    </row>
    <row r="132" spans="1:68" x14ac:dyDescent="0.25">
      <c r="A132" t="s">
        <v>392</v>
      </c>
      <c r="B132" t="s">
        <v>391</v>
      </c>
      <c r="C132" t="s">
        <v>691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7.4646362855969846E-3</v>
      </c>
      <c r="M132">
        <v>0</v>
      </c>
      <c r="N132">
        <v>0</v>
      </c>
      <c r="O132">
        <v>0</v>
      </c>
      <c r="P132">
        <v>0</v>
      </c>
      <c r="Q132">
        <v>2.1561017680034499E-2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4.1111659266567999E-3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P132">
        <f t="shared" si="2"/>
        <v>3</v>
      </c>
    </row>
    <row r="133" spans="1:68" x14ac:dyDescent="0.25">
      <c r="A133" t="s">
        <v>403</v>
      </c>
      <c r="B133" t="s">
        <v>603</v>
      </c>
      <c r="C133" t="s">
        <v>691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0.19440394362285635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7.4931624892285789E-2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3.9872408293460927E-2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P133">
        <f t="shared" si="2"/>
        <v>3</v>
      </c>
    </row>
    <row r="134" spans="1:68" x14ac:dyDescent="0.25">
      <c r="A134" t="s">
        <v>403</v>
      </c>
      <c r="B134" t="s">
        <v>452</v>
      </c>
      <c r="C134" t="s">
        <v>599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2.77947634665629E-2</v>
      </c>
      <c r="W134">
        <v>0</v>
      </c>
      <c r="X134">
        <v>0.32352719885636899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6.7776917118512775E-2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P134">
        <f t="shared" si="2"/>
        <v>3</v>
      </c>
    </row>
    <row r="135" spans="1:68" x14ac:dyDescent="0.25">
      <c r="A135" t="s">
        <v>389</v>
      </c>
      <c r="B135" t="s">
        <v>398</v>
      </c>
      <c r="C135" t="s">
        <v>527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7.0914044713171351E-2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1.9167061050638903</v>
      </c>
      <c r="AP135">
        <v>5.2851018850196725E-2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P135">
        <f t="shared" si="2"/>
        <v>3</v>
      </c>
    </row>
    <row r="136" spans="1:68" x14ac:dyDescent="0.25">
      <c r="A136" t="s">
        <v>414</v>
      </c>
      <c r="B136" t="s">
        <v>433</v>
      </c>
      <c r="C136" t="s">
        <v>564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0.15163002274450341</v>
      </c>
      <c r="Z136">
        <v>0.11425499025472141</v>
      </c>
      <c r="AA136">
        <v>0.2037051272196172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P136">
        <f t="shared" si="2"/>
        <v>3</v>
      </c>
    </row>
    <row r="137" spans="1:68" x14ac:dyDescent="0.25">
      <c r="A137" t="s">
        <v>414</v>
      </c>
      <c r="B137" t="s">
        <v>433</v>
      </c>
      <c r="C137" t="s">
        <v>454</v>
      </c>
      <c r="D137">
        <v>0</v>
      </c>
      <c r="E137">
        <v>0</v>
      </c>
      <c r="F137">
        <v>0</v>
      </c>
      <c r="G137">
        <v>0</v>
      </c>
      <c r="H137">
        <v>0.60204695966285371</v>
      </c>
      <c r="I137">
        <v>1.3631894162867613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4.5241192105411977E-2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P137">
        <f t="shared" si="2"/>
        <v>3</v>
      </c>
    </row>
    <row r="138" spans="1:68" x14ac:dyDescent="0.25">
      <c r="A138" t="s">
        <v>403</v>
      </c>
      <c r="B138" t="s">
        <v>406</v>
      </c>
      <c r="C138" t="s">
        <v>640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2.4063527713162749E-2</v>
      </c>
      <c r="K138">
        <v>5.3410651609949636E-2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2.7043472381853832E-2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P138">
        <f t="shared" si="2"/>
        <v>3</v>
      </c>
    </row>
    <row r="139" spans="1:68" x14ac:dyDescent="0.25">
      <c r="A139" t="s">
        <v>392</v>
      </c>
      <c r="B139" t="s">
        <v>435</v>
      </c>
      <c r="C139" t="s">
        <v>503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0.32509112402718943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1.581679389312977</v>
      </c>
      <c r="BJ139">
        <v>4.2862919530934089</v>
      </c>
      <c r="BK139">
        <v>0</v>
      </c>
      <c r="BL139">
        <v>0</v>
      </c>
      <c r="BM139">
        <v>0</v>
      </c>
      <c r="BN139">
        <v>0</v>
      </c>
      <c r="BP139">
        <f t="shared" si="2"/>
        <v>3</v>
      </c>
    </row>
    <row r="140" spans="1:68" x14ac:dyDescent="0.25">
      <c r="A140" t="s">
        <v>392</v>
      </c>
      <c r="B140" t="s">
        <v>429</v>
      </c>
      <c r="C140" t="s">
        <v>588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2.9344158067198124E-2</v>
      </c>
      <c r="BB140">
        <v>0</v>
      </c>
      <c r="BC140">
        <v>0</v>
      </c>
      <c r="BD140">
        <v>0</v>
      </c>
      <c r="BE140">
        <v>0</v>
      </c>
      <c r="BF140">
        <v>0.66008145686063391</v>
      </c>
      <c r="BG140">
        <v>0</v>
      </c>
      <c r="BH140">
        <v>0.17081169718502323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P140">
        <f t="shared" si="2"/>
        <v>3</v>
      </c>
    </row>
    <row r="141" spans="1:68" x14ac:dyDescent="0.25">
      <c r="A141" t="s">
        <v>392</v>
      </c>
      <c r="B141" t="s">
        <v>525</v>
      </c>
      <c r="C141" t="s">
        <v>583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4.4225423300480161E-2</v>
      </c>
      <c r="Z141">
        <v>0.12097587203441093</v>
      </c>
      <c r="AA141">
        <v>8.840033822738104E-2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P141">
        <f t="shared" si="2"/>
        <v>3</v>
      </c>
    </row>
    <row r="142" spans="1:68" x14ac:dyDescent="0.25">
      <c r="A142" t="s">
        <v>389</v>
      </c>
      <c r="B142" t="s">
        <v>441</v>
      </c>
      <c r="C142" t="s">
        <v>559</v>
      </c>
      <c r="D142">
        <v>0</v>
      </c>
      <c r="E142">
        <v>0</v>
      </c>
      <c r="F142">
        <v>0</v>
      </c>
      <c r="G142">
        <v>2.0729684908789386E-2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0.47619047619047622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2.6423569824283261E-2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P142">
        <f t="shared" si="2"/>
        <v>3</v>
      </c>
    </row>
    <row r="143" spans="1:68" x14ac:dyDescent="0.25">
      <c r="A143" t="s">
        <v>389</v>
      </c>
      <c r="B143" t="s">
        <v>417</v>
      </c>
      <c r="C143" t="s">
        <v>502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0.73919636087945417</v>
      </c>
      <c r="Z143">
        <v>0.38981114322199073</v>
      </c>
      <c r="AA143">
        <v>0.32285340917826122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P143">
        <f t="shared" si="2"/>
        <v>3</v>
      </c>
    </row>
    <row r="144" spans="1:68" x14ac:dyDescent="0.25">
      <c r="A144" t="s">
        <v>389</v>
      </c>
      <c r="B144" t="s">
        <v>593</v>
      </c>
      <c r="C144" t="s">
        <v>602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4.2457436419988961E-2</v>
      </c>
      <c r="AC144">
        <v>5.2981691882027435E-2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0.17969795450200726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P144">
        <f t="shared" si="2"/>
        <v>3</v>
      </c>
    </row>
    <row r="145" spans="1:68" x14ac:dyDescent="0.25">
      <c r="A145" t="s">
        <v>392</v>
      </c>
      <c r="B145" t="s">
        <v>437</v>
      </c>
      <c r="C145" t="s">
        <v>513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6.3179176143543098E-2</v>
      </c>
      <c r="Z145">
        <v>0.35620673432354327</v>
      </c>
      <c r="AA145">
        <v>0.91475132600507336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P145">
        <f t="shared" si="2"/>
        <v>3</v>
      </c>
    </row>
    <row r="146" spans="1:68" x14ac:dyDescent="0.25">
      <c r="A146" t="s">
        <v>392</v>
      </c>
      <c r="B146" t="s">
        <v>393</v>
      </c>
      <c r="C146" t="s">
        <v>616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8.937881722031879E-2</v>
      </c>
      <c r="AU146">
        <v>0.13763271726307511</v>
      </c>
      <c r="AV146">
        <v>0.12994325811062502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P146">
        <f t="shared" si="2"/>
        <v>3</v>
      </c>
    </row>
    <row r="147" spans="1:68" x14ac:dyDescent="0.25">
      <c r="A147" t="s">
        <v>389</v>
      </c>
      <c r="B147" t="s">
        <v>617</v>
      </c>
      <c r="C147" t="s">
        <v>618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0.12159661644197726</v>
      </c>
      <c r="BD147">
        <v>4.683441904032018E-2</v>
      </c>
      <c r="BE147">
        <v>2.683987331579795E-2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P147">
        <f t="shared" si="2"/>
        <v>3</v>
      </c>
    </row>
    <row r="148" spans="1:68" x14ac:dyDescent="0.25">
      <c r="A148" t="s">
        <v>389</v>
      </c>
      <c r="B148" t="s">
        <v>456</v>
      </c>
      <c r="C148" t="s">
        <v>520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0.23261410122723991</v>
      </c>
      <c r="K148">
        <v>0</v>
      </c>
      <c r="L148">
        <v>0.54865076699137827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1.3116084105199108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P148">
        <f t="shared" si="2"/>
        <v>3</v>
      </c>
    </row>
    <row r="149" spans="1:68" x14ac:dyDescent="0.25">
      <c r="A149" t="s">
        <v>392</v>
      </c>
      <c r="B149" t="s">
        <v>449</v>
      </c>
      <c r="C149" t="s">
        <v>691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3.2084703617550329E-2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6.220663914494147E-2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P149">
        <f t="shared" si="2"/>
        <v>2</v>
      </c>
    </row>
    <row r="150" spans="1:68" x14ac:dyDescent="0.25">
      <c r="A150" t="s">
        <v>414</v>
      </c>
      <c r="B150" t="s">
        <v>391</v>
      </c>
      <c r="C150" t="s">
        <v>691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3.176620076238882E-2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0.36430997221364619</v>
      </c>
      <c r="BP150">
        <f t="shared" si="2"/>
        <v>2</v>
      </c>
    </row>
    <row r="151" spans="1:68" x14ac:dyDescent="0.25">
      <c r="A151" t="s">
        <v>392</v>
      </c>
      <c r="B151" t="s">
        <v>627</v>
      </c>
      <c r="C151" t="s">
        <v>691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2.8088572632367397E-2</v>
      </c>
      <c r="BG151">
        <v>7.2643853947619949E-2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P151">
        <f t="shared" si="2"/>
        <v>2</v>
      </c>
    </row>
    <row r="152" spans="1:68" x14ac:dyDescent="0.25">
      <c r="A152" t="s">
        <v>395</v>
      </c>
      <c r="B152" t="s">
        <v>396</v>
      </c>
      <c r="C152" t="s">
        <v>691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2.1657209685104171E-2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0.31351558019499143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P152">
        <f t="shared" si="2"/>
        <v>2</v>
      </c>
    </row>
    <row r="153" spans="1:68" x14ac:dyDescent="0.25">
      <c r="A153" t="s">
        <v>403</v>
      </c>
      <c r="B153" t="s">
        <v>452</v>
      </c>
      <c r="C153" t="s">
        <v>691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1.5293442936341044E-2</v>
      </c>
      <c r="BH153">
        <v>2.049740366220279E-2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P153">
        <f t="shared" si="2"/>
        <v>2</v>
      </c>
    </row>
    <row r="154" spans="1:68" x14ac:dyDescent="0.25">
      <c r="A154" t="s">
        <v>395</v>
      </c>
      <c r="B154" t="s">
        <v>500</v>
      </c>
      <c r="C154" t="s">
        <v>626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6.5339380428933821E-2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2.6763525138596825E-2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P154">
        <f t="shared" si="2"/>
        <v>2</v>
      </c>
    </row>
    <row r="155" spans="1:68" x14ac:dyDescent="0.25">
      <c r="A155" t="s">
        <v>403</v>
      </c>
      <c r="B155" t="s">
        <v>662</v>
      </c>
      <c r="C155" t="s">
        <v>663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9.1823148615766039E-3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4.964010920824026E-2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P155">
        <f t="shared" si="2"/>
        <v>2</v>
      </c>
    </row>
    <row r="156" spans="1:68" x14ac:dyDescent="0.25">
      <c r="A156" t="s">
        <v>395</v>
      </c>
      <c r="B156" t="s">
        <v>597</v>
      </c>
      <c r="C156" t="s">
        <v>607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1.5449582861262745E-2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0.29961144141191892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P156">
        <f t="shared" si="2"/>
        <v>2</v>
      </c>
    </row>
    <row r="157" spans="1:68" x14ac:dyDescent="0.25">
      <c r="A157" t="s">
        <v>403</v>
      </c>
      <c r="B157" t="s">
        <v>452</v>
      </c>
      <c r="C157" t="s">
        <v>585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0.16282401979940081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0.33474096199402614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P157">
        <f t="shared" si="2"/>
        <v>2</v>
      </c>
    </row>
    <row r="158" spans="1:68" x14ac:dyDescent="0.25">
      <c r="A158" t="s">
        <v>517</v>
      </c>
      <c r="B158" t="s">
        <v>518</v>
      </c>
      <c r="C158" t="s">
        <v>519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1.8364629723153208E-2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0.22370047683522692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P158">
        <f t="shared" si="2"/>
        <v>2</v>
      </c>
    </row>
    <row r="159" spans="1:68" x14ac:dyDescent="0.25">
      <c r="A159" t="s">
        <v>389</v>
      </c>
      <c r="B159" t="s">
        <v>557</v>
      </c>
      <c r="C159" t="s">
        <v>670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1.9562772044798747E-2</v>
      </c>
      <c r="BB159">
        <v>1.4523625096824167E-2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P159">
        <f t="shared" si="2"/>
        <v>2</v>
      </c>
    </row>
    <row r="160" spans="1:68" x14ac:dyDescent="0.25">
      <c r="A160" t="s">
        <v>392</v>
      </c>
      <c r="B160" t="s">
        <v>449</v>
      </c>
      <c r="C160" t="s">
        <v>632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2.3407143860306165E-2</v>
      </c>
      <c r="BG160">
        <v>5.352705027719365E-2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P160">
        <f t="shared" si="2"/>
        <v>2</v>
      </c>
    </row>
    <row r="161" spans="1:68" x14ac:dyDescent="0.25">
      <c r="A161" t="s">
        <v>392</v>
      </c>
      <c r="B161" t="s">
        <v>450</v>
      </c>
      <c r="C161" t="s">
        <v>648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6.5540002808857259E-2</v>
      </c>
      <c r="BG161">
        <v>0</v>
      </c>
      <c r="BH161">
        <v>2.049740366220279E-2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P161">
        <f t="shared" si="2"/>
        <v>2</v>
      </c>
    </row>
    <row r="162" spans="1:68" x14ac:dyDescent="0.25">
      <c r="A162" t="s">
        <v>389</v>
      </c>
      <c r="B162" t="s">
        <v>417</v>
      </c>
      <c r="C162" t="s">
        <v>625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0.11803096577101993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9.569377990430622E-2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P162">
        <f t="shared" si="2"/>
        <v>2</v>
      </c>
    </row>
    <row r="163" spans="1:68" x14ac:dyDescent="0.25">
      <c r="A163" t="s">
        <v>392</v>
      </c>
      <c r="B163" t="s">
        <v>569</v>
      </c>
      <c r="C163" t="s">
        <v>570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0.22744503411675512</v>
      </c>
      <c r="Z163">
        <v>0</v>
      </c>
      <c r="AA163">
        <v>7.3026366361749556E-2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P163">
        <f t="shared" si="2"/>
        <v>2</v>
      </c>
    </row>
    <row r="164" spans="1:68" x14ac:dyDescent="0.25">
      <c r="A164" t="s">
        <v>392</v>
      </c>
      <c r="B164" t="s">
        <v>525</v>
      </c>
      <c r="C164" t="s">
        <v>622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6.085857403679603E-2</v>
      </c>
      <c r="BG164">
        <v>6.88204932135347E-2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P164">
        <f t="shared" si="2"/>
        <v>2</v>
      </c>
    </row>
    <row r="165" spans="1:68" x14ac:dyDescent="0.25">
      <c r="A165" t="s">
        <v>403</v>
      </c>
      <c r="B165" t="s">
        <v>410</v>
      </c>
      <c r="C165" t="s">
        <v>591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0.10427528675703858</v>
      </c>
      <c r="K165">
        <v>0</v>
      </c>
      <c r="L165">
        <v>0.28738849699548386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P165">
        <f t="shared" si="2"/>
        <v>2</v>
      </c>
    </row>
    <row r="166" spans="1:68" x14ac:dyDescent="0.25">
      <c r="A166" t="s">
        <v>392</v>
      </c>
      <c r="B166" t="s">
        <v>393</v>
      </c>
      <c r="C166" t="s">
        <v>582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0.44647660032275416</v>
      </c>
      <c r="AF166">
        <v>0.30582598501452674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P166">
        <f t="shared" si="2"/>
        <v>2</v>
      </c>
    </row>
    <row r="167" spans="1:68" x14ac:dyDescent="0.25">
      <c r="A167" t="s">
        <v>395</v>
      </c>
      <c r="B167" t="s">
        <v>597</v>
      </c>
      <c r="C167" t="s">
        <v>598</v>
      </c>
      <c r="D167">
        <v>0</v>
      </c>
      <c r="E167">
        <v>0</v>
      </c>
      <c r="F167">
        <v>0</v>
      </c>
      <c r="G167">
        <v>0</v>
      </c>
      <c r="H167">
        <v>0.14047762392133253</v>
      </c>
      <c r="I167">
        <v>4.0225261464199517E-2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P167">
        <f t="shared" si="2"/>
        <v>2</v>
      </c>
    </row>
    <row r="168" spans="1:68" x14ac:dyDescent="0.25">
      <c r="A168" t="s">
        <v>389</v>
      </c>
      <c r="B168" t="s">
        <v>441</v>
      </c>
      <c r="C168" t="s">
        <v>590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1.2333497779970401E-2</v>
      </c>
      <c r="AI168">
        <v>7.7650712974728225E-2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P168">
        <f t="shared" si="2"/>
        <v>2</v>
      </c>
    </row>
    <row r="169" spans="1:68" x14ac:dyDescent="0.25">
      <c r="A169" t="s">
        <v>392</v>
      </c>
      <c r="B169" t="s">
        <v>437</v>
      </c>
      <c r="C169" t="s">
        <v>596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8.065058135627394E-2</v>
      </c>
      <c r="AA169">
        <v>0.22676608501806442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P169">
        <f t="shared" si="2"/>
        <v>2</v>
      </c>
    </row>
    <row r="170" spans="1:68" x14ac:dyDescent="0.25">
      <c r="A170" t="s">
        <v>392</v>
      </c>
      <c r="B170" t="s">
        <v>393</v>
      </c>
      <c r="C170" t="s">
        <v>611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0.13903371567605144</v>
      </c>
      <c r="AU170">
        <v>0.10486302267662866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P170">
        <f t="shared" si="2"/>
        <v>2</v>
      </c>
    </row>
    <row r="171" spans="1:68" x14ac:dyDescent="0.25">
      <c r="A171" t="s">
        <v>389</v>
      </c>
      <c r="B171" t="s">
        <v>419</v>
      </c>
      <c r="C171" t="s">
        <v>567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0.76330532212885149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0.44016237100797184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P171">
        <f t="shared" si="2"/>
        <v>2</v>
      </c>
    </row>
    <row r="172" spans="1:68" x14ac:dyDescent="0.25">
      <c r="A172" t="s">
        <v>403</v>
      </c>
      <c r="B172" t="s">
        <v>439</v>
      </c>
      <c r="C172" t="s">
        <v>578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0.28657027484694542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0.3089916572252549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P172">
        <f t="shared" si="2"/>
        <v>2</v>
      </c>
    </row>
    <row r="173" spans="1:68" x14ac:dyDescent="0.25">
      <c r="A173" t="s">
        <v>392</v>
      </c>
      <c r="B173" t="s">
        <v>504</v>
      </c>
      <c r="C173" t="s">
        <v>610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6.085857403679603E-2</v>
      </c>
      <c r="BG173">
        <v>7.2643853947619949E-2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P173">
        <f t="shared" si="2"/>
        <v>2</v>
      </c>
    </row>
    <row r="174" spans="1:68" x14ac:dyDescent="0.25">
      <c r="A174" t="s">
        <v>392</v>
      </c>
      <c r="B174" t="s">
        <v>437</v>
      </c>
      <c r="C174" t="s">
        <v>691</v>
      </c>
      <c r="D174">
        <v>0</v>
      </c>
      <c r="E174">
        <v>3.0303030303030304E-2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P174">
        <f t="shared" si="2"/>
        <v>1</v>
      </c>
    </row>
    <row r="175" spans="1:68" x14ac:dyDescent="0.25">
      <c r="A175" t="s">
        <v>395</v>
      </c>
      <c r="B175" t="s">
        <v>646</v>
      </c>
      <c r="C175" t="s">
        <v>691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5.225245399917889E-2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P175">
        <f t="shared" si="2"/>
        <v>1</v>
      </c>
    </row>
    <row r="176" spans="1:68" x14ac:dyDescent="0.25">
      <c r="A176" t="s">
        <v>403</v>
      </c>
      <c r="B176" t="s">
        <v>551</v>
      </c>
      <c r="C176" t="s">
        <v>691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7.6372977851836429E-2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P176">
        <f t="shared" si="2"/>
        <v>1</v>
      </c>
    </row>
    <row r="177" spans="1:68" x14ac:dyDescent="0.25">
      <c r="A177" t="s">
        <v>395</v>
      </c>
      <c r="B177" t="s">
        <v>391</v>
      </c>
      <c r="C177" t="s">
        <v>691</v>
      </c>
      <c r="D177">
        <v>0</v>
      </c>
      <c r="E177">
        <v>0</v>
      </c>
      <c r="F177">
        <v>0</v>
      </c>
      <c r="G177">
        <v>5.3897180762852402E-2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P177">
        <f t="shared" si="2"/>
        <v>1</v>
      </c>
    </row>
    <row r="178" spans="1:68" x14ac:dyDescent="0.25">
      <c r="A178" t="s">
        <v>389</v>
      </c>
      <c r="B178" t="s">
        <v>642</v>
      </c>
      <c r="C178" t="s">
        <v>691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3.8233607340852613E-2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P178">
        <f t="shared" si="2"/>
        <v>1</v>
      </c>
    </row>
    <row r="179" spans="1:68" x14ac:dyDescent="0.25">
      <c r="A179" t="s">
        <v>395</v>
      </c>
      <c r="B179" t="s">
        <v>396</v>
      </c>
      <c r="C179" t="s">
        <v>691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4.8413125336202262E-2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P179">
        <f t="shared" si="2"/>
        <v>1</v>
      </c>
    </row>
    <row r="180" spans="1:68" x14ac:dyDescent="0.25">
      <c r="A180" t="s">
        <v>414</v>
      </c>
      <c r="B180" t="s">
        <v>458</v>
      </c>
      <c r="C180" t="s">
        <v>691</v>
      </c>
      <c r="D180">
        <v>0</v>
      </c>
      <c r="E180">
        <v>0</v>
      </c>
      <c r="F180">
        <v>0</v>
      </c>
      <c r="G180">
        <v>0</v>
      </c>
      <c r="H180">
        <v>7.0238811960666267E-2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P180">
        <f t="shared" si="2"/>
        <v>1</v>
      </c>
    </row>
    <row r="181" spans="1:68" x14ac:dyDescent="0.25">
      <c r="A181" t="s">
        <v>403</v>
      </c>
      <c r="B181" t="s">
        <v>543</v>
      </c>
      <c r="C181" t="s">
        <v>691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2.3547418614234414E-2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P181">
        <f t="shared" si="2"/>
        <v>1</v>
      </c>
    </row>
    <row r="182" spans="1:68" x14ac:dyDescent="0.25">
      <c r="A182" t="s">
        <v>572</v>
      </c>
      <c r="B182" t="s">
        <v>391</v>
      </c>
      <c r="C182" t="s">
        <v>691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1.3521736190926916E-2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P182">
        <f t="shared" si="2"/>
        <v>1</v>
      </c>
    </row>
    <row r="183" spans="1:68" x14ac:dyDescent="0.25">
      <c r="A183" t="s">
        <v>392</v>
      </c>
      <c r="B183" t="s">
        <v>472</v>
      </c>
      <c r="C183" t="s">
        <v>691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6.5129607919760324E-3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P183">
        <f t="shared" si="2"/>
        <v>1</v>
      </c>
    </row>
    <row r="184" spans="1:68" x14ac:dyDescent="0.25">
      <c r="A184" t="s">
        <v>403</v>
      </c>
      <c r="B184" t="s">
        <v>688</v>
      </c>
      <c r="C184" t="s">
        <v>691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1.3885995973061168E-2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P184">
        <f t="shared" si="2"/>
        <v>1</v>
      </c>
    </row>
    <row r="185" spans="1:68" x14ac:dyDescent="0.25">
      <c r="A185" t="s">
        <v>389</v>
      </c>
      <c r="B185" t="s">
        <v>491</v>
      </c>
      <c r="C185" t="s">
        <v>691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1.2635835228708616E-2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P185">
        <f t="shared" si="2"/>
        <v>1</v>
      </c>
    </row>
    <row r="186" spans="1:68" x14ac:dyDescent="0.25">
      <c r="A186" t="s">
        <v>392</v>
      </c>
      <c r="B186" t="s">
        <v>429</v>
      </c>
      <c r="C186" t="s">
        <v>691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4.2016806722689079E-2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P186">
        <f t="shared" si="2"/>
        <v>1</v>
      </c>
    </row>
    <row r="187" spans="1:68" x14ac:dyDescent="0.25">
      <c r="A187" t="s">
        <v>682</v>
      </c>
      <c r="B187" t="s">
        <v>603</v>
      </c>
      <c r="C187" t="s">
        <v>691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1.5293442936341044E-2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P187">
        <f t="shared" si="2"/>
        <v>1</v>
      </c>
    </row>
    <row r="188" spans="1:68" x14ac:dyDescent="0.25">
      <c r="A188" t="s">
        <v>395</v>
      </c>
      <c r="B188" t="s">
        <v>649</v>
      </c>
      <c r="C188" t="s">
        <v>651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1.9116803670426306E-2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P188">
        <f t="shared" si="2"/>
        <v>1</v>
      </c>
    </row>
    <row r="189" spans="1:68" x14ac:dyDescent="0.25">
      <c r="A189" t="s">
        <v>517</v>
      </c>
      <c r="B189" t="s">
        <v>518</v>
      </c>
      <c r="C189" t="s">
        <v>548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8.771929824561403E-2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P189">
        <f t="shared" si="2"/>
        <v>1</v>
      </c>
    </row>
    <row r="190" spans="1:68" x14ac:dyDescent="0.25">
      <c r="A190" t="s">
        <v>395</v>
      </c>
      <c r="B190" t="s">
        <v>634</v>
      </c>
      <c r="C190" t="s">
        <v>635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0.17184166864185826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P190">
        <f t="shared" si="2"/>
        <v>1</v>
      </c>
    </row>
    <row r="191" spans="1:68" x14ac:dyDescent="0.25">
      <c r="A191" t="s">
        <v>395</v>
      </c>
      <c r="B191" t="s">
        <v>597</v>
      </c>
      <c r="C191" t="s">
        <v>656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4.5880328809023131E-2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P191">
        <f t="shared" si="2"/>
        <v>1</v>
      </c>
    </row>
    <row r="192" spans="1:68" x14ac:dyDescent="0.25">
      <c r="A192" t="s">
        <v>389</v>
      </c>
      <c r="B192" t="s">
        <v>645</v>
      </c>
      <c r="C192" t="s">
        <v>667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1.8732906223071447E-2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P192">
        <f t="shared" si="2"/>
        <v>1</v>
      </c>
    </row>
    <row r="193" spans="1:68" x14ac:dyDescent="0.25">
      <c r="A193" t="s">
        <v>392</v>
      </c>
      <c r="B193" t="s">
        <v>429</v>
      </c>
      <c r="C193" t="s">
        <v>660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5.1495716492673559E-2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P193">
        <f t="shared" si="2"/>
        <v>1</v>
      </c>
    </row>
    <row r="194" spans="1:68" x14ac:dyDescent="0.25">
      <c r="A194" t="s">
        <v>392</v>
      </c>
      <c r="B194" t="s">
        <v>569</v>
      </c>
      <c r="C194" t="s">
        <v>681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2.5271670457417232E-2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P194">
        <f t="shared" ref="BP194:BP257" si="3">COUNTIF($D194:$BN194,"&gt;0")</f>
        <v>1</v>
      </c>
    </row>
    <row r="195" spans="1:68" x14ac:dyDescent="0.25">
      <c r="A195" t="s">
        <v>389</v>
      </c>
      <c r="B195" t="s">
        <v>642</v>
      </c>
      <c r="C195" t="s">
        <v>643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0.12759170653907495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P195">
        <f t="shared" si="3"/>
        <v>1</v>
      </c>
    </row>
    <row r="196" spans="1:68" x14ac:dyDescent="0.25">
      <c r="A196" t="s">
        <v>395</v>
      </c>
      <c r="B196" t="s">
        <v>425</v>
      </c>
      <c r="C196" t="s">
        <v>641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7.2177641913981225E-2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P196">
        <f t="shared" si="3"/>
        <v>1</v>
      </c>
    </row>
    <row r="197" spans="1:68" x14ac:dyDescent="0.25">
      <c r="A197" t="s">
        <v>395</v>
      </c>
      <c r="B197" t="s">
        <v>600</v>
      </c>
      <c r="C197" t="s">
        <v>664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4.1657987919183501E-2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P197">
        <f t="shared" si="3"/>
        <v>1</v>
      </c>
    </row>
    <row r="198" spans="1:68" x14ac:dyDescent="0.25">
      <c r="A198" t="s">
        <v>392</v>
      </c>
      <c r="B198" t="s">
        <v>393</v>
      </c>
      <c r="C198" t="s">
        <v>546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0.32260232542509576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P198">
        <f t="shared" si="3"/>
        <v>1</v>
      </c>
    </row>
    <row r="199" spans="1:68" x14ac:dyDescent="0.25">
      <c r="A199" t="s">
        <v>392</v>
      </c>
      <c r="B199" t="s">
        <v>435</v>
      </c>
      <c r="C199" t="s">
        <v>630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0.14813936951884332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P199">
        <f t="shared" si="3"/>
        <v>1</v>
      </c>
    </row>
    <row r="200" spans="1:68" x14ac:dyDescent="0.25">
      <c r="A200" t="s">
        <v>395</v>
      </c>
      <c r="B200" t="s">
        <v>600</v>
      </c>
      <c r="C200" t="s">
        <v>655</v>
      </c>
      <c r="D200">
        <v>0</v>
      </c>
      <c r="E200">
        <v>0</v>
      </c>
      <c r="F200">
        <v>0</v>
      </c>
      <c r="G200">
        <v>2.9021558872305141E-2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P200">
        <f t="shared" si="3"/>
        <v>1</v>
      </c>
    </row>
    <row r="201" spans="1:68" x14ac:dyDescent="0.25">
      <c r="A201" t="s">
        <v>392</v>
      </c>
      <c r="B201" t="s">
        <v>437</v>
      </c>
      <c r="C201" t="s">
        <v>529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7.6423385555980133E-2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P201">
        <f t="shared" si="3"/>
        <v>1</v>
      </c>
    </row>
    <row r="202" spans="1:68" x14ac:dyDescent="0.25">
      <c r="A202" t="s">
        <v>392</v>
      </c>
      <c r="B202" t="s">
        <v>623</v>
      </c>
      <c r="C202" t="s">
        <v>624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8.6067778375470694E-2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P202">
        <f t="shared" si="3"/>
        <v>1</v>
      </c>
    </row>
    <row r="203" spans="1:68" x14ac:dyDescent="0.25">
      <c r="A203" t="s">
        <v>403</v>
      </c>
      <c r="B203" t="s">
        <v>677</v>
      </c>
      <c r="C203" t="s">
        <v>678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2.2955787153941511E-2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P203">
        <f t="shared" si="3"/>
        <v>1</v>
      </c>
    </row>
    <row r="204" spans="1:68" x14ac:dyDescent="0.25">
      <c r="A204" t="s">
        <v>414</v>
      </c>
      <c r="B204" t="s">
        <v>665</v>
      </c>
      <c r="C204" t="s">
        <v>666</v>
      </c>
      <c r="D204">
        <v>1.6663195167673402E-2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P204">
        <f t="shared" si="3"/>
        <v>1</v>
      </c>
    </row>
    <row r="205" spans="1:68" x14ac:dyDescent="0.25">
      <c r="A205" t="s">
        <v>392</v>
      </c>
      <c r="B205" t="s">
        <v>393</v>
      </c>
      <c r="C205" t="s">
        <v>601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0.34143756990639901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P205">
        <f t="shared" si="3"/>
        <v>1</v>
      </c>
    </row>
    <row r="206" spans="1:68" x14ac:dyDescent="0.25">
      <c r="A206" t="s">
        <v>389</v>
      </c>
      <c r="B206" t="s">
        <v>541</v>
      </c>
      <c r="C206" t="s">
        <v>577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0.73849464469115278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P206">
        <f t="shared" si="3"/>
        <v>1</v>
      </c>
    </row>
    <row r="207" spans="1:68" x14ac:dyDescent="0.25">
      <c r="A207" t="s">
        <v>395</v>
      </c>
      <c r="B207" t="s">
        <v>679</v>
      </c>
      <c r="C207" t="s">
        <v>680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2.3407143860306165E-2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P207">
        <f t="shared" si="3"/>
        <v>1</v>
      </c>
    </row>
    <row r="208" spans="1:68" x14ac:dyDescent="0.25">
      <c r="A208" t="s">
        <v>389</v>
      </c>
      <c r="B208" t="s">
        <v>441</v>
      </c>
      <c r="C208" t="s">
        <v>669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4.1479023465276134E-2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P208">
        <f t="shared" si="3"/>
        <v>1</v>
      </c>
    </row>
    <row r="209" spans="1:68" x14ac:dyDescent="0.25">
      <c r="A209" t="s">
        <v>392</v>
      </c>
      <c r="B209" t="s">
        <v>450</v>
      </c>
      <c r="C209" t="s">
        <v>633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9.1760657618046262E-2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P209">
        <f t="shared" si="3"/>
        <v>1</v>
      </c>
    </row>
    <row r="210" spans="1:68" x14ac:dyDescent="0.25">
      <c r="A210" t="s">
        <v>389</v>
      </c>
      <c r="B210" t="s">
        <v>608</v>
      </c>
      <c r="C210" t="s">
        <v>609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6.4550833781603006E-2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P210">
        <f t="shared" si="3"/>
        <v>1</v>
      </c>
    </row>
    <row r="211" spans="1:68" x14ac:dyDescent="0.25">
      <c r="A211" t="s">
        <v>389</v>
      </c>
      <c r="B211" t="s">
        <v>593</v>
      </c>
      <c r="C211" t="s">
        <v>631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3.1025068255150161E-2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P211">
        <f t="shared" si="3"/>
        <v>1</v>
      </c>
    </row>
    <row r="212" spans="1:68" x14ac:dyDescent="0.25">
      <c r="A212" t="s">
        <v>389</v>
      </c>
      <c r="B212" t="s">
        <v>593</v>
      </c>
      <c r="C212" t="s">
        <v>594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0.12497396375755052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P212">
        <f t="shared" si="3"/>
        <v>1</v>
      </c>
    </row>
    <row r="213" spans="1:68" x14ac:dyDescent="0.25">
      <c r="A213" t="s">
        <v>392</v>
      </c>
      <c r="B213" t="s">
        <v>525</v>
      </c>
      <c r="C213" t="s">
        <v>636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8.4113936149875751E-2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P213">
        <f t="shared" si="3"/>
        <v>1</v>
      </c>
    </row>
    <row r="214" spans="1:68" x14ac:dyDescent="0.25">
      <c r="A214" t="s">
        <v>389</v>
      </c>
      <c r="B214" t="s">
        <v>398</v>
      </c>
      <c r="C214" t="s">
        <v>508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0.10479345547968361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P214">
        <f t="shared" si="3"/>
        <v>1</v>
      </c>
    </row>
    <row r="215" spans="1:68" x14ac:dyDescent="0.25">
      <c r="A215" t="s">
        <v>395</v>
      </c>
      <c r="B215" t="s">
        <v>396</v>
      </c>
      <c r="C215" t="s">
        <v>555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1.0514242018734468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P215">
        <f t="shared" si="3"/>
        <v>1</v>
      </c>
    </row>
    <row r="216" spans="1:68" x14ac:dyDescent="0.25">
      <c r="A216" t="s">
        <v>572</v>
      </c>
      <c r="B216" t="s">
        <v>573</v>
      </c>
      <c r="C216" t="s">
        <v>574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0.25689092550163162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P216">
        <f t="shared" si="3"/>
        <v>1</v>
      </c>
    </row>
    <row r="217" spans="1:68" x14ac:dyDescent="0.25">
      <c r="A217" t="s">
        <v>392</v>
      </c>
      <c r="B217" t="s">
        <v>437</v>
      </c>
      <c r="C217" t="s">
        <v>604</v>
      </c>
      <c r="D217">
        <v>0</v>
      </c>
      <c r="E217">
        <v>0</v>
      </c>
      <c r="F217">
        <v>0</v>
      </c>
      <c r="G217">
        <v>0</v>
      </c>
      <c r="H217">
        <v>0.18061408789885611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P217">
        <f t="shared" si="3"/>
        <v>1</v>
      </c>
    </row>
    <row r="218" spans="1:68" x14ac:dyDescent="0.25">
      <c r="A218" t="s">
        <v>395</v>
      </c>
      <c r="B218" t="s">
        <v>425</v>
      </c>
      <c r="C218" t="s">
        <v>647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6.179833144505098E-2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P218">
        <f t="shared" si="3"/>
        <v>1</v>
      </c>
    </row>
    <row r="219" spans="1:68" x14ac:dyDescent="0.25">
      <c r="A219" t="s">
        <v>389</v>
      </c>
      <c r="B219" t="s">
        <v>398</v>
      </c>
      <c r="C219" t="s">
        <v>612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2.3663038334122102E-2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P219">
        <f t="shared" si="3"/>
        <v>1</v>
      </c>
    </row>
    <row r="220" spans="1:68" x14ac:dyDescent="0.25">
      <c r="A220" t="s">
        <v>392</v>
      </c>
      <c r="B220" t="s">
        <v>535</v>
      </c>
      <c r="C220" t="s">
        <v>629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1.5373971865631487E-2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P220">
        <f t="shared" si="3"/>
        <v>1</v>
      </c>
    </row>
    <row r="221" spans="1:68" x14ac:dyDescent="0.25">
      <c r="A221" t="s">
        <v>389</v>
      </c>
      <c r="B221" t="s">
        <v>557</v>
      </c>
      <c r="C221" t="s">
        <v>685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1.4858841010401188E-2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P221">
        <f t="shared" si="3"/>
        <v>1</v>
      </c>
    </row>
    <row r="222" spans="1:68" x14ac:dyDescent="0.25">
      <c r="A222" t="s">
        <v>392</v>
      </c>
      <c r="B222" t="s">
        <v>614</v>
      </c>
      <c r="C222" t="s">
        <v>615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0.13183692786153742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P222">
        <f t="shared" si="3"/>
        <v>1</v>
      </c>
    </row>
    <row r="223" spans="1:68" x14ac:dyDescent="0.25">
      <c r="A223" t="s">
        <v>389</v>
      </c>
      <c r="B223" t="s">
        <v>658</v>
      </c>
      <c r="C223" t="s">
        <v>659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2.2890279261406989E-2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P223">
        <f t="shared" si="3"/>
        <v>1</v>
      </c>
    </row>
    <row r="224" spans="1:68" x14ac:dyDescent="0.25">
      <c r="A224" t="s">
        <v>414</v>
      </c>
      <c r="B224" t="s">
        <v>391</v>
      </c>
      <c r="C224" t="s">
        <v>691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P224">
        <f t="shared" si="3"/>
        <v>0</v>
      </c>
    </row>
    <row r="225" spans="1:68" x14ac:dyDescent="0.25">
      <c r="A225" t="s">
        <v>395</v>
      </c>
      <c r="B225" t="s">
        <v>600</v>
      </c>
      <c r="C225" t="s">
        <v>691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P225">
        <f t="shared" si="3"/>
        <v>0</v>
      </c>
    </row>
    <row r="226" spans="1:68" x14ac:dyDescent="0.25">
      <c r="A226" t="s">
        <v>392</v>
      </c>
      <c r="B226" t="s">
        <v>605</v>
      </c>
      <c r="C226" t="s">
        <v>691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P226">
        <f t="shared" si="3"/>
        <v>0</v>
      </c>
    </row>
    <row r="227" spans="1:68" x14ac:dyDescent="0.25">
      <c r="A227" t="s">
        <v>389</v>
      </c>
      <c r="B227" t="s">
        <v>391</v>
      </c>
      <c r="C227" t="s">
        <v>691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P227">
        <f t="shared" si="3"/>
        <v>0</v>
      </c>
    </row>
    <row r="228" spans="1:68" x14ac:dyDescent="0.25">
      <c r="A228" t="s">
        <v>389</v>
      </c>
      <c r="B228" t="s">
        <v>645</v>
      </c>
      <c r="C228" t="s">
        <v>691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P228">
        <f t="shared" si="3"/>
        <v>0</v>
      </c>
    </row>
    <row r="229" spans="1:68" x14ac:dyDescent="0.25">
      <c r="A229" t="s">
        <v>389</v>
      </c>
      <c r="B229" t="s">
        <v>391</v>
      </c>
      <c r="C229" t="s">
        <v>691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P229">
        <f t="shared" si="3"/>
        <v>0</v>
      </c>
    </row>
    <row r="230" spans="1:68" x14ac:dyDescent="0.25">
      <c r="A230" t="s">
        <v>403</v>
      </c>
      <c r="B230" t="s">
        <v>514</v>
      </c>
      <c r="C230" t="s">
        <v>691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P230">
        <f t="shared" si="3"/>
        <v>0</v>
      </c>
    </row>
    <row r="231" spans="1:68" x14ac:dyDescent="0.25">
      <c r="A231" t="s">
        <v>392</v>
      </c>
      <c r="B231" t="s">
        <v>689</v>
      </c>
      <c r="C231" t="s">
        <v>691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P231">
        <f t="shared" si="3"/>
        <v>0</v>
      </c>
    </row>
    <row r="232" spans="1:68" x14ac:dyDescent="0.25">
      <c r="A232" t="s">
        <v>389</v>
      </c>
      <c r="B232" t="s">
        <v>603</v>
      </c>
      <c r="C232" t="s">
        <v>691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P232">
        <f t="shared" si="3"/>
        <v>0</v>
      </c>
    </row>
    <row r="233" spans="1:68" x14ac:dyDescent="0.25">
      <c r="A233" t="s">
        <v>403</v>
      </c>
      <c r="B233" t="s">
        <v>672</v>
      </c>
      <c r="C233" t="s">
        <v>673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P233">
        <f t="shared" si="3"/>
        <v>0</v>
      </c>
    </row>
    <row r="234" spans="1:68" x14ac:dyDescent="0.25">
      <c r="A234" t="s">
        <v>392</v>
      </c>
      <c r="B234" t="s">
        <v>561</v>
      </c>
      <c r="C234" t="s">
        <v>562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P234">
        <f t="shared" si="3"/>
        <v>0</v>
      </c>
    </row>
    <row r="235" spans="1:68" x14ac:dyDescent="0.25">
      <c r="A235" t="s">
        <v>392</v>
      </c>
      <c r="B235" t="s">
        <v>533</v>
      </c>
      <c r="C235" t="s">
        <v>534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P235">
        <f t="shared" si="3"/>
        <v>0</v>
      </c>
    </row>
    <row r="236" spans="1:68" x14ac:dyDescent="0.25">
      <c r="A236" t="s">
        <v>403</v>
      </c>
      <c r="B236" t="s">
        <v>551</v>
      </c>
      <c r="C236" t="s">
        <v>595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P236">
        <f t="shared" si="3"/>
        <v>0</v>
      </c>
    </row>
    <row r="237" spans="1:68" x14ac:dyDescent="0.25">
      <c r="A237" t="s">
        <v>395</v>
      </c>
      <c r="B237" t="s">
        <v>649</v>
      </c>
      <c r="C237" t="s">
        <v>650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P237">
        <f t="shared" si="3"/>
        <v>0</v>
      </c>
    </row>
    <row r="238" spans="1:68" x14ac:dyDescent="0.25">
      <c r="A238" t="s">
        <v>414</v>
      </c>
      <c r="B238" t="s">
        <v>433</v>
      </c>
      <c r="C238" t="s">
        <v>621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P238">
        <f t="shared" si="3"/>
        <v>0</v>
      </c>
    </row>
    <row r="239" spans="1:68" x14ac:dyDescent="0.25">
      <c r="A239" t="s">
        <v>389</v>
      </c>
      <c r="B239" t="s">
        <v>390</v>
      </c>
      <c r="C239" t="s">
        <v>606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P239">
        <f t="shared" si="3"/>
        <v>0</v>
      </c>
    </row>
    <row r="240" spans="1:68" x14ac:dyDescent="0.25">
      <c r="A240" t="s">
        <v>389</v>
      </c>
      <c r="B240" t="s">
        <v>619</v>
      </c>
      <c r="C240" t="s">
        <v>620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P240">
        <f t="shared" si="3"/>
        <v>0</v>
      </c>
    </row>
    <row r="241" spans="1:68" x14ac:dyDescent="0.25">
      <c r="A241" t="s">
        <v>403</v>
      </c>
      <c r="B241" t="s">
        <v>406</v>
      </c>
      <c r="C241" t="s">
        <v>563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P241">
        <f t="shared" si="3"/>
        <v>0</v>
      </c>
    </row>
    <row r="242" spans="1:68" x14ac:dyDescent="0.25">
      <c r="A242" t="s">
        <v>395</v>
      </c>
      <c r="B242" t="s">
        <v>396</v>
      </c>
      <c r="C242" t="s">
        <v>668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P242">
        <f t="shared" si="3"/>
        <v>0</v>
      </c>
    </row>
    <row r="243" spans="1:68" x14ac:dyDescent="0.25">
      <c r="A243" t="s">
        <v>395</v>
      </c>
      <c r="B243" t="s">
        <v>425</v>
      </c>
      <c r="C243" t="s">
        <v>657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P243">
        <f t="shared" si="3"/>
        <v>0</v>
      </c>
    </row>
    <row r="244" spans="1:68" x14ac:dyDescent="0.25">
      <c r="A244" t="s">
        <v>403</v>
      </c>
      <c r="B244" t="s">
        <v>686</v>
      </c>
      <c r="C244" t="s">
        <v>687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P244">
        <f t="shared" si="3"/>
        <v>0</v>
      </c>
    </row>
    <row r="245" spans="1:68" x14ac:dyDescent="0.25">
      <c r="A245" t="s">
        <v>392</v>
      </c>
      <c r="B245" t="s">
        <v>393</v>
      </c>
      <c r="C245" t="s">
        <v>579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P245">
        <f t="shared" si="3"/>
        <v>0</v>
      </c>
    </row>
    <row r="246" spans="1:68" x14ac:dyDescent="0.25">
      <c r="A246" t="s">
        <v>389</v>
      </c>
      <c r="B246" t="s">
        <v>419</v>
      </c>
      <c r="C246" t="s">
        <v>482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P246">
        <f t="shared" si="3"/>
        <v>0</v>
      </c>
    </row>
    <row r="247" spans="1:68" x14ac:dyDescent="0.25">
      <c r="A247" t="s">
        <v>389</v>
      </c>
      <c r="B247" t="s">
        <v>398</v>
      </c>
      <c r="C247" t="s">
        <v>547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P247">
        <f t="shared" si="3"/>
        <v>0</v>
      </c>
    </row>
    <row r="248" spans="1:68" x14ac:dyDescent="0.25">
      <c r="A248" t="s">
        <v>389</v>
      </c>
      <c r="B248" t="s">
        <v>541</v>
      </c>
      <c r="C248" t="s">
        <v>628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P248">
        <f t="shared" si="3"/>
        <v>0</v>
      </c>
    </row>
    <row r="249" spans="1:68" x14ac:dyDescent="0.25">
      <c r="A249" t="s">
        <v>572</v>
      </c>
      <c r="B249" t="s">
        <v>652</v>
      </c>
      <c r="C249" t="s">
        <v>653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P249">
        <f t="shared" si="3"/>
        <v>0</v>
      </c>
    </row>
    <row r="250" spans="1:68" x14ac:dyDescent="0.25">
      <c r="A250" t="s">
        <v>392</v>
      </c>
      <c r="B250" t="s">
        <v>675</v>
      </c>
      <c r="C250" t="s">
        <v>676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P250">
        <f t="shared" si="3"/>
        <v>0</v>
      </c>
    </row>
    <row r="251" spans="1:68" x14ac:dyDescent="0.25">
      <c r="A251" t="s">
        <v>392</v>
      </c>
      <c r="B251" t="s">
        <v>535</v>
      </c>
      <c r="C251" t="s">
        <v>536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P251">
        <f t="shared" si="3"/>
        <v>0</v>
      </c>
    </row>
    <row r="252" spans="1:68" x14ac:dyDescent="0.25">
      <c r="A252" t="s">
        <v>392</v>
      </c>
      <c r="B252" t="s">
        <v>450</v>
      </c>
      <c r="C252" t="s">
        <v>644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P252">
        <f t="shared" si="3"/>
        <v>0</v>
      </c>
    </row>
    <row r="253" spans="1:68" x14ac:dyDescent="0.25">
      <c r="A253" t="s">
        <v>392</v>
      </c>
      <c r="B253" t="s">
        <v>450</v>
      </c>
      <c r="C253" t="s">
        <v>553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P253">
        <f t="shared" si="3"/>
        <v>0</v>
      </c>
    </row>
    <row r="254" spans="1:68" x14ac:dyDescent="0.25">
      <c r="A254" t="s">
        <v>389</v>
      </c>
      <c r="B254" t="s">
        <v>593</v>
      </c>
      <c r="C254" t="s">
        <v>661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P254">
        <f t="shared" si="3"/>
        <v>0</v>
      </c>
    </row>
    <row r="255" spans="1:68" x14ac:dyDescent="0.25">
      <c r="A255" t="s">
        <v>392</v>
      </c>
      <c r="B255" t="s">
        <v>683</v>
      </c>
      <c r="C255" t="s">
        <v>684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P255">
        <f t="shared" si="3"/>
        <v>0</v>
      </c>
    </row>
    <row r="256" spans="1:68" x14ac:dyDescent="0.25">
      <c r="A256" t="s">
        <v>392</v>
      </c>
      <c r="B256" t="s">
        <v>437</v>
      </c>
      <c r="C256" t="s">
        <v>674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P256">
        <f t="shared" si="3"/>
        <v>0</v>
      </c>
    </row>
    <row r="257" spans="1:68" x14ac:dyDescent="0.25">
      <c r="A257" t="s">
        <v>414</v>
      </c>
      <c r="B257" t="s">
        <v>565</v>
      </c>
      <c r="C257" t="s">
        <v>566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P257">
        <f t="shared" si="3"/>
        <v>0</v>
      </c>
    </row>
    <row r="258" spans="1:68" x14ac:dyDescent="0.25">
      <c r="A258" t="s">
        <v>395</v>
      </c>
      <c r="B258" t="s">
        <v>597</v>
      </c>
      <c r="C258" t="s">
        <v>613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P258">
        <f t="shared" ref="BP258:BP265" si="4">COUNTIF($D258:$BN258,"&gt;0")</f>
        <v>0</v>
      </c>
    </row>
    <row r="259" spans="1:68" x14ac:dyDescent="0.25">
      <c r="A259" t="s">
        <v>403</v>
      </c>
      <c r="B259" t="s">
        <v>406</v>
      </c>
      <c r="C259" t="s">
        <v>568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P259">
        <f t="shared" si="4"/>
        <v>0</v>
      </c>
    </row>
    <row r="260" spans="1:68" x14ac:dyDescent="0.25">
      <c r="A260" t="s">
        <v>389</v>
      </c>
      <c r="B260" t="s">
        <v>419</v>
      </c>
      <c r="C260" t="s">
        <v>576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P260">
        <f t="shared" si="4"/>
        <v>0</v>
      </c>
    </row>
    <row r="261" spans="1:68" x14ac:dyDescent="0.25">
      <c r="A261" t="s">
        <v>392</v>
      </c>
      <c r="B261" t="s">
        <v>393</v>
      </c>
      <c r="C261" t="s">
        <v>654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P261">
        <f t="shared" si="4"/>
        <v>0</v>
      </c>
    </row>
    <row r="262" spans="1:68" x14ac:dyDescent="0.25">
      <c r="A262" t="s">
        <v>392</v>
      </c>
      <c r="B262" t="s">
        <v>393</v>
      </c>
      <c r="C262" t="s">
        <v>592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P262">
        <f t="shared" si="4"/>
        <v>0</v>
      </c>
    </row>
    <row r="263" spans="1:68" x14ac:dyDescent="0.25">
      <c r="A263" t="s">
        <v>389</v>
      </c>
      <c r="B263" t="s">
        <v>419</v>
      </c>
      <c r="C263" t="s">
        <v>571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P263">
        <f t="shared" si="4"/>
        <v>0</v>
      </c>
    </row>
    <row r="264" spans="1:68" x14ac:dyDescent="0.25">
      <c r="A264" t="s">
        <v>403</v>
      </c>
      <c r="B264" t="s">
        <v>406</v>
      </c>
      <c r="C264" t="s">
        <v>671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P264">
        <f t="shared" si="4"/>
        <v>0</v>
      </c>
    </row>
    <row r="265" spans="1:68" x14ac:dyDescent="0.25">
      <c r="A265" t="s">
        <v>392</v>
      </c>
      <c r="B265" t="s">
        <v>531</v>
      </c>
      <c r="C265" t="s">
        <v>538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P265">
        <f t="shared" si="4"/>
        <v>0</v>
      </c>
    </row>
  </sheetData>
  <autoFilter ref="A1:BP1" xr:uid="{DC6106A0-B885-491B-95FD-E7E7881FEEC3}">
    <sortState xmlns:xlrd2="http://schemas.microsoft.com/office/spreadsheetml/2017/richdata2" ref="A2:BP265">
      <sortCondition descending="1" ref="BP1"/>
    </sortState>
  </autoFilter>
  <conditionalFormatting sqref="BP1:BP265">
    <cfRule type="cellIs" dxfId="6" priority="1" operator="between">
      <formula>62.94</formula>
      <formula>63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1980-9B35-447C-857E-36B3405BBC14}">
  <sheetPr filterMode="1"/>
  <dimension ref="A2:K266"/>
  <sheetViews>
    <sheetView topLeftCell="C1" zoomScale="77" zoomScaleNormal="77" workbookViewId="0">
      <selection activeCell="AA16" sqref="AA16"/>
    </sheetView>
  </sheetViews>
  <sheetFormatPr defaultRowHeight="15" x14ac:dyDescent="0.25"/>
  <cols>
    <col min="1" max="1" width="19" bestFit="1" customWidth="1"/>
    <col min="2" max="2" width="29.85546875" bestFit="1" customWidth="1"/>
    <col min="3" max="3" width="27.85546875" bestFit="1" customWidth="1"/>
  </cols>
  <sheetData>
    <row r="2" spans="1:11" x14ac:dyDescent="0.25">
      <c r="C2" t="s">
        <v>690</v>
      </c>
      <c r="D2" s="1" t="s">
        <v>705</v>
      </c>
      <c r="E2" s="1" t="s">
        <v>706</v>
      </c>
      <c r="F2" t="s">
        <v>711</v>
      </c>
      <c r="G2" s="1" t="s">
        <v>705</v>
      </c>
      <c r="H2" s="1" t="s">
        <v>706</v>
      </c>
      <c r="I2" s="1"/>
      <c r="J2">
        <v>63</v>
      </c>
      <c r="K2">
        <v>100</v>
      </c>
    </row>
    <row r="3" spans="1:11" x14ac:dyDescent="0.25">
      <c r="A3" s="4" t="s">
        <v>392</v>
      </c>
      <c r="B3" s="4" t="s">
        <v>393</v>
      </c>
      <c r="C3" s="4" t="s">
        <v>394</v>
      </c>
      <c r="D3" s="4">
        <v>63</v>
      </c>
      <c r="E3" s="4">
        <v>62</v>
      </c>
      <c r="F3">
        <f>COUNTIF(D3:E3,"&gt;31")</f>
        <v>2</v>
      </c>
      <c r="G3">
        <f>D3*$K$2/$J$2</f>
        <v>100</v>
      </c>
      <c r="H3">
        <f>E3*$K$2/$J$3</f>
        <v>100</v>
      </c>
      <c r="J3">
        <v>62</v>
      </c>
    </row>
    <row r="4" spans="1:11" x14ac:dyDescent="0.25">
      <c r="A4" s="4" t="s">
        <v>389</v>
      </c>
      <c r="B4" s="4" t="s">
        <v>390</v>
      </c>
      <c r="C4" s="4" t="s">
        <v>712</v>
      </c>
      <c r="D4" s="4">
        <v>63</v>
      </c>
      <c r="E4" s="4">
        <v>62</v>
      </c>
      <c r="F4">
        <f t="shared" ref="F4:F67" si="0">COUNTIF(D4:E4,"&gt;31")</f>
        <v>2</v>
      </c>
      <c r="G4">
        <f t="shared" ref="G4:G40" si="1">D4*$K$2/$J$2</f>
        <v>100</v>
      </c>
      <c r="H4">
        <f t="shared" ref="H4:H39" si="2">E4*$K$2/$J$3</f>
        <v>100</v>
      </c>
    </row>
    <row r="5" spans="1:11" x14ac:dyDescent="0.25">
      <c r="A5" s="4" t="s">
        <v>392</v>
      </c>
      <c r="B5" s="4" t="s">
        <v>393</v>
      </c>
      <c r="C5" s="4" t="s">
        <v>400</v>
      </c>
      <c r="D5" s="4">
        <v>63</v>
      </c>
      <c r="E5">
        <v>60</v>
      </c>
      <c r="F5">
        <f t="shared" si="0"/>
        <v>2</v>
      </c>
      <c r="G5">
        <f t="shared" si="1"/>
        <v>100</v>
      </c>
      <c r="H5">
        <f t="shared" si="2"/>
        <v>96.774193548387103</v>
      </c>
    </row>
    <row r="6" spans="1:11" x14ac:dyDescent="0.25">
      <c r="A6" s="4" t="s">
        <v>389</v>
      </c>
      <c r="B6" s="4" t="s">
        <v>390</v>
      </c>
      <c r="C6" s="4" t="s">
        <v>402</v>
      </c>
      <c r="D6" s="4">
        <v>63</v>
      </c>
      <c r="E6">
        <v>59</v>
      </c>
      <c r="F6">
        <f t="shared" si="0"/>
        <v>2</v>
      </c>
      <c r="G6">
        <f t="shared" si="1"/>
        <v>100</v>
      </c>
      <c r="H6">
        <f t="shared" si="2"/>
        <v>95.161290322580641</v>
      </c>
    </row>
    <row r="7" spans="1:11" x14ac:dyDescent="0.25">
      <c r="A7" t="s">
        <v>392</v>
      </c>
      <c r="B7" t="s">
        <v>393</v>
      </c>
      <c r="C7" t="s">
        <v>421</v>
      </c>
      <c r="D7">
        <v>62</v>
      </c>
      <c r="E7">
        <v>55</v>
      </c>
      <c r="F7">
        <f t="shared" si="0"/>
        <v>2</v>
      </c>
      <c r="G7">
        <f t="shared" si="1"/>
        <v>98.412698412698418</v>
      </c>
      <c r="H7">
        <f t="shared" si="2"/>
        <v>88.709677419354833</v>
      </c>
    </row>
    <row r="8" spans="1:11" x14ac:dyDescent="0.25">
      <c r="A8" t="s">
        <v>395</v>
      </c>
      <c r="B8" t="s">
        <v>396</v>
      </c>
      <c r="C8" t="s">
        <v>397</v>
      </c>
      <c r="D8">
        <v>62</v>
      </c>
      <c r="E8">
        <v>46</v>
      </c>
      <c r="F8">
        <f t="shared" si="0"/>
        <v>2</v>
      </c>
      <c r="G8">
        <f t="shared" si="1"/>
        <v>98.412698412698418</v>
      </c>
      <c r="H8">
        <f t="shared" si="2"/>
        <v>74.193548387096769</v>
      </c>
    </row>
    <row r="9" spans="1:11" x14ac:dyDescent="0.25">
      <c r="A9" t="s">
        <v>395</v>
      </c>
      <c r="B9" t="s">
        <v>425</v>
      </c>
      <c r="C9" t="s">
        <v>426</v>
      </c>
      <c r="D9">
        <v>59</v>
      </c>
      <c r="E9">
        <v>41</v>
      </c>
      <c r="F9">
        <f t="shared" si="0"/>
        <v>2</v>
      </c>
      <c r="G9">
        <f t="shared" si="1"/>
        <v>93.650793650793645</v>
      </c>
      <c r="H9">
        <f t="shared" si="2"/>
        <v>66.129032258064512</v>
      </c>
    </row>
    <row r="10" spans="1:11" x14ac:dyDescent="0.25">
      <c r="A10" t="s">
        <v>403</v>
      </c>
      <c r="B10" t="s">
        <v>410</v>
      </c>
      <c r="C10" t="s">
        <v>411</v>
      </c>
      <c r="D10">
        <v>58</v>
      </c>
      <c r="E10">
        <v>51</v>
      </c>
      <c r="F10">
        <f t="shared" si="0"/>
        <v>2</v>
      </c>
      <c r="G10">
        <f t="shared" si="1"/>
        <v>92.063492063492063</v>
      </c>
      <c r="H10">
        <f t="shared" si="2"/>
        <v>82.258064516129039</v>
      </c>
    </row>
    <row r="11" spans="1:11" x14ac:dyDescent="0.25">
      <c r="A11" t="s">
        <v>389</v>
      </c>
      <c r="B11" t="s">
        <v>456</v>
      </c>
      <c r="C11" t="s">
        <v>457</v>
      </c>
      <c r="D11">
        <v>58</v>
      </c>
      <c r="E11">
        <v>22</v>
      </c>
      <c r="F11">
        <f t="shared" si="0"/>
        <v>1</v>
      </c>
      <c r="G11">
        <f t="shared" si="1"/>
        <v>92.063492063492063</v>
      </c>
      <c r="H11">
        <f t="shared" si="2"/>
        <v>35.483870967741936</v>
      </c>
    </row>
    <row r="12" spans="1:11" x14ac:dyDescent="0.25">
      <c r="A12" t="s">
        <v>389</v>
      </c>
      <c r="B12" t="s">
        <v>398</v>
      </c>
      <c r="C12" t="s">
        <v>401</v>
      </c>
      <c r="D12">
        <v>57</v>
      </c>
      <c r="E12">
        <v>51</v>
      </c>
      <c r="F12">
        <f t="shared" si="0"/>
        <v>2</v>
      </c>
      <c r="G12">
        <f t="shared" si="1"/>
        <v>90.476190476190482</v>
      </c>
      <c r="H12">
        <f t="shared" si="2"/>
        <v>82.258064516129039</v>
      </c>
    </row>
    <row r="13" spans="1:11" x14ac:dyDescent="0.25">
      <c r="A13" t="s">
        <v>389</v>
      </c>
      <c r="B13" t="s">
        <v>419</v>
      </c>
      <c r="C13" t="s">
        <v>420</v>
      </c>
      <c r="D13">
        <v>57</v>
      </c>
      <c r="E13">
        <v>26</v>
      </c>
      <c r="F13">
        <f t="shared" si="0"/>
        <v>1</v>
      </c>
      <c r="G13">
        <f t="shared" si="1"/>
        <v>90.476190476190482</v>
      </c>
      <c r="H13">
        <f t="shared" si="2"/>
        <v>41.935483870967744</v>
      </c>
    </row>
    <row r="14" spans="1:11" x14ac:dyDescent="0.25">
      <c r="A14" t="s">
        <v>389</v>
      </c>
      <c r="B14" t="s">
        <v>390</v>
      </c>
      <c r="C14" t="s">
        <v>443</v>
      </c>
      <c r="D14">
        <v>56</v>
      </c>
      <c r="E14">
        <v>20</v>
      </c>
      <c r="F14">
        <f t="shared" si="0"/>
        <v>1</v>
      </c>
      <c r="G14">
        <f t="shared" si="1"/>
        <v>88.888888888888886</v>
      </c>
      <c r="H14">
        <f t="shared" si="2"/>
        <v>32.258064516129032</v>
      </c>
    </row>
    <row r="15" spans="1:11" x14ac:dyDescent="0.25">
      <c r="A15" t="s">
        <v>389</v>
      </c>
      <c r="B15" t="s">
        <v>398</v>
      </c>
      <c r="C15" t="s">
        <v>399</v>
      </c>
      <c r="D15">
        <v>55</v>
      </c>
      <c r="E15">
        <v>51</v>
      </c>
      <c r="F15">
        <f t="shared" si="0"/>
        <v>2</v>
      </c>
      <c r="G15">
        <f t="shared" si="1"/>
        <v>87.301587301587304</v>
      </c>
      <c r="H15">
        <f t="shared" si="2"/>
        <v>82.258064516129039</v>
      </c>
    </row>
    <row r="16" spans="1:11" x14ac:dyDescent="0.25">
      <c r="A16" t="s">
        <v>392</v>
      </c>
      <c r="B16" t="s">
        <v>393</v>
      </c>
      <c r="C16" t="s">
        <v>412</v>
      </c>
      <c r="D16">
        <v>54</v>
      </c>
      <c r="E16">
        <v>46</v>
      </c>
      <c r="F16">
        <f t="shared" si="0"/>
        <v>2</v>
      </c>
      <c r="G16">
        <f t="shared" si="1"/>
        <v>85.714285714285708</v>
      </c>
      <c r="H16">
        <f t="shared" si="2"/>
        <v>74.193548387096769</v>
      </c>
    </row>
    <row r="17" spans="1:8" x14ac:dyDescent="0.25">
      <c r="A17" t="s">
        <v>403</v>
      </c>
      <c r="B17" t="s">
        <v>406</v>
      </c>
      <c r="C17" t="s">
        <v>713</v>
      </c>
      <c r="D17">
        <v>51</v>
      </c>
      <c r="E17">
        <v>55</v>
      </c>
      <c r="F17">
        <f t="shared" si="0"/>
        <v>2</v>
      </c>
      <c r="G17">
        <f t="shared" si="1"/>
        <v>80.952380952380949</v>
      </c>
      <c r="H17">
        <f t="shared" si="2"/>
        <v>88.709677419354833</v>
      </c>
    </row>
    <row r="18" spans="1:8" x14ac:dyDescent="0.25">
      <c r="A18" t="s">
        <v>392</v>
      </c>
      <c r="B18" t="s">
        <v>429</v>
      </c>
      <c r="C18" t="s">
        <v>430</v>
      </c>
      <c r="D18">
        <v>51</v>
      </c>
      <c r="E18">
        <v>23</v>
      </c>
      <c r="F18">
        <f t="shared" si="0"/>
        <v>1</v>
      </c>
      <c r="G18">
        <f t="shared" si="1"/>
        <v>80.952380952380949</v>
      </c>
      <c r="H18">
        <f t="shared" si="2"/>
        <v>37.096774193548384</v>
      </c>
    </row>
    <row r="19" spans="1:8" x14ac:dyDescent="0.25">
      <c r="A19" t="s">
        <v>389</v>
      </c>
      <c r="B19" t="s">
        <v>417</v>
      </c>
      <c r="C19" t="s">
        <v>418</v>
      </c>
      <c r="D19">
        <v>49</v>
      </c>
      <c r="E19">
        <v>56</v>
      </c>
      <c r="F19">
        <f t="shared" si="0"/>
        <v>2</v>
      </c>
      <c r="G19">
        <f t="shared" si="1"/>
        <v>77.777777777777771</v>
      </c>
      <c r="H19">
        <f t="shared" si="2"/>
        <v>90.322580645161295</v>
      </c>
    </row>
    <row r="20" spans="1:8" x14ac:dyDescent="0.25">
      <c r="A20" t="s">
        <v>392</v>
      </c>
      <c r="B20" t="s">
        <v>393</v>
      </c>
      <c r="C20" t="s">
        <v>714</v>
      </c>
      <c r="D20">
        <v>47</v>
      </c>
      <c r="E20">
        <v>51</v>
      </c>
      <c r="F20">
        <f t="shared" si="0"/>
        <v>2</v>
      </c>
      <c r="G20">
        <f t="shared" si="1"/>
        <v>74.603174603174608</v>
      </c>
      <c r="H20">
        <f t="shared" si="2"/>
        <v>82.258064516129039</v>
      </c>
    </row>
    <row r="21" spans="1:8" x14ac:dyDescent="0.25">
      <c r="A21" t="s">
        <v>403</v>
      </c>
      <c r="B21" t="s">
        <v>404</v>
      </c>
      <c r="C21" t="s">
        <v>405</v>
      </c>
      <c r="D21">
        <v>47</v>
      </c>
      <c r="E21">
        <v>43</v>
      </c>
      <c r="F21">
        <f t="shared" si="0"/>
        <v>2</v>
      </c>
      <c r="G21">
        <f t="shared" si="1"/>
        <v>74.603174603174608</v>
      </c>
      <c r="H21">
        <f t="shared" si="2"/>
        <v>69.354838709677423</v>
      </c>
    </row>
    <row r="22" spans="1:8" x14ac:dyDescent="0.25">
      <c r="A22" t="s">
        <v>389</v>
      </c>
      <c r="B22" t="s">
        <v>398</v>
      </c>
      <c r="C22" t="s">
        <v>432</v>
      </c>
      <c r="D22">
        <v>47</v>
      </c>
      <c r="E22">
        <v>33</v>
      </c>
      <c r="F22">
        <f t="shared" si="0"/>
        <v>2</v>
      </c>
      <c r="G22">
        <f t="shared" si="1"/>
        <v>74.603174603174608</v>
      </c>
      <c r="H22">
        <f t="shared" si="2"/>
        <v>53.225806451612904</v>
      </c>
    </row>
    <row r="23" spans="1:8" x14ac:dyDescent="0.25">
      <c r="A23" t="s">
        <v>403</v>
      </c>
      <c r="B23" t="s">
        <v>439</v>
      </c>
      <c r="C23" t="s">
        <v>440</v>
      </c>
      <c r="D23">
        <v>45</v>
      </c>
      <c r="E23">
        <v>4</v>
      </c>
      <c r="F23">
        <f t="shared" si="0"/>
        <v>1</v>
      </c>
      <c r="G23">
        <f t="shared" si="1"/>
        <v>71.428571428571431</v>
      </c>
      <c r="H23">
        <f t="shared" si="2"/>
        <v>6.4516129032258061</v>
      </c>
    </row>
    <row r="24" spans="1:8" x14ac:dyDescent="0.25">
      <c r="A24" t="s">
        <v>414</v>
      </c>
      <c r="B24" t="s">
        <v>415</v>
      </c>
      <c r="C24" t="s">
        <v>416</v>
      </c>
      <c r="D24">
        <v>42</v>
      </c>
      <c r="E24">
        <v>39</v>
      </c>
      <c r="F24">
        <f t="shared" si="0"/>
        <v>2</v>
      </c>
      <c r="G24">
        <f t="shared" si="1"/>
        <v>66.666666666666671</v>
      </c>
      <c r="H24">
        <f t="shared" si="2"/>
        <v>62.903225806451616</v>
      </c>
    </row>
    <row r="25" spans="1:8" x14ac:dyDescent="0.25">
      <c r="A25" t="s">
        <v>389</v>
      </c>
      <c r="B25" t="s">
        <v>417</v>
      </c>
      <c r="C25" t="s">
        <v>431</v>
      </c>
      <c r="D25">
        <v>42</v>
      </c>
      <c r="E25">
        <v>18</v>
      </c>
      <c r="F25">
        <f t="shared" si="0"/>
        <v>1</v>
      </c>
      <c r="G25">
        <f t="shared" si="1"/>
        <v>66.666666666666671</v>
      </c>
      <c r="H25">
        <f t="shared" si="2"/>
        <v>29.032258064516128</v>
      </c>
    </row>
    <row r="26" spans="1:8" x14ac:dyDescent="0.25">
      <c r="A26" t="s">
        <v>391</v>
      </c>
      <c r="B26" t="s">
        <v>391</v>
      </c>
      <c r="C26" t="s">
        <v>715</v>
      </c>
      <c r="D26">
        <v>41</v>
      </c>
      <c r="E26">
        <v>44</v>
      </c>
      <c r="F26">
        <f t="shared" si="0"/>
        <v>2</v>
      </c>
      <c r="G26">
        <f t="shared" si="1"/>
        <v>65.079365079365076</v>
      </c>
      <c r="H26">
        <f t="shared" si="2"/>
        <v>70.967741935483872</v>
      </c>
    </row>
    <row r="27" spans="1:8" x14ac:dyDescent="0.25">
      <c r="A27" t="s">
        <v>389</v>
      </c>
      <c r="B27" t="s">
        <v>398</v>
      </c>
      <c r="C27" t="s">
        <v>413</v>
      </c>
      <c r="D27">
        <v>39</v>
      </c>
      <c r="E27">
        <v>45</v>
      </c>
      <c r="F27">
        <f t="shared" si="0"/>
        <v>2</v>
      </c>
      <c r="G27">
        <f t="shared" si="1"/>
        <v>61.904761904761905</v>
      </c>
      <c r="H27">
        <f t="shared" si="2"/>
        <v>72.58064516129032</v>
      </c>
    </row>
    <row r="28" spans="1:8" x14ac:dyDescent="0.25">
      <c r="A28" t="s">
        <v>403</v>
      </c>
      <c r="B28" t="s">
        <v>452</v>
      </c>
      <c r="C28" t="s">
        <v>453</v>
      </c>
      <c r="D28">
        <v>39</v>
      </c>
      <c r="E28">
        <v>42</v>
      </c>
      <c r="F28">
        <f t="shared" si="0"/>
        <v>2</v>
      </c>
      <c r="G28">
        <f t="shared" si="1"/>
        <v>61.904761904761905</v>
      </c>
      <c r="H28">
        <f t="shared" si="2"/>
        <v>67.741935483870961</v>
      </c>
    </row>
    <row r="29" spans="1:8" x14ac:dyDescent="0.25">
      <c r="A29" t="s">
        <v>389</v>
      </c>
      <c r="B29" t="s">
        <v>398</v>
      </c>
      <c r="C29" t="s">
        <v>428</v>
      </c>
      <c r="D29">
        <v>39</v>
      </c>
      <c r="E29">
        <v>25</v>
      </c>
      <c r="F29">
        <f t="shared" si="0"/>
        <v>1</v>
      </c>
      <c r="G29">
        <f t="shared" si="1"/>
        <v>61.904761904761905</v>
      </c>
      <c r="H29">
        <f t="shared" si="2"/>
        <v>40.322580645161288</v>
      </c>
    </row>
    <row r="30" spans="1:8" x14ac:dyDescent="0.25">
      <c r="A30" t="s">
        <v>392</v>
      </c>
      <c r="B30" t="s">
        <v>429</v>
      </c>
      <c r="C30" t="s">
        <v>448</v>
      </c>
      <c r="D30">
        <v>37</v>
      </c>
      <c r="E30">
        <v>7</v>
      </c>
      <c r="F30">
        <f t="shared" si="0"/>
        <v>1</v>
      </c>
      <c r="G30">
        <f t="shared" si="1"/>
        <v>58.730158730158728</v>
      </c>
      <c r="H30">
        <f t="shared" si="2"/>
        <v>11.290322580645162</v>
      </c>
    </row>
    <row r="31" spans="1:8" x14ac:dyDescent="0.25">
      <c r="A31" t="s">
        <v>392</v>
      </c>
      <c r="B31" t="s">
        <v>435</v>
      </c>
      <c r="C31" t="s">
        <v>436</v>
      </c>
      <c r="D31">
        <v>36</v>
      </c>
      <c r="E31">
        <v>26</v>
      </c>
      <c r="F31">
        <f t="shared" si="0"/>
        <v>1</v>
      </c>
      <c r="G31">
        <f t="shared" si="1"/>
        <v>57.142857142857146</v>
      </c>
      <c r="H31">
        <f t="shared" si="2"/>
        <v>41.935483870967744</v>
      </c>
    </row>
    <row r="32" spans="1:8" x14ac:dyDescent="0.25">
      <c r="A32" t="s">
        <v>403</v>
      </c>
      <c r="B32" t="s">
        <v>406</v>
      </c>
      <c r="C32" t="s">
        <v>407</v>
      </c>
      <c r="D32">
        <v>34</v>
      </c>
      <c r="E32">
        <v>42</v>
      </c>
      <c r="F32">
        <f t="shared" si="0"/>
        <v>2</v>
      </c>
      <c r="G32">
        <f t="shared" si="1"/>
        <v>53.968253968253968</v>
      </c>
      <c r="H32">
        <f t="shared" si="2"/>
        <v>67.741935483870961</v>
      </c>
    </row>
    <row r="33" spans="1:8" x14ac:dyDescent="0.25">
      <c r="A33" t="s">
        <v>403</v>
      </c>
      <c r="B33" t="s">
        <v>406</v>
      </c>
      <c r="C33" t="s">
        <v>422</v>
      </c>
      <c r="D33">
        <v>34</v>
      </c>
      <c r="E33">
        <v>27</v>
      </c>
      <c r="F33">
        <f t="shared" si="0"/>
        <v>1</v>
      </c>
      <c r="G33">
        <f t="shared" si="1"/>
        <v>53.968253968253968</v>
      </c>
      <c r="H33">
        <f t="shared" si="2"/>
        <v>43.548387096774192</v>
      </c>
    </row>
    <row r="34" spans="1:8" x14ac:dyDescent="0.25">
      <c r="A34" t="s">
        <v>414</v>
      </c>
      <c r="B34" t="s">
        <v>467</v>
      </c>
      <c r="C34" t="s">
        <v>468</v>
      </c>
      <c r="D34">
        <v>33</v>
      </c>
      <c r="E34">
        <v>30</v>
      </c>
      <c r="F34">
        <f t="shared" si="0"/>
        <v>1</v>
      </c>
      <c r="G34">
        <f t="shared" si="1"/>
        <v>52.38095238095238</v>
      </c>
      <c r="H34">
        <f t="shared" si="2"/>
        <v>48.387096774193552</v>
      </c>
    </row>
    <row r="35" spans="1:8" x14ac:dyDescent="0.25">
      <c r="A35" t="s">
        <v>389</v>
      </c>
      <c r="B35" t="s">
        <v>398</v>
      </c>
      <c r="C35" t="s">
        <v>460</v>
      </c>
      <c r="D35">
        <v>33</v>
      </c>
      <c r="E35">
        <v>12</v>
      </c>
      <c r="F35">
        <f t="shared" si="0"/>
        <v>1</v>
      </c>
      <c r="G35">
        <f t="shared" si="1"/>
        <v>52.38095238095238</v>
      </c>
      <c r="H35">
        <f t="shared" si="2"/>
        <v>19.35483870967742</v>
      </c>
    </row>
    <row r="36" spans="1:8" x14ac:dyDescent="0.25">
      <c r="A36" t="s">
        <v>389</v>
      </c>
      <c r="B36" t="s">
        <v>408</v>
      </c>
      <c r="C36" t="s">
        <v>409</v>
      </c>
      <c r="D36">
        <v>32</v>
      </c>
      <c r="E36">
        <v>53</v>
      </c>
      <c r="F36">
        <f t="shared" si="0"/>
        <v>2</v>
      </c>
      <c r="G36">
        <f t="shared" si="1"/>
        <v>50.793650793650791</v>
      </c>
      <c r="H36">
        <f t="shared" si="2"/>
        <v>85.483870967741936</v>
      </c>
    </row>
    <row r="37" spans="1:8" x14ac:dyDescent="0.25">
      <c r="A37" t="s">
        <v>392</v>
      </c>
      <c r="B37" t="s">
        <v>472</v>
      </c>
      <c r="C37" t="s">
        <v>473</v>
      </c>
      <c r="D37">
        <v>32</v>
      </c>
      <c r="E37">
        <v>36</v>
      </c>
      <c r="F37">
        <f t="shared" si="0"/>
        <v>2</v>
      </c>
      <c r="G37">
        <f t="shared" si="1"/>
        <v>50.793650793650791</v>
      </c>
      <c r="H37">
        <f t="shared" si="2"/>
        <v>58.064516129032256</v>
      </c>
    </row>
    <row r="38" spans="1:8" x14ac:dyDescent="0.25">
      <c r="A38" t="s">
        <v>392</v>
      </c>
      <c r="B38" t="s">
        <v>437</v>
      </c>
      <c r="C38" t="s">
        <v>438</v>
      </c>
      <c r="D38">
        <v>32</v>
      </c>
      <c r="E38">
        <v>11</v>
      </c>
      <c r="F38">
        <f t="shared" si="0"/>
        <v>1</v>
      </c>
      <c r="G38">
        <f t="shared" si="1"/>
        <v>50.793650793650791</v>
      </c>
      <c r="H38">
        <f t="shared" si="2"/>
        <v>17.741935483870968</v>
      </c>
    </row>
    <row r="39" spans="1:8" x14ac:dyDescent="0.25">
      <c r="A39" t="s">
        <v>389</v>
      </c>
      <c r="B39" t="s">
        <v>398</v>
      </c>
      <c r="C39" t="s">
        <v>481</v>
      </c>
      <c r="D39">
        <v>32</v>
      </c>
      <c r="E39">
        <v>1</v>
      </c>
      <c r="F39">
        <f t="shared" si="0"/>
        <v>1</v>
      </c>
      <c r="G39">
        <f t="shared" si="1"/>
        <v>50.793650793650791</v>
      </c>
      <c r="H39">
        <f t="shared" si="2"/>
        <v>1.6129032258064515</v>
      </c>
    </row>
    <row r="40" spans="1:8" x14ac:dyDescent="0.25">
      <c r="A40" t="s">
        <v>414</v>
      </c>
      <c r="B40" t="s">
        <v>462</v>
      </c>
      <c r="C40" t="s">
        <v>463</v>
      </c>
      <c r="D40">
        <v>29</v>
      </c>
      <c r="E40">
        <v>35</v>
      </c>
      <c r="F40">
        <f t="shared" si="0"/>
        <v>1</v>
      </c>
      <c r="G40">
        <f t="shared" si="1"/>
        <v>46.031746031746032</v>
      </c>
      <c r="H40">
        <f>E40*$K$2/$J$3</f>
        <v>56.451612903225808</v>
      </c>
    </row>
    <row r="41" spans="1:8" hidden="1" x14ac:dyDescent="0.25">
      <c r="A41" t="s">
        <v>392</v>
      </c>
      <c r="B41" t="s">
        <v>423</v>
      </c>
      <c r="C41" t="s">
        <v>424</v>
      </c>
      <c r="D41">
        <v>28</v>
      </c>
      <c r="E41">
        <v>31</v>
      </c>
      <c r="F41">
        <f t="shared" si="0"/>
        <v>0</v>
      </c>
      <c r="H41">
        <v>34.920634920634917</v>
      </c>
    </row>
    <row r="42" spans="1:8" hidden="1" x14ac:dyDescent="0.25">
      <c r="A42" t="s">
        <v>414</v>
      </c>
      <c r="B42" t="s">
        <v>458</v>
      </c>
      <c r="C42" t="s">
        <v>459</v>
      </c>
      <c r="D42">
        <v>28</v>
      </c>
      <c r="E42">
        <v>22</v>
      </c>
      <c r="F42">
        <f t="shared" si="0"/>
        <v>0</v>
      </c>
      <c r="H42">
        <v>4.7619047619047619</v>
      </c>
    </row>
    <row r="43" spans="1:8" hidden="1" x14ac:dyDescent="0.25">
      <c r="A43" t="s">
        <v>389</v>
      </c>
      <c r="B43" t="s">
        <v>441</v>
      </c>
      <c r="C43" t="s">
        <v>442</v>
      </c>
      <c r="D43">
        <v>28</v>
      </c>
      <c r="E43">
        <v>20</v>
      </c>
      <c r="F43">
        <f t="shared" si="0"/>
        <v>0</v>
      </c>
    </row>
    <row r="44" spans="1:8" hidden="1" x14ac:dyDescent="0.25">
      <c r="A44" t="s">
        <v>444</v>
      </c>
      <c r="B44" t="s">
        <v>445</v>
      </c>
      <c r="C44" t="s">
        <v>446</v>
      </c>
      <c r="D44">
        <v>26</v>
      </c>
      <c r="E44">
        <v>22</v>
      </c>
      <c r="F44">
        <f t="shared" si="0"/>
        <v>0</v>
      </c>
    </row>
    <row r="45" spans="1:8" hidden="1" x14ac:dyDescent="0.25">
      <c r="A45" t="s">
        <v>392</v>
      </c>
      <c r="B45" t="s">
        <v>429</v>
      </c>
      <c r="C45" t="s">
        <v>461</v>
      </c>
      <c r="D45">
        <v>26</v>
      </c>
      <c r="E45">
        <v>19</v>
      </c>
      <c r="F45">
        <f t="shared" si="0"/>
        <v>0</v>
      </c>
    </row>
    <row r="46" spans="1:8" x14ac:dyDescent="0.25">
      <c r="A46" t="s">
        <v>389</v>
      </c>
      <c r="B46" t="s">
        <v>398</v>
      </c>
      <c r="C46" t="s">
        <v>427</v>
      </c>
      <c r="D46">
        <v>22</v>
      </c>
      <c r="E46">
        <v>32</v>
      </c>
      <c r="F46">
        <f t="shared" si="0"/>
        <v>1</v>
      </c>
      <c r="G46">
        <f>D46*$K$2/$J$2</f>
        <v>34.920634920634917</v>
      </c>
      <c r="H46">
        <f>E46*$K$2/$J$3</f>
        <v>51.612903225806448</v>
      </c>
    </row>
    <row r="47" spans="1:8" hidden="1" x14ac:dyDescent="0.25">
      <c r="A47" t="s">
        <v>414</v>
      </c>
      <c r="B47" t="s">
        <v>433</v>
      </c>
      <c r="C47" t="s">
        <v>434</v>
      </c>
      <c r="D47">
        <v>21</v>
      </c>
      <c r="E47">
        <v>30</v>
      </c>
      <c r="F47">
        <f t="shared" si="0"/>
        <v>0</v>
      </c>
    </row>
    <row r="48" spans="1:8" hidden="1" x14ac:dyDescent="0.25">
      <c r="A48" t="s">
        <v>391</v>
      </c>
      <c r="B48" t="s">
        <v>391</v>
      </c>
      <c r="C48" t="s">
        <v>691</v>
      </c>
      <c r="D48">
        <v>21</v>
      </c>
      <c r="E48">
        <v>29</v>
      </c>
      <c r="F48">
        <f t="shared" si="0"/>
        <v>0</v>
      </c>
    </row>
    <row r="49" spans="1:6" hidden="1" x14ac:dyDescent="0.25">
      <c r="A49" t="s">
        <v>395</v>
      </c>
      <c r="B49" t="s">
        <v>500</v>
      </c>
      <c r="C49" t="s">
        <v>501</v>
      </c>
      <c r="D49">
        <v>20</v>
      </c>
      <c r="E49">
        <v>18</v>
      </c>
      <c r="F49">
        <f t="shared" si="0"/>
        <v>0</v>
      </c>
    </row>
    <row r="50" spans="1:6" hidden="1" x14ac:dyDescent="0.25">
      <c r="A50" t="s">
        <v>389</v>
      </c>
      <c r="B50" t="s">
        <v>419</v>
      </c>
      <c r="C50" t="s">
        <v>691</v>
      </c>
      <c r="D50">
        <v>19</v>
      </c>
      <c r="E50">
        <v>28</v>
      </c>
      <c r="F50">
        <f t="shared" si="0"/>
        <v>0</v>
      </c>
    </row>
    <row r="51" spans="1:6" hidden="1" x14ac:dyDescent="0.25">
      <c r="A51" t="s">
        <v>389</v>
      </c>
      <c r="B51" t="s">
        <v>417</v>
      </c>
      <c r="C51" t="s">
        <v>691</v>
      </c>
      <c r="D51">
        <v>18</v>
      </c>
      <c r="E51">
        <v>18</v>
      </c>
      <c r="F51">
        <f t="shared" si="0"/>
        <v>0</v>
      </c>
    </row>
    <row r="52" spans="1:6" hidden="1" x14ac:dyDescent="0.25">
      <c r="A52" t="s">
        <v>403</v>
      </c>
      <c r="B52" t="s">
        <v>474</v>
      </c>
      <c r="C52" t="s">
        <v>475</v>
      </c>
      <c r="D52">
        <v>18</v>
      </c>
      <c r="E52">
        <v>11</v>
      </c>
      <c r="F52">
        <f t="shared" si="0"/>
        <v>0</v>
      </c>
    </row>
    <row r="53" spans="1:6" hidden="1" x14ac:dyDescent="0.25">
      <c r="A53" t="s">
        <v>389</v>
      </c>
      <c r="B53" t="s">
        <v>484</v>
      </c>
      <c r="C53" t="s">
        <v>485</v>
      </c>
      <c r="D53">
        <v>17</v>
      </c>
      <c r="E53">
        <v>16</v>
      </c>
      <c r="F53">
        <f t="shared" si="0"/>
        <v>0</v>
      </c>
    </row>
    <row r="54" spans="1:6" hidden="1" x14ac:dyDescent="0.25">
      <c r="A54" t="s">
        <v>478</v>
      </c>
      <c r="B54" t="s">
        <v>479</v>
      </c>
      <c r="C54" t="s">
        <v>480</v>
      </c>
      <c r="D54">
        <v>17</v>
      </c>
      <c r="E54">
        <v>0</v>
      </c>
      <c r="F54">
        <f t="shared" si="0"/>
        <v>0</v>
      </c>
    </row>
    <row r="55" spans="1:6" hidden="1" x14ac:dyDescent="0.25">
      <c r="A55" t="s">
        <v>392</v>
      </c>
      <c r="B55" t="s">
        <v>450</v>
      </c>
      <c r="C55" t="s">
        <v>464</v>
      </c>
      <c r="D55">
        <v>16</v>
      </c>
      <c r="E55">
        <v>19</v>
      </c>
      <c r="F55">
        <f t="shared" si="0"/>
        <v>0</v>
      </c>
    </row>
    <row r="56" spans="1:6" hidden="1" x14ac:dyDescent="0.25">
      <c r="A56" t="s">
        <v>392</v>
      </c>
      <c r="B56" t="s">
        <v>450</v>
      </c>
      <c r="C56" t="s">
        <v>691</v>
      </c>
      <c r="D56">
        <v>16</v>
      </c>
      <c r="E56">
        <v>18</v>
      </c>
      <c r="F56">
        <f t="shared" si="0"/>
        <v>0</v>
      </c>
    </row>
    <row r="57" spans="1:6" hidden="1" x14ac:dyDescent="0.25">
      <c r="A57" t="s">
        <v>414</v>
      </c>
      <c r="B57" t="s">
        <v>433</v>
      </c>
      <c r="C57" t="s">
        <v>691</v>
      </c>
      <c r="D57">
        <v>16</v>
      </c>
      <c r="E57">
        <v>16</v>
      </c>
      <c r="F57">
        <f t="shared" si="0"/>
        <v>0</v>
      </c>
    </row>
    <row r="58" spans="1:6" hidden="1" x14ac:dyDescent="0.25">
      <c r="A58" t="s">
        <v>403</v>
      </c>
      <c r="B58" t="s">
        <v>406</v>
      </c>
      <c r="C58" t="s">
        <v>465</v>
      </c>
      <c r="D58">
        <v>16</v>
      </c>
      <c r="E58">
        <v>13</v>
      </c>
      <c r="F58">
        <f t="shared" si="0"/>
        <v>0</v>
      </c>
    </row>
    <row r="59" spans="1:6" hidden="1" x14ac:dyDescent="0.25">
      <c r="A59" t="s">
        <v>392</v>
      </c>
      <c r="B59" t="s">
        <v>450</v>
      </c>
      <c r="C59" t="s">
        <v>451</v>
      </c>
      <c r="D59">
        <v>15</v>
      </c>
      <c r="E59">
        <v>25</v>
      </c>
      <c r="F59">
        <f t="shared" si="0"/>
        <v>0</v>
      </c>
    </row>
    <row r="60" spans="1:6" hidden="1" x14ac:dyDescent="0.25">
      <c r="A60" t="s">
        <v>389</v>
      </c>
      <c r="B60" t="s">
        <v>398</v>
      </c>
      <c r="C60" t="s">
        <v>486</v>
      </c>
      <c r="D60">
        <v>15</v>
      </c>
      <c r="E60">
        <v>21</v>
      </c>
      <c r="F60">
        <f t="shared" si="0"/>
        <v>0</v>
      </c>
    </row>
    <row r="61" spans="1:6" hidden="1" x14ac:dyDescent="0.25">
      <c r="A61" t="s">
        <v>389</v>
      </c>
      <c r="B61" t="s">
        <v>494</v>
      </c>
      <c r="C61" t="s">
        <v>495</v>
      </c>
      <c r="D61">
        <v>15</v>
      </c>
      <c r="E61">
        <v>20</v>
      </c>
      <c r="F61">
        <f t="shared" si="0"/>
        <v>0</v>
      </c>
    </row>
    <row r="62" spans="1:6" hidden="1" x14ac:dyDescent="0.25">
      <c r="A62" t="s">
        <v>389</v>
      </c>
      <c r="B62" t="s">
        <v>491</v>
      </c>
      <c r="C62" t="s">
        <v>492</v>
      </c>
      <c r="D62">
        <v>15</v>
      </c>
      <c r="E62">
        <v>8</v>
      </c>
      <c r="F62">
        <f t="shared" si="0"/>
        <v>0</v>
      </c>
    </row>
    <row r="63" spans="1:6" hidden="1" x14ac:dyDescent="0.25">
      <c r="A63" t="s">
        <v>403</v>
      </c>
      <c r="B63" t="s">
        <v>406</v>
      </c>
      <c r="C63" t="s">
        <v>455</v>
      </c>
      <c r="D63">
        <v>13</v>
      </c>
      <c r="E63">
        <v>18</v>
      </c>
      <c r="F63">
        <f t="shared" si="0"/>
        <v>0</v>
      </c>
    </row>
    <row r="64" spans="1:6" hidden="1" x14ac:dyDescent="0.25">
      <c r="A64" t="s">
        <v>389</v>
      </c>
      <c r="B64" t="s">
        <v>398</v>
      </c>
      <c r="C64" t="s">
        <v>691</v>
      </c>
      <c r="D64">
        <v>13</v>
      </c>
      <c r="E64">
        <v>14</v>
      </c>
      <c r="F64">
        <f t="shared" si="0"/>
        <v>0</v>
      </c>
    </row>
    <row r="65" spans="1:6" hidden="1" x14ac:dyDescent="0.25">
      <c r="A65" t="s">
        <v>389</v>
      </c>
      <c r="B65" t="s">
        <v>510</v>
      </c>
      <c r="C65" t="s">
        <v>511</v>
      </c>
      <c r="D65">
        <v>13</v>
      </c>
      <c r="E65">
        <v>12</v>
      </c>
      <c r="F65">
        <f t="shared" si="0"/>
        <v>0</v>
      </c>
    </row>
    <row r="66" spans="1:6" hidden="1" x14ac:dyDescent="0.25">
      <c r="A66" t="s">
        <v>403</v>
      </c>
      <c r="B66" t="s">
        <v>452</v>
      </c>
      <c r="C66" t="s">
        <v>483</v>
      </c>
      <c r="D66">
        <v>13</v>
      </c>
      <c r="E66">
        <v>12</v>
      </c>
      <c r="F66">
        <f t="shared" si="0"/>
        <v>0</v>
      </c>
    </row>
    <row r="67" spans="1:6" hidden="1" x14ac:dyDescent="0.25">
      <c r="A67" t="s">
        <v>389</v>
      </c>
      <c r="B67" t="s">
        <v>390</v>
      </c>
      <c r="C67" t="s">
        <v>447</v>
      </c>
      <c r="D67">
        <v>12</v>
      </c>
      <c r="E67">
        <v>22</v>
      </c>
      <c r="F67">
        <f t="shared" si="0"/>
        <v>0</v>
      </c>
    </row>
    <row r="68" spans="1:6" hidden="1" x14ac:dyDescent="0.25">
      <c r="A68" t="s">
        <v>389</v>
      </c>
      <c r="B68" t="s">
        <v>390</v>
      </c>
      <c r="C68" t="s">
        <v>487</v>
      </c>
      <c r="D68">
        <v>12</v>
      </c>
      <c r="E68">
        <v>18</v>
      </c>
      <c r="F68">
        <f t="shared" ref="F68:F131" si="3">COUNTIF(D68:E68,"&gt;31")</f>
        <v>0</v>
      </c>
    </row>
    <row r="69" spans="1:6" hidden="1" x14ac:dyDescent="0.25">
      <c r="A69" t="s">
        <v>392</v>
      </c>
      <c r="B69" t="s">
        <v>449</v>
      </c>
      <c r="C69" t="s">
        <v>489</v>
      </c>
      <c r="D69">
        <v>12</v>
      </c>
      <c r="E69">
        <v>12</v>
      </c>
      <c r="F69">
        <f t="shared" si="3"/>
        <v>0</v>
      </c>
    </row>
    <row r="70" spans="1:6" hidden="1" x14ac:dyDescent="0.25">
      <c r="A70" t="s">
        <v>403</v>
      </c>
      <c r="B70" t="s">
        <v>404</v>
      </c>
      <c r="C70" t="s">
        <v>490</v>
      </c>
      <c r="D70">
        <v>12</v>
      </c>
      <c r="E70">
        <v>9</v>
      </c>
      <c r="F70">
        <f t="shared" si="3"/>
        <v>0</v>
      </c>
    </row>
    <row r="71" spans="1:6" hidden="1" x14ac:dyDescent="0.25">
      <c r="A71" t="s">
        <v>403</v>
      </c>
      <c r="B71" t="s">
        <v>452</v>
      </c>
      <c r="C71" t="s">
        <v>497</v>
      </c>
      <c r="D71">
        <v>12</v>
      </c>
      <c r="E71">
        <v>0</v>
      </c>
      <c r="F71">
        <f t="shared" si="3"/>
        <v>0</v>
      </c>
    </row>
    <row r="72" spans="1:6" hidden="1" x14ac:dyDescent="0.25">
      <c r="A72" t="s">
        <v>389</v>
      </c>
      <c r="B72" t="s">
        <v>398</v>
      </c>
      <c r="C72" t="s">
        <v>471</v>
      </c>
      <c r="D72">
        <v>11</v>
      </c>
      <c r="E72">
        <v>26</v>
      </c>
      <c r="F72">
        <f t="shared" si="3"/>
        <v>0</v>
      </c>
    </row>
    <row r="73" spans="1:6" hidden="1" x14ac:dyDescent="0.25">
      <c r="A73" t="s">
        <v>392</v>
      </c>
      <c r="B73" t="s">
        <v>504</v>
      </c>
      <c r="C73" t="s">
        <v>512</v>
      </c>
      <c r="D73">
        <v>11</v>
      </c>
      <c r="E73">
        <v>19</v>
      </c>
      <c r="F73">
        <f t="shared" si="3"/>
        <v>0</v>
      </c>
    </row>
    <row r="74" spans="1:6" hidden="1" x14ac:dyDescent="0.25">
      <c r="A74" t="s">
        <v>403</v>
      </c>
      <c r="B74" t="s">
        <v>410</v>
      </c>
      <c r="C74" t="s">
        <v>691</v>
      </c>
      <c r="D74">
        <v>11</v>
      </c>
      <c r="E74">
        <v>14</v>
      </c>
      <c r="F74">
        <f t="shared" si="3"/>
        <v>0</v>
      </c>
    </row>
    <row r="75" spans="1:6" hidden="1" x14ac:dyDescent="0.25">
      <c r="A75" t="s">
        <v>392</v>
      </c>
      <c r="B75" t="s">
        <v>393</v>
      </c>
      <c r="C75" t="s">
        <v>530</v>
      </c>
      <c r="D75">
        <v>11</v>
      </c>
      <c r="E75">
        <v>12</v>
      </c>
      <c r="F75">
        <f t="shared" si="3"/>
        <v>0</v>
      </c>
    </row>
    <row r="76" spans="1:6" hidden="1" x14ac:dyDescent="0.25">
      <c r="A76" t="s">
        <v>389</v>
      </c>
      <c r="B76" t="s">
        <v>417</v>
      </c>
      <c r="C76" t="s">
        <v>516</v>
      </c>
      <c r="D76">
        <v>11</v>
      </c>
      <c r="E76">
        <v>0</v>
      </c>
      <c r="F76">
        <f t="shared" si="3"/>
        <v>0</v>
      </c>
    </row>
    <row r="77" spans="1:6" hidden="1" x14ac:dyDescent="0.25">
      <c r="A77" t="s">
        <v>403</v>
      </c>
      <c r="B77" t="s">
        <v>404</v>
      </c>
      <c r="C77" t="s">
        <v>691</v>
      </c>
      <c r="D77">
        <v>10</v>
      </c>
      <c r="E77">
        <v>13</v>
      </c>
      <c r="F77">
        <f t="shared" si="3"/>
        <v>0</v>
      </c>
    </row>
    <row r="78" spans="1:6" hidden="1" x14ac:dyDescent="0.25">
      <c r="A78" t="s">
        <v>389</v>
      </c>
      <c r="B78" t="s">
        <v>469</v>
      </c>
      <c r="C78" t="s">
        <v>470</v>
      </c>
      <c r="D78">
        <v>10</v>
      </c>
      <c r="E78">
        <v>12</v>
      </c>
      <c r="F78">
        <f t="shared" si="3"/>
        <v>0</v>
      </c>
    </row>
    <row r="79" spans="1:6" hidden="1" x14ac:dyDescent="0.25">
      <c r="A79" t="s">
        <v>389</v>
      </c>
      <c r="B79" t="s">
        <v>398</v>
      </c>
      <c r="C79" t="s">
        <v>554</v>
      </c>
      <c r="D79">
        <v>10</v>
      </c>
      <c r="E79">
        <v>4</v>
      </c>
      <c r="F79">
        <f t="shared" si="3"/>
        <v>0</v>
      </c>
    </row>
    <row r="80" spans="1:6" hidden="1" x14ac:dyDescent="0.25">
      <c r="A80" t="s">
        <v>403</v>
      </c>
      <c r="B80" t="s">
        <v>406</v>
      </c>
      <c r="C80" t="s">
        <v>466</v>
      </c>
      <c r="D80">
        <v>9</v>
      </c>
      <c r="E80">
        <v>19</v>
      </c>
      <c r="F80">
        <f t="shared" si="3"/>
        <v>0</v>
      </c>
    </row>
    <row r="81" spans="1:6" hidden="1" x14ac:dyDescent="0.25">
      <c r="A81" t="s">
        <v>403</v>
      </c>
      <c r="B81" t="s">
        <v>439</v>
      </c>
      <c r="C81" t="s">
        <v>498</v>
      </c>
      <c r="D81">
        <v>9</v>
      </c>
      <c r="E81">
        <v>8</v>
      </c>
      <c r="F81">
        <f t="shared" si="3"/>
        <v>0</v>
      </c>
    </row>
    <row r="82" spans="1:6" hidden="1" x14ac:dyDescent="0.25">
      <c r="A82" t="s">
        <v>389</v>
      </c>
      <c r="B82" t="s">
        <v>521</v>
      </c>
      <c r="C82" t="s">
        <v>522</v>
      </c>
      <c r="D82">
        <v>9</v>
      </c>
      <c r="E82">
        <v>8</v>
      </c>
      <c r="F82">
        <f t="shared" si="3"/>
        <v>0</v>
      </c>
    </row>
    <row r="83" spans="1:6" hidden="1" x14ac:dyDescent="0.25">
      <c r="A83" t="s">
        <v>403</v>
      </c>
      <c r="B83" t="s">
        <v>551</v>
      </c>
      <c r="C83" t="s">
        <v>552</v>
      </c>
      <c r="D83">
        <v>9</v>
      </c>
      <c r="E83">
        <v>7</v>
      </c>
      <c r="F83">
        <f t="shared" si="3"/>
        <v>0</v>
      </c>
    </row>
    <row r="84" spans="1:6" hidden="1" x14ac:dyDescent="0.25">
      <c r="A84" t="s">
        <v>403</v>
      </c>
      <c r="B84" t="s">
        <v>506</v>
      </c>
      <c r="C84" t="s">
        <v>507</v>
      </c>
      <c r="D84">
        <v>9</v>
      </c>
      <c r="E84">
        <v>5</v>
      </c>
      <c r="F84">
        <f t="shared" si="3"/>
        <v>0</v>
      </c>
    </row>
    <row r="85" spans="1:6" hidden="1" x14ac:dyDescent="0.25">
      <c r="A85" t="s">
        <v>389</v>
      </c>
      <c r="B85" t="s">
        <v>390</v>
      </c>
      <c r="C85" t="s">
        <v>539</v>
      </c>
      <c r="D85">
        <v>9</v>
      </c>
      <c r="E85">
        <v>5</v>
      </c>
      <c r="F85">
        <f t="shared" si="3"/>
        <v>0</v>
      </c>
    </row>
    <row r="86" spans="1:6" hidden="1" x14ac:dyDescent="0.25">
      <c r="A86" t="s">
        <v>389</v>
      </c>
      <c r="B86" t="s">
        <v>441</v>
      </c>
      <c r="C86" t="s">
        <v>691</v>
      </c>
      <c r="D86">
        <v>8</v>
      </c>
      <c r="E86">
        <v>12</v>
      </c>
      <c r="F86">
        <f t="shared" si="3"/>
        <v>0</v>
      </c>
    </row>
    <row r="87" spans="1:6" hidden="1" x14ac:dyDescent="0.25">
      <c r="A87" t="s">
        <v>392</v>
      </c>
      <c r="B87" t="s">
        <v>423</v>
      </c>
      <c r="C87" t="s">
        <v>509</v>
      </c>
      <c r="D87">
        <v>8</v>
      </c>
      <c r="E87">
        <v>11</v>
      </c>
      <c r="F87">
        <f t="shared" si="3"/>
        <v>0</v>
      </c>
    </row>
    <row r="88" spans="1:6" hidden="1" x14ac:dyDescent="0.25">
      <c r="A88" t="s">
        <v>389</v>
      </c>
      <c r="B88" t="s">
        <v>419</v>
      </c>
      <c r="C88" t="s">
        <v>499</v>
      </c>
      <c r="D88">
        <v>8</v>
      </c>
      <c r="E88">
        <v>7</v>
      </c>
      <c r="F88">
        <f t="shared" si="3"/>
        <v>0</v>
      </c>
    </row>
    <row r="89" spans="1:6" hidden="1" x14ac:dyDescent="0.25">
      <c r="A89" t="s">
        <v>389</v>
      </c>
      <c r="B89" t="s">
        <v>398</v>
      </c>
      <c r="C89" t="s">
        <v>540</v>
      </c>
      <c r="D89">
        <v>8</v>
      </c>
      <c r="E89">
        <v>3</v>
      </c>
      <c r="F89">
        <f t="shared" si="3"/>
        <v>0</v>
      </c>
    </row>
    <row r="90" spans="1:6" hidden="1" x14ac:dyDescent="0.25">
      <c r="A90" t="s">
        <v>392</v>
      </c>
      <c r="B90" t="s">
        <v>476</v>
      </c>
      <c r="C90" t="s">
        <v>477</v>
      </c>
      <c r="D90">
        <v>7</v>
      </c>
      <c r="E90">
        <v>15</v>
      </c>
      <c r="F90">
        <f t="shared" si="3"/>
        <v>0</v>
      </c>
    </row>
    <row r="91" spans="1:6" hidden="1" x14ac:dyDescent="0.25">
      <c r="A91" t="s">
        <v>403</v>
      </c>
      <c r="B91" t="s">
        <v>514</v>
      </c>
      <c r="C91" t="s">
        <v>515</v>
      </c>
      <c r="D91">
        <v>7</v>
      </c>
      <c r="E91">
        <v>13</v>
      </c>
      <c r="F91">
        <f t="shared" si="3"/>
        <v>0</v>
      </c>
    </row>
    <row r="92" spans="1:6" hidden="1" x14ac:dyDescent="0.25">
      <c r="A92" t="s">
        <v>389</v>
      </c>
      <c r="B92" t="s">
        <v>391</v>
      </c>
      <c r="C92" t="s">
        <v>691</v>
      </c>
      <c r="D92">
        <v>7</v>
      </c>
      <c r="E92">
        <v>11</v>
      </c>
      <c r="F92">
        <f t="shared" si="3"/>
        <v>0</v>
      </c>
    </row>
    <row r="93" spans="1:6" hidden="1" x14ac:dyDescent="0.25">
      <c r="A93" t="s">
        <v>403</v>
      </c>
      <c r="B93" t="s">
        <v>543</v>
      </c>
      <c r="C93" t="s">
        <v>544</v>
      </c>
      <c r="D93">
        <v>7</v>
      </c>
      <c r="E93">
        <v>10</v>
      </c>
      <c r="F93">
        <f t="shared" si="3"/>
        <v>0</v>
      </c>
    </row>
    <row r="94" spans="1:6" hidden="1" x14ac:dyDescent="0.25">
      <c r="A94" t="s">
        <v>403</v>
      </c>
      <c r="B94" t="s">
        <v>406</v>
      </c>
      <c r="C94" t="s">
        <v>528</v>
      </c>
      <c r="D94">
        <v>7</v>
      </c>
      <c r="E94">
        <v>9</v>
      </c>
      <c r="F94">
        <f t="shared" si="3"/>
        <v>0</v>
      </c>
    </row>
    <row r="95" spans="1:6" hidden="1" x14ac:dyDescent="0.25">
      <c r="A95" t="s">
        <v>389</v>
      </c>
      <c r="B95" t="s">
        <v>417</v>
      </c>
      <c r="C95" t="s">
        <v>505</v>
      </c>
      <c r="D95">
        <v>7</v>
      </c>
      <c r="E95">
        <v>8</v>
      </c>
      <c r="F95">
        <f t="shared" si="3"/>
        <v>0</v>
      </c>
    </row>
    <row r="96" spans="1:6" hidden="1" x14ac:dyDescent="0.25">
      <c r="A96" t="s">
        <v>392</v>
      </c>
      <c r="B96" t="s">
        <v>391</v>
      </c>
      <c r="C96" t="s">
        <v>691</v>
      </c>
      <c r="D96">
        <v>7</v>
      </c>
      <c r="E96">
        <v>7</v>
      </c>
      <c r="F96">
        <f t="shared" si="3"/>
        <v>0</v>
      </c>
    </row>
    <row r="97" spans="1:6" hidden="1" x14ac:dyDescent="0.25">
      <c r="A97" t="s">
        <v>403</v>
      </c>
      <c r="B97" t="s">
        <v>391</v>
      </c>
      <c r="C97" t="s">
        <v>691</v>
      </c>
      <c r="D97">
        <v>7</v>
      </c>
      <c r="E97">
        <v>6</v>
      </c>
      <c r="F97">
        <f t="shared" si="3"/>
        <v>0</v>
      </c>
    </row>
    <row r="98" spans="1:6" hidden="1" x14ac:dyDescent="0.25">
      <c r="A98" t="s">
        <v>403</v>
      </c>
      <c r="B98" t="s">
        <v>549</v>
      </c>
      <c r="C98" t="s">
        <v>691</v>
      </c>
      <c r="D98">
        <v>7</v>
      </c>
      <c r="E98">
        <v>6</v>
      </c>
      <c r="F98">
        <f t="shared" si="3"/>
        <v>0</v>
      </c>
    </row>
    <row r="99" spans="1:6" hidden="1" x14ac:dyDescent="0.25">
      <c r="A99" t="s">
        <v>395</v>
      </c>
      <c r="B99" t="s">
        <v>586</v>
      </c>
      <c r="C99" t="s">
        <v>587</v>
      </c>
      <c r="D99">
        <v>6</v>
      </c>
      <c r="E99">
        <v>7</v>
      </c>
      <c r="F99">
        <f t="shared" si="3"/>
        <v>0</v>
      </c>
    </row>
    <row r="100" spans="1:6" hidden="1" x14ac:dyDescent="0.25">
      <c r="A100" t="s">
        <v>403</v>
      </c>
      <c r="B100" t="s">
        <v>439</v>
      </c>
      <c r="C100" t="s">
        <v>691</v>
      </c>
      <c r="D100">
        <v>6</v>
      </c>
      <c r="E100">
        <v>6</v>
      </c>
      <c r="F100">
        <f t="shared" si="3"/>
        <v>0</v>
      </c>
    </row>
    <row r="101" spans="1:6" hidden="1" x14ac:dyDescent="0.25">
      <c r="A101" t="s">
        <v>403</v>
      </c>
      <c r="B101" t="s">
        <v>439</v>
      </c>
      <c r="C101" t="s">
        <v>691</v>
      </c>
      <c r="D101">
        <v>6</v>
      </c>
      <c r="E101">
        <v>5</v>
      </c>
      <c r="F101">
        <f t="shared" si="3"/>
        <v>0</v>
      </c>
    </row>
    <row r="102" spans="1:6" hidden="1" x14ac:dyDescent="0.25">
      <c r="A102" t="s">
        <v>389</v>
      </c>
      <c r="B102" t="s">
        <v>557</v>
      </c>
      <c r="C102" t="s">
        <v>558</v>
      </c>
      <c r="D102">
        <v>6</v>
      </c>
      <c r="E102">
        <v>4</v>
      </c>
      <c r="F102">
        <f t="shared" si="3"/>
        <v>0</v>
      </c>
    </row>
    <row r="103" spans="1:6" hidden="1" x14ac:dyDescent="0.25">
      <c r="A103" t="s">
        <v>395</v>
      </c>
      <c r="B103" t="s">
        <v>500</v>
      </c>
      <c r="C103" t="s">
        <v>523</v>
      </c>
      <c r="D103">
        <v>6</v>
      </c>
      <c r="E103">
        <v>4</v>
      </c>
      <c r="F103">
        <f t="shared" si="3"/>
        <v>0</v>
      </c>
    </row>
    <row r="104" spans="1:6" hidden="1" x14ac:dyDescent="0.25">
      <c r="A104" t="s">
        <v>392</v>
      </c>
      <c r="B104" t="s">
        <v>525</v>
      </c>
      <c r="C104" t="s">
        <v>526</v>
      </c>
      <c r="D104">
        <v>5</v>
      </c>
      <c r="E104">
        <v>6</v>
      </c>
      <c r="F104">
        <f t="shared" si="3"/>
        <v>0</v>
      </c>
    </row>
    <row r="105" spans="1:6" hidden="1" x14ac:dyDescent="0.25">
      <c r="A105" t="s">
        <v>389</v>
      </c>
      <c r="B105" t="s">
        <v>398</v>
      </c>
      <c r="C105" t="s">
        <v>496</v>
      </c>
      <c r="D105">
        <v>5</v>
      </c>
      <c r="E105">
        <v>6</v>
      </c>
      <c r="F105">
        <f t="shared" si="3"/>
        <v>0</v>
      </c>
    </row>
    <row r="106" spans="1:6" hidden="1" x14ac:dyDescent="0.25">
      <c r="A106" t="s">
        <v>414</v>
      </c>
      <c r="B106" t="s">
        <v>458</v>
      </c>
      <c r="C106" t="s">
        <v>581</v>
      </c>
      <c r="D106">
        <v>5</v>
      </c>
      <c r="E106">
        <v>5</v>
      </c>
      <c r="F106">
        <f t="shared" si="3"/>
        <v>0</v>
      </c>
    </row>
    <row r="107" spans="1:6" hidden="1" x14ac:dyDescent="0.25">
      <c r="A107" t="s">
        <v>392</v>
      </c>
      <c r="B107" t="s">
        <v>504</v>
      </c>
      <c r="C107" t="s">
        <v>691</v>
      </c>
      <c r="D107">
        <v>5</v>
      </c>
      <c r="E107">
        <v>5</v>
      </c>
      <c r="F107">
        <f t="shared" si="3"/>
        <v>0</v>
      </c>
    </row>
    <row r="108" spans="1:6" hidden="1" x14ac:dyDescent="0.25">
      <c r="A108" t="s">
        <v>392</v>
      </c>
      <c r="B108" t="s">
        <v>435</v>
      </c>
      <c r="C108" t="s">
        <v>691</v>
      </c>
      <c r="D108">
        <v>5</v>
      </c>
      <c r="E108">
        <v>5</v>
      </c>
      <c r="F108">
        <f t="shared" si="3"/>
        <v>0</v>
      </c>
    </row>
    <row r="109" spans="1:6" hidden="1" x14ac:dyDescent="0.25">
      <c r="A109" t="s">
        <v>395</v>
      </c>
      <c r="B109" t="s">
        <v>391</v>
      </c>
      <c r="C109" t="s">
        <v>691</v>
      </c>
      <c r="D109">
        <v>5</v>
      </c>
      <c r="E109">
        <v>5</v>
      </c>
      <c r="F109">
        <f t="shared" si="3"/>
        <v>0</v>
      </c>
    </row>
    <row r="110" spans="1:6" hidden="1" x14ac:dyDescent="0.25">
      <c r="A110" t="s">
        <v>389</v>
      </c>
      <c r="B110" t="s">
        <v>419</v>
      </c>
      <c r="C110" t="s">
        <v>545</v>
      </c>
      <c r="D110">
        <v>5</v>
      </c>
      <c r="E110">
        <v>4</v>
      </c>
      <c r="F110">
        <f t="shared" si="3"/>
        <v>0</v>
      </c>
    </row>
    <row r="111" spans="1:6" hidden="1" x14ac:dyDescent="0.25">
      <c r="A111" t="s">
        <v>392</v>
      </c>
      <c r="B111" t="s">
        <v>472</v>
      </c>
      <c r="C111" t="s">
        <v>560</v>
      </c>
      <c r="D111">
        <v>5</v>
      </c>
      <c r="E111">
        <v>3</v>
      </c>
      <c r="F111">
        <f t="shared" si="3"/>
        <v>0</v>
      </c>
    </row>
    <row r="112" spans="1:6" hidden="1" x14ac:dyDescent="0.25">
      <c r="A112" t="s">
        <v>403</v>
      </c>
      <c r="B112" t="s">
        <v>549</v>
      </c>
      <c r="C112" t="s">
        <v>550</v>
      </c>
      <c r="D112">
        <v>5</v>
      </c>
      <c r="E112">
        <v>2</v>
      </c>
      <c r="F112">
        <f t="shared" si="3"/>
        <v>0</v>
      </c>
    </row>
    <row r="113" spans="1:8" hidden="1" x14ac:dyDescent="0.25">
      <c r="A113" t="s">
        <v>392</v>
      </c>
      <c r="B113" t="s">
        <v>531</v>
      </c>
      <c r="C113" t="s">
        <v>532</v>
      </c>
      <c r="D113">
        <v>5</v>
      </c>
      <c r="E113">
        <v>1</v>
      </c>
      <c r="F113">
        <f t="shared" si="3"/>
        <v>0</v>
      </c>
    </row>
    <row r="114" spans="1:8" hidden="1" x14ac:dyDescent="0.25">
      <c r="A114" t="s">
        <v>389</v>
      </c>
      <c r="B114" t="s">
        <v>469</v>
      </c>
      <c r="C114" t="s">
        <v>580</v>
      </c>
      <c r="D114">
        <v>5</v>
      </c>
      <c r="E114">
        <v>0</v>
      </c>
      <c r="F114">
        <f t="shared" si="3"/>
        <v>0</v>
      </c>
    </row>
    <row r="115" spans="1:8" hidden="1" x14ac:dyDescent="0.25">
      <c r="A115" t="s">
        <v>414</v>
      </c>
      <c r="B115" t="s">
        <v>433</v>
      </c>
      <c r="C115" t="s">
        <v>493</v>
      </c>
      <c r="D115">
        <v>4</v>
      </c>
      <c r="E115">
        <v>17</v>
      </c>
      <c r="F115">
        <f t="shared" si="3"/>
        <v>0</v>
      </c>
    </row>
    <row r="116" spans="1:8" hidden="1" x14ac:dyDescent="0.25">
      <c r="A116" t="s">
        <v>403</v>
      </c>
      <c r="B116" t="s">
        <v>404</v>
      </c>
      <c r="C116" t="s">
        <v>524</v>
      </c>
      <c r="D116">
        <v>4</v>
      </c>
      <c r="E116">
        <v>14</v>
      </c>
      <c r="F116">
        <f t="shared" si="3"/>
        <v>0</v>
      </c>
    </row>
    <row r="117" spans="1:8" hidden="1" x14ac:dyDescent="0.25">
      <c r="A117" t="s">
        <v>389</v>
      </c>
      <c r="B117" t="s">
        <v>398</v>
      </c>
      <c r="C117" t="s">
        <v>488</v>
      </c>
      <c r="D117">
        <v>4</v>
      </c>
      <c r="E117">
        <v>5</v>
      </c>
      <c r="F117">
        <f t="shared" si="3"/>
        <v>0</v>
      </c>
    </row>
    <row r="118" spans="1:8" hidden="1" x14ac:dyDescent="0.25">
      <c r="A118" t="s">
        <v>403</v>
      </c>
      <c r="B118" t="s">
        <v>514</v>
      </c>
      <c r="C118" t="s">
        <v>537</v>
      </c>
      <c r="D118">
        <v>4</v>
      </c>
      <c r="E118">
        <v>5</v>
      </c>
      <c r="F118">
        <f t="shared" si="3"/>
        <v>0</v>
      </c>
    </row>
    <row r="119" spans="1:8" hidden="1" x14ac:dyDescent="0.25">
      <c r="A119" t="s">
        <v>389</v>
      </c>
      <c r="B119" t="s">
        <v>391</v>
      </c>
      <c r="C119" t="s">
        <v>691</v>
      </c>
      <c r="D119">
        <v>4</v>
      </c>
      <c r="E119">
        <v>4</v>
      </c>
      <c r="F119">
        <f t="shared" si="3"/>
        <v>0</v>
      </c>
    </row>
    <row r="120" spans="1:8" hidden="1" x14ac:dyDescent="0.25">
      <c r="A120" t="s">
        <v>403</v>
      </c>
      <c r="B120" t="s">
        <v>439</v>
      </c>
      <c r="C120" t="s">
        <v>575</v>
      </c>
      <c r="D120">
        <v>4</v>
      </c>
      <c r="E120">
        <v>3</v>
      </c>
      <c r="F120">
        <f t="shared" si="3"/>
        <v>0</v>
      </c>
    </row>
    <row r="121" spans="1:8" hidden="1" x14ac:dyDescent="0.25">
      <c r="A121" t="s">
        <v>395</v>
      </c>
      <c r="B121" t="s">
        <v>500</v>
      </c>
      <c r="C121" t="s">
        <v>584</v>
      </c>
      <c r="D121">
        <v>4</v>
      </c>
      <c r="E121">
        <v>2</v>
      </c>
      <c r="F121">
        <f t="shared" si="3"/>
        <v>0</v>
      </c>
    </row>
    <row r="122" spans="1:8" hidden="1" x14ac:dyDescent="0.25">
      <c r="A122" t="s">
        <v>637</v>
      </c>
      <c r="B122" t="s">
        <v>638</v>
      </c>
      <c r="C122" t="s">
        <v>639</v>
      </c>
      <c r="D122">
        <v>4</v>
      </c>
      <c r="E122">
        <v>2</v>
      </c>
      <c r="F122">
        <f t="shared" si="3"/>
        <v>0</v>
      </c>
    </row>
    <row r="123" spans="1:8" hidden="1" x14ac:dyDescent="0.25">
      <c r="A123" t="s">
        <v>389</v>
      </c>
      <c r="B123" t="s">
        <v>557</v>
      </c>
      <c r="C123" t="s">
        <v>589</v>
      </c>
      <c r="D123">
        <v>4</v>
      </c>
      <c r="E123">
        <v>2</v>
      </c>
      <c r="F123">
        <f t="shared" si="3"/>
        <v>0</v>
      </c>
    </row>
    <row r="124" spans="1:8" hidden="1" x14ac:dyDescent="0.25">
      <c r="A124" t="s">
        <v>389</v>
      </c>
      <c r="B124" t="s">
        <v>417</v>
      </c>
      <c r="C124" t="s">
        <v>556</v>
      </c>
      <c r="D124">
        <v>4</v>
      </c>
      <c r="E124">
        <v>0</v>
      </c>
      <c r="F124">
        <f t="shared" si="3"/>
        <v>0</v>
      </c>
    </row>
    <row r="125" spans="1:8" hidden="1" x14ac:dyDescent="0.25">
      <c r="A125" t="s">
        <v>389</v>
      </c>
      <c r="B125" t="s">
        <v>541</v>
      </c>
      <c r="C125" t="s">
        <v>542</v>
      </c>
      <c r="D125">
        <v>4</v>
      </c>
      <c r="E125">
        <v>0</v>
      </c>
      <c r="F125">
        <f t="shared" si="3"/>
        <v>0</v>
      </c>
    </row>
    <row r="126" spans="1:8" x14ac:dyDescent="0.25">
      <c r="A126" t="s">
        <v>414</v>
      </c>
      <c r="B126" t="s">
        <v>433</v>
      </c>
      <c r="C126" t="s">
        <v>454</v>
      </c>
      <c r="D126">
        <v>3</v>
      </c>
      <c r="E126">
        <v>32</v>
      </c>
      <c r="F126">
        <f t="shared" si="3"/>
        <v>1</v>
      </c>
      <c r="G126">
        <f>D126*$K$2/$J$2</f>
        <v>4.7619047619047619</v>
      </c>
      <c r="H126">
        <f>E126*$K$2/$J$3</f>
        <v>51.612903225806448</v>
      </c>
    </row>
    <row r="127" spans="1:8" hidden="1" x14ac:dyDescent="0.25">
      <c r="A127" t="s">
        <v>389</v>
      </c>
      <c r="B127" t="s">
        <v>441</v>
      </c>
      <c r="C127" t="s">
        <v>559</v>
      </c>
      <c r="D127">
        <v>3</v>
      </c>
      <c r="E127">
        <v>6</v>
      </c>
      <c r="F127">
        <f t="shared" si="3"/>
        <v>0</v>
      </c>
    </row>
    <row r="128" spans="1:8" hidden="1" x14ac:dyDescent="0.25">
      <c r="A128" t="s">
        <v>389</v>
      </c>
      <c r="B128" t="s">
        <v>398</v>
      </c>
      <c r="C128" t="s">
        <v>527</v>
      </c>
      <c r="D128">
        <v>3</v>
      </c>
      <c r="E128">
        <v>4</v>
      </c>
      <c r="F128">
        <f t="shared" si="3"/>
        <v>0</v>
      </c>
    </row>
    <row r="129" spans="1:6" hidden="1" x14ac:dyDescent="0.25">
      <c r="A129" t="s">
        <v>389</v>
      </c>
      <c r="B129" t="s">
        <v>593</v>
      </c>
      <c r="C129" t="s">
        <v>602</v>
      </c>
      <c r="D129">
        <v>3</v>
      </c>
      <c r="E129">
        <v>4</v>
      </c>
      <c r="F129">
        <f t="shared" si="3"/>
        <v>0</v>
      </c>
    </row>
    <row r="130" spans="1:6" hidden="1" x14ac:dyDescent="0.25">
      <c r="A130" t="s">
        <v>389</v>
      </c>
      <c r="B130" t="s">
        <v>456</v>
      </c>
      <c r="C130" t="s">
        <v>520</v>
      </c>
      <c r="D130">
        <v>3</v>
      </c>
      <c r="E130">
        <v>4</v>
      </c>
      <c r="F130">
        <f t="shared" si="3"/>
        <v>0</v>
      </c>
    </row>
    <row r="131" spans="1:6" hidden="1" x14ac:dyDescent="0.25">
      <c r="A131" t="s">
        <v>392</v>
      </c>
      <c r="B131" t="s">
        <v>525</v>
      </c>
      <c r="C131" t="s">
        <v>691</v>
      </c>
      <c r="D131">
        <v>3</v>
      </c>
      <c r="E131">
        <v>4</v>
      </c>
      <c r="F131">
        <f t="shared" si="3"/>
        <v>0</v>
      </c>
    </row>
    <row r="132" spans="1:6" hidden="1" x14ac:dyDescent="0.25">
      <c r="A132" t="s">
        <v>392</v>
      </c>
      <c r="B132" t="s">
        <v>391</v>
      </c>
      <c r="C132" t="s">
        <v>691</v>
      </c>
      <c r="D132">
        <v>3</v>
      </c>
      <c r="E132">
        <v>4</v>
      </c>
      <c r="F132">
        <f t="shared" ref="F132:F195" si="4">COUNTIF(D132:E132,"&gt;31")</f>
        <v>0</v>
      </c>
    </row>
    <row r="133" spans="1:6" hidden="1" x14ac:dyDescent="0.25">
      <c r="A133" t="s">
        <v>403</v>
      </c>
      <c r="B133" t="s">
        <v>391</v>
      </c>
      <c r="C133" t="s">
        <v>691</v>
      </c>
      <c r="D133">
        <v>3</v>
      </c>
      <c r="E133">
        <v>4</v>
      </c>
      <c r="F133">
        <f t="shared" si="4"/>
        <v>0</v>
      </c>
    </row>
    <row r="134" spans="1:6" hidden="1" x14ac:dyDescent="0.25">
      <c r="A134" t="s">
        <v>392</v>
      </c>
      <c r="B134" t="s">
        <v>437</v>
      </c>
      <c r="C134" t="s">
        <v>513</v>
      </c>
      <c r="D134">
        <v>3</v>
      </c>
      <c r="E134">
        <v>3</v>
      </c>
      <c r="F134">
        <f t="shared" si="4"/>
        <v>0</v>
      </c>
    </row>
    <row r="135" spans="1:6" hidden="1" x14ac:dyDescent="0.25">
      <c r="A135" t="s">
        <v>389</v>
      </c>
      <c r="B135" t="s">
        <v>391</v>
      </c>
      <c r="C135" t="s">
        <v>691</v>
      </c>
      <c r="D135">
        <v>3</v>
      </c>
      <c r="E135">
        <v>3</v>
      </c>
      <c r="F135">
        <f t="shared" si="4"/>
        <v>0</v>
      </c>
    </row>
    <row r="136" spans="1:6" hidden="1" x14ac:dyDescent="0.25">
      <c r="A136" t="s">
        <v>389</v>
      </c>
      <c r="B136" t="s">
        <v>391</v>
      </c>
      <c r="C136" t="s">
        <v>691</v>
      </c>
      <c r="D136">
        <v>3</v>
      </c>
      <c r="E136">
        <v>3</v>
      </c>
      <c r="F136">
        <f t="shared" si="4"/>
        <v>0</v>
      </c>
    </row>
    <row r="137" spans="1:6" hidden="1" x14ac:dyDescent="0.25">
      <c r="A137" t="s">
        <v>395</v>
      </c>
      <c r="B137" t="s">
        <v>500</v>
      </c>
      <c r="C137" t="s">
        <v>691</v>
      </c>
      <c r="D137">
        <v>3</v>
      </c>
      <c r="E137">
        <v>3</v>
      </c>
      <c r="F137">
        <f t="shared" si="4"/>
        <v>0</v>
      </c>
    </row>
    <row r="138" spans="1:6" hidden="1" x14ac:dyDescent="0.25">
      <c r="A138" t="s">
        <v>392</v>
      </c>
      <c r="B138" t="s">
        <v>525</v>
      </c>
      <c r="C138" t="s">
        <v>583</v>
      </c>
      <c r="D138">
        <v>3</v>
      </c>
      <c r="E138">
        <v>2</v>
      </c>
      <c r="F138">
        <f t="shared" si="4"/>
        <v>0</v>
      </c>
    </row>
    <row r="139" spans="1:6" hidden="1" x14ac:dyDescent="0.25">
      <c r="A139" t="s">
        <v>389</v>
      </c>
      <c r="B139" t="s">
        <v>417</v>
      </c>
      <c r="C139" t="s">
        <v>502</v>
      </c>
      <c r="D139">
        <v>3</v>
      </c>
      <c r="E139">
        <v>2</v>
      </c>
      <c r="F139">
        <f t="shared" si="4"/>
        <v>0</v>
      </c>
    </row>
    <row r="140" spans="1:6" hidden="1" x14ac:dyDescent="0.25">
      <c r="A140" t="s">
        <v>403</v>
      </c>
      <c r="B140" t="s">
        <v>391</v>
      </c>
      <c r="C140" t="s">
        <v>691</v>
      </c>
      <c r="D140">
        <v>3</v>
      </c>
      <c r="E140">
        <v>2</v>
      </c>
      <c r="F140">
        <f t="shared" si="4"/>
        <v>0</v>
      </c>
    </row>
    <row r="141" spans="1:6" hidden="1" x14ac:dyDescent="0.25">
      <c r="A141" t="s">
        <v>392</v>
      </c>
      <c r="B141" t="s">
        <v>391</v>
      </c>
      <c r="C141" t="s">
        <v>691</v>
      </c>
      <c r="D141">
        <v>3</v>
      </c>
      <c r="E141">
        <v>2</v>
      </c>
      <c r="F141">
        <f t="shared" si="4"/>
        <v>0</v>
      </c>
    </row>
    <row r="142" spans="1:6" hidden="1" x14ac:dyDescent="0.25">
      <c r="A142" t="s">
        <v>403</v>
      </c>
      <c r="B142" t="s">
        <v>603</v>
      </c>
      <c r="C142" t="s">
        <v>691</v>
      </c>
      <c r="D142">
        <v>3</v>
      </c>
      <c r="E142">
        <v>2</v>
      </c>
      <c r="F142">
        <f t="shared" si="4"/>
        <v>0</v>
      </c>
    </row>
    <row r="143" spans="1:6" hidden="1" x14ac:dyDescent="0.25">
      <c r="A143" t="s">
        <v>414</v>
      </c>
      <c r="B143" t="s">
        <v>433</v>
      </c>
      <c r="C143" t="s">
        <v>564</v>
      </c>
      <c r="D143">
        <v>3</v>
      </c>
      <c r="E143">
        <v>1</v>
      </c>
      <c r="F143">
        <f t="shared" si="4"/>
        <v>0</v>
      </c>
    </row>
    <row r="144" spans="1:6" hidden="1" x14ac:dyDescent="0.25">
      <c r="A144" t="s">
        <v>389</v>
      </c>
      <c r="B144" t="s">
        <v>617</v>
      </c>
      <c r="C144" t="s">
        <v>618</v>
      </c>
      <c r="D144">
        <v>3</v>
      </c>
      <c r="E144">
        <v>1</v>
      </c>
      <c r="F144">
        <f t="shared" si="4"/>
        <v>0</v>
      </c>
    </row>
    <row r="145" spans="1:6" hidden="1" x14ac:dyDescent="0.25">
      <c r="A145" t="s">
        <v>403</v>
      </c>
      <c r="B145" t="s">
        <v>452</v>
      </c>
      <c r="C145" t="s">
        <v>599</v>
      </c>
      <c r="D145">
        <v>3</v>
      </c>
      <c r="E145">
        <v>0</v>
      </c>
      <c r="F145">
        <f t="shared" si="4"/>
        <v>0</v>
      </c>
    </row>
    <row r="146" spans="1:6" hidden="1" x14ac:dyDescent="0.25">
      <c r="A146" t="s">
        <v>403</v>
      </c>
      <c r="B146" t="s">
        <v>406</v>
      </c>
      <c r="C146" t="s">
        <v>640</v>
      </c>
      <c r="D146">
        <v>3</v>
      </c>
      <c r="E146">
        <v>0</v>
      </c>
      <c r="F146">
        <f t="shared" si="4"/>
        <v>0</v>
      </c>
    </row>
    <row r="147" spans="1:6" hidden="1" x14ac:dyDescent="0.25">
      <c r="A147" t="s">
        <v>392</v>
      </c>
      <c r="B147" t="s">
        <v>435</v>
      </c>
      <c r="C147" t="s">
        <v>503</v>
      </c>
      <c r="D147">
        <v>3</v>
      </c>
      <c r="E147">
        <v>0</v>
      </c>
      <c r="F147">
        <f t="shared" si="4"/>
        <v>0</v>
      </c>
    </row>
    <row r="148" spans="1:6" hidden="1" x14ac:dyDescent="0.25">
      <c r="A148" t="s">
        <v>392</v>
      </c>
      <c r="B148" t="s">
        <v>429</v>
      </c>
      <c r="C148" t="s">
        <v>588</v>
      </c>
      <c r="D148">
        <v>3</v>
      </c>
      <c r="E148">
        <v>0</v>
      </c>
      <c r="F148">
        <f t="shared" si="4"/>
        <v>0</v>
      </c>
    </row>
    <row r="149" spans="1:6" hidden="1" x14ac:dyDescent="0.25">
      <c r="A149" t="s">
        <v>392</v>
      </c>
      <c r="B149" t="s">
        <v>393</v>
      </c>
      <c r="C149" t="s">
        <v>616</v>
      </c>
      <c r="D149">
        <v>3</v>
      </c>
      <c r="E149">
        <v>0</v>
      </c>
      <c r="F149">
        <f t="shared" si="4"/>
        <v>0</v>
      </c>
    </row>
    <row r="150" spans="1:6" hidden="1" x14ac:dyDescent="0.25">
      <c r="A150" t="s">
        <v>389</v>
      </c>
      <c r="B150" t="s">
        <v>419</v>
      </c>
      <c r="C150" t="s">
        <v>567</v>
      </c>
      <c r="D150">
        <v>2</v>
      </c>
      <c r="E150">
        <v>8</v>
      </c>
      <c r="F150">
        <f t="shared" si="4"/>
        <v>0</v>
      </c>
    </row>
    <row r="151" spans="1:6" hidden="1" x14ac:dyDescent="0.25">
      <c r="A151" t="s">
        <v>517</v>
      </c>
      <c r="B151" t="s">
        <v>518</v>
      </c>
      <c r="C151" t="s">
        <v>519</v>
      </c>
      <c r="D151">
        <v>2</v>
      </c>
      <c r="E151">
        <v>4</v>
      </c>
      <c r="F151">
        <f t="shared" si="4"/>
        <v>0</v>
      </c>
    </row>
    <row r="152" spans="1:6" hidden="1" x14ac:dyDescent="0.25">
      <c r="A152" t="s">
        <v>392</v>
      </c>
      <c r="B152" t="s">
        <v>393</v>
      </c>
      <c r="C152" t="s">
        <v>582</v>
      </c>
      <c r="D152">
        <v>2</v>
      </c>
      <c r="E152">
        <v>3</v>
      </c>
      <c r="F152">
        <f t="shared" si="4"/>
        <v>0</v>
      </c>
    </row>
    <row r="153" spans="1:6" hidden="1" x14ac:dyDescent="0.25">
      <c r="A153" t="s">
        <v>395</v>
      </c>
      <c r="B153" t="s">
        <v>500</v>
      </c>
      <c r="C153" t="s">
        <v>626</v>
      </c>
      <c r="D153">
        <v>2</v>
      </c>
      <c r="E153">
        <v>2</v>
      </c>
      <c r="F153">
        <f t="shared" si="4"/>
        <v>0</v>
      </c>
    </row>
    <row r="154" spans="1:6" hidden="1" x14ac:dyDescent="0.25">
      <c r="A154" t="s">
        <v>392</v>
      </c>
      <c r="B154" t="s">
        <v>569</v>
      </c>
      <c r="C154" t="s">
        <v>570</v>
      </c>
      <c r="D154">
        <v>2</v>
      </c>
      <c r="E154">
        <v>2</v>
      </c>
      <c r="F154">
        <f t="shared" si="4"/>
        <v>0</v>
      </c>
    </row>
    <row r="155" spans="1:6" hidden="1" x14ac:dyDescent="0.25">
      <c r="A155" t="s">
        <v>389</v>
      </c>
      <c r="B155" t="s">
        <v>441</v>
      </c>
      <c r="C155" t="s">
        <v>590</v>
      </c>
      <c r="D155">
        <v>2</v>
      </c>
      <c r="E155">
        <v>2</v>
      </c>
      <c r="F155">
        <f t="shared" si="4"/>
        <v>0</v>
      </c>
    </row>
    <row r="156" spans="1:6" hidden="1" x14ac:dyDescent="0.25">
      <c r="A156" t="s">
        <v>403</v>
      </c>
      <c r="B156" t="s">
        <v>439</v>
      </c>
      <c r="C156" t="s">
        <v>578</v>
      </c>
      <c r="D156">
        <v>2</v>
      </c>
      <c r="E156">
        <v>2</v>
      </c>
      <c r="F156">
        <f t="shared" si="4"/>
        <v>0</v>
      </c>
    </row>
    <row r="157" spans="1:6" hidden="1" x14ac:dyDescent="0.25">
      <c r="A157" t="s">
        <v>392</v>
      </c>
      <c r="B157" t="s">
        <v>449</v>
      </c>
      <c r="C157" t="s">
        <v>691</v>
      </c>
      <c r="D157">
        <v>2</v>
      </c>
      <c r="E157">
        <v>2</v>
      </c>
      <c r="F157">
        <f t="shared" si="4"/>
        <v>0</v>
      </c>
    </row>
    <row r="158" spans="1:6" hidden="1" x14ac:dyDescent="0.25">
      <c r="A158" t="s">
        <v>392</v>
      </c>
      <c r="B158" t="s">
        <v>449</v>
      </c>
      <c r="C158" t="s">
        <v>632</v>
      </c>
      <c r="D158">
        <v>2</v>
      </c>
      <c r="E158">
        <v>1</v>
      </c>
      <c r="F158">
        <f t="shared" si="4"/>
        <v>0</v>
      </c>
    </row>
    <row r="159" spans="1:6" hidden="1" x14ac:dyDescent="0.25">
      <c r="A159" t="s">
        <v>392</v>
      </c>
      <c r="B159" t="s">
        <v>525</v>
      </c>
      <c r="C159" t="s">
        <v>622</v>
      </c>
      <c r="D159">
        <v>2</v>
      </c>
      <c r="E159">
        <v>1</v>
      </c>
      <c r="F159">
        <f t="shared" si="4"/>
        <v>0</v>
      </c>
    </row>
    <row r="160" spans="1:6" hidden="1" x14ac:dyDescent="0.25">
      <c r="A160" t="s">
        <v>395</v>
      </c>
      <c r="B160" t="s">
        <v>597</v>
      </c>
      <c r="C160" t="s">
        <v>598</v>
      </c>
      <c r="D160">
        <v>2</v>
      </c>
      <c r="E160">
        <v>1</v>
      </c>
      <c r="F160">
        <f t="shared" si="4"/>
        <v>0</v>
      </c>
    </row>
    <row r="161" spans="1:9" hidden="1" x14ac:dyDescent="0.25">
      <c r="A161" t="s">
        <v>392</v>
      </c>
      <c r="B161" t="s">
        <v>393</v>
      </c>
      <c r="C161" t="s">
        <v>611</v>
      </c>
      <c r="D161">
        <v>2</v>
      </c>
      <c r="E161">
        <v>1</v>
      </c>
      <c r="F161">
        <f t="shared" si="4"/>
        <v>0</v>
      </c>
    </row>
    <row r="162" spans="1:9" hidden="1" x14ac:dyDescent="0.25">
      <c r="A162" t="s">
        <v>392</v>
      </c>
      <c r="B162" t="s">
        <v>504</v>
      </c>
      <c r="C162" t="s">
        <v>610</v>
      </c>
      <c r="D162">
        <v>2</v>
      </c>
      <c r="E162">
        <v>1</v>
      </c>
      <c r="F162">
        <f t="shared" si="4"/>
        <v>0</v>
      </c>
    </row>
    <row r="163" spans="1:9" hidden="1" x14ac:dyDescent="0.25">
      <c r="A163" t="s">
        <v>414</v>
      </c>
      <c r="B163" t="s">
        <v>391</v>
      </c>
      <c r="C163" t="s">
        <v>691</v>
      </c>
      <c r="D163">
        <v>2</v>
      </c>
      <c r="E163">
        <v>1</v>
      </c>
      <c r="F163">
        <f t="shared" si="4"/>
        <v>0</v>
      </c>
      <c r="G163" s="4"/>
      <c r="H163" s="4"/>
      <c r="I163" s="4"/>
    </row>
    <row r="164" spans="1:9" hidden="1" x14ac:dyDescent="0.25">
      <c r="A164" t="s">
        <v>392</v>
      </c>
      <c r="B164" t="s">
        <v>627</v>
      </c>
      <c r="C164" t="s">
        <v>691</v>
      </c>
      <c r="D164">
        <v>2</v>
      </c>
      <c r="E164">
        <v>1</v>
      </c>
      <c r="F164">
        <f t="shared" si="4"/>
        <v>0</v>
      </c>
    </row>
    <row r="165" spans="1:9" hidden="1" x14ac:dyDescent="0.25">
      <c r="A165" t="s">
        <v>395</v>
      </c>
      <c r="B165" t="s">
        <v>396</v>
      </c>
      <c r="C165" t="s">
        <v>691</v>
      </c>
      <c r="D165">
        <v>2</v>
      </c>
      <c r="E165">
        <v>1</v>
      </c>
      <c r="F165">
        <f t="shared" si="4"/>
        <v>0</v>
      </c>
    </row>
    <row r="166" spans="1:9" hidden="1" x14ac:dyDescent="0.25">
      <c r="A166" t="s">
        <v>403</v>
      </c>
      <c r="B166" t="s">
        <v>452</v>
      </c>
      <c r="C166" t="s">
        <v>691</v>
      </c>
      <c r="D166">
        <v>2</v>
      </c>
      <c r="E166">
        <v>1</v>
      </c>
      <c r="F166">
        <f t="shared" si="4"/>
        <v>0</v>
      </c>
    </row>
    <row r="167" spans="1:9" hidden="1" x14ac:dyDescent="0.25">
      <c r="A167" t="s">
        <v>403</v>
      </c>
      <c r="B167" t="s">
        <v>662</v>
      </c>
      <c r="C167" t="s">
        <v>663</v>
      </c>
      <c r="D167">
        <v>2</v>
      </c>
      <c r="E167">
        <v>0</v>
      </c>
      <c r="F167">
        <f t="shared" si="4"/>
        <v>0</v>
      </c>
    </row>
    <row r="168" spans="1:9" hidden="1" x14ac:dyDescent="0.25">
      <c r="A168" t="s">
        <v>395</v>
      </c>
      <c r="B168" t="s">
        <v>597</v>
      </c>
      <c r="C168" t="s">
        <v>607</v>
      </c>
      <c r="D168">
        <v>2</v>
      </c>
      <c r="E168">
        <v>0</v>
      </c>
      <c r="F168">
        <f t="shared" si="4"/>
        <v>0</v>
      </c>
    </row>
    <row r="169" spans="1:9" hidden="1" x14ac:dyDescent="0.25">
      <c r="A169" t="s">
        <v>403</v>
      </c>
      <c r="B169" t="s">
        <v>452</v>
      </c>
      <c r="C169" t="s">
        <v>585</v>
      </c>
      <c r="D169">
        <v>2</v>
      </c>
      <c r="E169">
        <v>0</v>
      </c>
      <c r="F169">
        <f t="shared" si="4"/>
        <v>0</v>
      </c>
    </row>
    <row r="170" spans="1:9" hidden="1" x14ac:dyDescent="0.25">
      <c r="A170" t="s">
        <v>389</v>
      </c>
      <c r="B170" t="s">
        <v>557</v>
      </c>
      <c r="C170" t="s">
        <v>670</v>
      </c>
      <c r="D170">
        <v>2</v>
      </c>
      <c r="E170">
        <v>0</v>
      </c>
      <c r="F170">
        <f t="shared" si="4"/>
        <v>0</v>
      </c>
    </row>
    <row r="171" spans="1:9" hidden="1" x14ac:dyDescent="0.25">
      <c r="A171" t="s">
        <v>392</v>
      </c>
      <c r="B171" t="s">
        <v>450</v>
      </c>
      <c r="C171" t="s">
        <v>648</v>
      </c>
      <c r="D171">
        <v>2</v>
      </c>
      <c r="E171">
        <v>0</v>
      </c>
      <c r="F171">
        <f t="shared" si="4"/>
        <v>0</v>
      </c>
    </row>
    <row r="172" spans="1:9" hidden="1" x14ac:dyDescent="0.25">
      <c r="A172" t="s">
        <v>389</v>
      </c>
      <c r="B172" t="s">
        <v>417</v>
      </c>
      <c r="C172" t="s">
        <v>625</v>
      </c>
      <c r="D172">
        <v>2</v>
      </c>
      <c r="E172">
        <v>0</v>
      </c>
      <c r="F172">
        <f t="shared" si="4"/>
        <v>0</v>
      </c>
    </row>
    <row r="173" spans="1:9" hidden="1" x14ac:dyDescent="0.25">
      <c r="A173" t="s">
        <v>403</v>
      </c>
      <c r="B173" t="s">
        <v>410</v>
      </c>
      <c r="C173" t="s">
        <v>591</v>
      </c>
      <c r="D173">
        <v>2</v>
      </c>
      <c r="E173">
        <v>0</v>
      </c>
      <c r="F173">
        <f t="shared" si="4"/>
        <v>0</v>
      </c>
    </row>
    <row r="174" spans="1:9" hidden="1" x14ac:dyDescent="0.25">
      <c r="A174" t="s">
        <v>392</v>
      </c>
      <c r="B174" t="s">
        <v>437</v>
      </c>
      <c r="C174" t="s">
        <v>596</v>
      </c>
      <c r="D174">
        <v>2</v>
      </c>
      <c r="E174">
        <v>0</v>
      </c>
      <c r="F174">
        <f t="shared" si="4"/>
        <v>0</v>
      </c>
    </row>
    <row r="175" spans="1:9" hidden="1" x14ac:dyDescent="0.25">
      <c r="A175" t="s">
        <v>392</v>
      </c>
      <c r="B175" t="s">
        <v>437</v>
      </c>
      <c r="C175" t="s">
        <v>529</v>
      </c>
      <c r="D175">
        <v>1</v>
      </c>
      <c r="E175">
        <v>6</v>
      </c>
      <c r="F175">
        <f t="shared" si="4"/>
        <v>0</v>
      </c>
    </row>
    <row r="176" spans="1:9" hidden="1" x14ac:dyDescent="0.25">
      <c r="A176" t="s">
        <v>389</v>
      </c>
      <c r="B176" t="s">
        <v>398</v>
      </c>
      <c r="C176" t="s">
        <v>508</v>
      </c>
      <c r="D176">
        <v>1</v>
      </c>
      <c r="E176">
        <v>4</v>
      </c>
      <c r="F176">
        <f t="shared" si="4"/>
        <v>0</v>
      </c>
    </row>
    <row r="177" spans="1:6" hidden="1" x14ac:dyDescent="0.25">
      <c r="A177" t="s">
        <v>572</v>
      </c>
      <c r="B177" t="s">
        <v>573</v>
      </c>
      <c r="C177" t="s">
        <v>574</v>
      </c>
      <c r="D177">
        <v>1</v>
      </c>
      <c r="E177">
        <v>4</v>
      </c>
      <c r="F177">
        <f t="shared" si="4"/>
        <v>0</v>
      </c>
    </row>
    <row r="178" spans="1:6" hidden="1" x14ac:dyDescent="0.25">
      <c r="A178" t="s">
        <v>392</v>
      </c>
      <c r="B178" t="s">
        <v>393</v>
      </c>
      <c r="C178" t="s">
        <v>546</v>
      </c>
      <c r="D178">
        <v>1</v>
      </c>
      <c r="E178">
        <v>3</v>
      </c>
      <c r="F178">
        <f t="shared" si="4"/>
        <v>0</v>
      </c>
    </row>
    <row r="179" spans="1:6" hidden="1" x14ac:dyDescent="0.25">
      <c r="A179" t="s">
        <v>392</v>
      </c>
      <c r="B179" t="s">
        <v>623</v>
      </c>
      <c r="C179" t="s">
        <v>624</v>
      </c>
      <c r="D179">
        <v>1</v>
      </c>
      <c r="E179">
        <v>3</v>
      </c>
      <c r="F179">
        <f t="shared" si="4"/>
        <v>0</v>
      </c>
    </row>
    <row r="180" spans="1:6" hidden="1" x14ac:dyDescent="0.25">
      <c r="A180" t="s">
        <v>395</v>
      </c>
      <c r="B180" t="s">
        <v>396</v>
      </c>
      <c r="C180" t="s">
        <v>555</v>
      </c>
      <c r="D180">
        <v>1</v>
      </c>
      <c r="E180">
        <v>3</v>
      </c>
      <c r="F180">
        <f t="shared" si="4"/>
        <v>0</v>
      </c>
    </row>
    <row r="181" spans="1:6" hidden="1" x14ac:dyDescent="0.25">
      <c r="A181" t="s">
        <v>395</v>
      </c>
      <c r="B181" t="s">
        <v>649</v>
      </c>
      <c r="C181" t="s">
        <v>651</v>
      </c>
      <c r="D181">
        <v>1</v>
      </c>
      <c r="E181">
        <v>2</v>
      </c>
      <c r="F181">
        <f t="shared" si="4"/>
        <v>0</v>
      </c>
    </row>
    <row r="182" spans="1:6" hidden="1" x14ac:dyDescent="0.25">
      <c r="A182" t="s">
        <v>517</v>
      </c>
      <c r="B182" t="s">
        <v>518</v>
      </c>
      <c r="C182" t="s">
        <v>548</v>
      </c>
      <c r="D182">
        <v>1</v>
      </c>
      <c r="E182">
        <v>2</v>
      </c>
      <c r="F182">
        <f t="shared" si="4"/>
        <v>0</v>
      </c>
    </row>
    <row r="183" spans="1:6" hidden="1" x14ac:dyDescent="0.25">
      <c r="A183" t="s">
        <v>389</v>
      </c>
      <c r="B183" t="s">
        <v>398</v>
      </c>
      <c r="C183" t="s">
        <v>612</v>
      </c>
      <c r="D183">
        <v>1</v>
      </c>
      <c r="E183">
        <v>2</v>
      </c>
      <c r="F183">
        <f t="shared" si="4"/>
        <v>0</v>
      </c>
    </row>
    <row r="184" spans="1:6" hidden="1" x14ac:dyDescent="0.25">
      <c r="A184" t="s">
        <v>395</v>
      </c>
      <c r="B184" t="s">
        <v>634</v>
      </c>
      <c r="C184" t="s">
        <v>635</v>
      </c>
      <c r="D184">
        <v>1</v>
      </c>
      <c r="E184">
        <v>1</v>
      </c>
      <c r="F184">
        <f t="shared" si="4"/>
        <v>0</v>
      </c>
    </row>
    <row r="185" spans="1:6" hidden="1" x14ac:dyDescent="0.25">
      <c r="A185" t="s">
        <v>389</v>
      </c>
      <c r="B185" t="s">
        <v>645</v>
      </c>
      <c r="C185" t="s">
        <v>667</v>
      </c>
      <c r="D185">
        <v>1</v>
      </c>
      <c r="E185">
        <v>1</v>
      </c>
      <c r="F185">
        <f t="shared" si="4"/>
        <v>0</v>
      </c>
    </row>
    <row r="186" spans="1:6" hidden="1" x14ac:dyDescent="0.25">
      <c r="A186" t="s">
        <v>395</v>
      </c>
      <c r="B186" t="s">
        <v>600</v>
      </c>
      <c r="C186" t="s">
        <v>664</v>
      </c>
      <c r="D186">
        <v>1</v>
      </c>
      <c r="E186">
        <v>1</v>
      </c>
      <c r="F186">
        <f t="shared" si="4"/>
        <v>0</v>
      </c>
    </row>
    <row r="187" spans="1:6" hidden="1" x14ac:dyDescent="0.25">
      <c r="A187" t="s">
        <v>392</v>
      </c>
      <c r="B187" t="s">
        <v>435</v>
      </c>
      <c r="C187" t="s">
        <v>630</v>
      </c>
      <c r="D187">
        <v>1</v>
      </c>
      <c r="E187">
        <v>1</v>
      </c>
      <c r="F187">
        <f t="shared" si="4"/>
        <v>0</v>
      </c>
    </row>
    <row r="188" spans="1:6" hidden="1" x14ac:dyDescent="0.25">
      <c r="A188" t="s">
        <v>395</v>
      </c>
      <c r="B188" t="s">
        <v>600</v>
      </c>
      <c r="C188" t="s">
        <v>655</v>
      </c>
      <c r="D188">
        <v>1</v>
      </c>
      <c r="E188">
        <v>1</v>
      </c>
      <c r="F188">
        <f t="shared" si="4"/>
        <v>0</v>
      </c>
    </row>
    <row r="189" spans="1:6" hidden="1" x14ac:dyDescent="0.25">
      <c r="A189" t="s">
        <v>414</v>
      </c>
      <c r="B189" t="s">
        <v>665</v>
      </c>
      <c r="C189" t="s">
        <v>666</v>
      </c>
      <c r="D189">
        <v>1</v>
      </c>
      <c r="E189">
        <v>1</v>
      </c>
      <c r="F189">
        <f t="shared" si="4"/>
        <v>0</v>
      </c>
    </row>
    <row r="190" spans="1:6" hidden="1" x14ac:dyDescent="0.25">
      <c r="A190" t="s">
        <v>389</v>
      </c>
      <c r="B190" t="s">
        <v>541</v>
      </c>
      <c r="C190" t="s">
        <v>577</v>
      </c>
      <c r="D190">
        <v>1</v>
      </c>
      <c r="E190">
        <v>1</v>
      </c>
      <c r="F190">
        <f t="shared" si="4"/>
        <v>0</v>
      </c>
    </row>
    <row r="191" spans="1:6" hidden="1" x14ac:dyDescent="0.25">
      <c r="A191" t="s">
        <v>389</v>
      </c>
      <c r="B191" t="s">
        <v>441</v>
      </c>
      <c r="C191" t="s">
        <v>669</v>
      </c>
      <c r="D191">
        <v>1</v>
      </c>
      <c r="E191">
        <v>1</v>
      </c>
      <c r="F191">
        <f t="shared" si="4"/>
        <v>0</v>
      </c>
    </row>
    <row r="192" spans="1:6" hidden="1" x14ac:dyDescent="0.25">
      <c r="A192" t="s">
        <v>389</v>
      </c>
      <c r="B192" t="s">
        <v>608</v>
      </c>
      <c r="C192" t="s">
        <v>609</v>
      </c>
      <c r="D192">
        <v>1</v>
      </c>
      <c r="E192">
        <v>1</v>
      </c>
      <c r="F192">
        <f t="shared" si="4"/>
        <v>0</v>
      </c>
    </row>
    <row r="193" spans="1:9" hidden="1" x14ac:dyDescent="0.25">
      <c r="A193" t="s">
        <v>389</v>
      </c>
      <c r="B193" t="s">
        <v>593</v>
      </c>
      <c r="C193" t="s">
        <v>631</v>
      </c>
      <c r="D193">
        <v>1</v>
      </c>
      <c r="E193">
        <v>1</v>
      </c>
      <c r="F193">
        <f t="shared" si="4"/>
        <v>0</v>
      </c>
    </row>
    <row r="194" spans="1:9" hidden="1" x14ac:dyDescent="0.25">
      <c r="A194" t="s">
        <v>389</v>
      </c>
      <c r="B194" t="s">
        <v>593</v>
      </c>
      <c r="C194" t="s">
        <v>594</v>
      </c>
      <c r="D194">
        <v>1</v>
      </c>
      <c r="E194">
        <v>1</v>
      </c>
      <c r="F194">
        <f t="shared" si="4"/>
        <v>0</v>
      </c>
    </row>
    <row r="195" spans="1:9" hidden="1" x14ac:dyDescent="0.25">
      <c r="A195" t="s">
        <v>392</v>
      </c>
      <c r="B195" t="s">
        <v>437</v>
      </c>
      <c r="C195" t="s">
        <v>604</v>
      </c>
      <c r="D195">
        <v>1</v>
      </c>
      <c r="E195">
        <v>1</v>
      </c>
      <c r="F195">
        <f t="shared" si="4"/>
        <v>0</v>
      </c>
    </row>
    <row r="196" spans="1:9" hidden="1" x14ac:dyDescent="0.25">
      <c r="A196" t="s">
        <v>395</v>
      </c>
      <c r="B196" t="s">
        <v>425</v>
      </c>
      <c r="C196" t="s">
        <v>647</v>
      </c>
      <c r="D196">
        <v>1</v>
      </c>
      <c r="E196">
        <v>1</v>
      </c>
      <c r="F196">
        <f t="shared" ref="F196:F259" si="5">COUNTIF(D196:E196,"&gt;31")</f>
        <v>0</v>
      </c>
    </row>
    <row r="197" spans="1:9" hidden="1" x14ac:dyDescent="0.25">
      <c r="A197" t="s">
        <v>392</v>
      </c>
      <c r="B197" t="s">
        <v>535</v>
      </c>
      <c r="C197" t="s">
        <v>629</v>
      </c>
      <c r="D197">
        <v>1</v>
      </c>
      <c r="E197">
        <v>1</v>
      </c>
      <c r="F197">
        <f t="shared" si="5"/>
        <v>0</v>
      </c>
    </row>
    <row r="198" spans="1:9" hidden="1" x14ac:dyDescent="0.25">
      <c r="A198" t="s">
        <v>389</v>
      </c>
      <c r="B198" t="s">
        <v>658</v>
      </c>
      <c r="C198" t="s">
        <v>659</v>
      </c>
      <c r="D198">
        <v>1</v>
      </c>
      <c r="E198">
        <v>1</v>
      </c>
      <c r="F198">
        <f t="shared" si="5"/>
        <v>0</v>
      </c>
    </row>
    <row r="199" spans="1:9" hidden="1" x14ac:dyDescent="0.25">
      <c r="A199" t="s">
        <v>392</v>
      </c>
      <c r="B199" t="s">
        <v>437</v>
      </c>
      <c r="C199" t="s">
        <v>691</v>
      </c>
      <c r="D199">
        <v>1</v>
      </c>
      <c r="E199">
        <v>1</v>
      </c>
      <c r="F199">
        <f t="shared" si="5"/>
        <v>0</v>
      </c>
    </row>
    <row r="200" spans="1:9" hidden="1" x14ac:dyDescent="0.25">
      <c r="A200" t="s">
        <v>395</v>
      </c>
      <c r="B200" t="s">
        <v>646</v>
      </c>
      <c r="C200" t="s">
        <v>691</v>
      </c>
      <c r="D200">
        <v>1</v>
      </c>
      <c r="E200">
        <v>1</v>
      </c>
      <c r="F200">
        <f t="shared" si="5"/>
        <v>0</v>
      </c>
    </row>
    <row r="201" spans="1:9" hidden="1" x14ac:dyDescent="0.25">
      <c r="A201" t="s">
        <v>403</v>
      </c>
      <c r="B201" t="s">
        <v>551</v>
      </c>
      <c r="C201" t="s">
        <v>691</v>
      </c>
      <c r="D201">
        <v>1</v>
      </c>
      <c r="E201">
        <v>1</v>
      </c>
      <c r="F201">
        <f t="shared" si="5"/>
        <v>0</v>
      </c>
    </row>
    <row r="202" spans="1:9" hidden="1" x14ac:dyDescent="0.25">
      <c r="A202" t="s">
        <v>395</v>
      </c>
      <c r="B202" t="s">
        <v>391</v>
      </c>
      <c r="C202" t="s">
        <v>691</v>
      </c>
      <c r="D202">
        <v>1</v>
      </c>
      <c r="E202">
        <v>1</v>
      </c>
      <c r="F202">
        <f t="shared" si="5"/>
        <v>0</v>
      </c>
    </row>
    <row r="203" spans="1:9" hidden="1" x14ac:dyDescent="0.25">
      <c r="A203" t="s">
        <v>389</v>
      </c>
      <c r="B203" t="s">
        <v>642</v>
      </c>
      <c r="C203" t="s">
        <v>691</v>
      </c>
      <c r="D203">
        <v>1</v>
      </c>
      <c r="E203">
        <v>1</v>
      </c>
      <c r="F203">
        <f t="shared" si="5"/>
        <v>0</v>
      </c>
    </row>
    <row r="204" spans="1:9" hidden="1" x14ac:dyDescent="0.25">
      <c r="A204" t="s">
        <v>395</v>
      </c>
      <c r="B204" t="s">
        <v>597</v>
      </c>
      <c r="C204" t="s">
        <v>656</v>
      </c>
      <c r="D204">
        <v>1</v>
      </c>
      <c r="E204">
        <v>0</v>
      </c>
      <c r="F204">
        <f t="shared" si="5"/>
        <v>0</v>
      </c>
    </row>
    <row r="205" spans="1:9" hidden="1" x14ac:dyDescent="0.25">
      <c r="A205" t="s">
        <v>392</v>
      </c>
      <c r="B205" t="s">
        <v>429</v>
      </c>
      <c r="C205" t="s">
        <v>660</v>
      </c>
      <c r="D205">
        <v>1</v>
      </c>
      <c r="E205">
        <v>0</v>
      </c>
      <c r="F205">
        <f t="shared" si="5"/>
        <v>0</v>
      </c>
    </row>
    <row r="206" spans="1:9" hidden="1" x14ac:dyDescent="0.25">
      <c r="A206" t="s">
        <v>392</v>
      </c>
      <c r="B206" t="s">
        <v>569</v>
      </c>
      <c r="C206" t="s">
        <v>681</v>
      </c>
      <c r="D206">
        <v>1</v>
      </c>
      <c r="E206">
        <v>0</v>
      </c>
      <c r="F206">
        <f t="shared" si="5"/>
        <v>0</v>
      </c>
    </row>
    <row r="207" spans="1:9" hidden="1" x14ac:dyDescent="0.25">
      <c r="A207" t="s">
        <v>389</v>
      </c>
      <c r="B207" t="s">
        <v>642</v>
      </c>
      <c r="C207" t="s">
        <v>643</v>
      </c>
      <c r="D207">
        <v>1</v>
      </c>
      <c r="E207">
        <v>0</v>
      </c>
      <c r="F207">
        <f t="shared" si="5"/>
        <v>0</v>
      </c>
      <c r="G207" s="4"/>
      <c r="H207" s="4"/>
      <c r="I207" s="4"/>
    </row>
    <row r="208" spans="1:9" hidden="1" x14ac:dyDescent="0.25">
      <c r="A208" t="s">
        <v>395</v>
      </c>
      <c r="B208" t="s">
        <v>425</v>
      </c>
      <c r="C208" t="s">
        <v>641</v>
      </c>
      <c r="D208">
        <v>1</v>
      </c>
      <c r="E208">
        <v>0</v>
      </c>
      <c r="F208">
        <f t="shared" si="5"/>
        <v>0</v>
      </c>
    </row>
    <row r="209" spans="1:6" hidden="1" x14ac:dyDescent="0.25">
      <c r="A209" t="s">
        <v>403</v>
      </c>
      <c r="B209" t="s">
        <v>677</v>
      </c>
      <c r="C209" t="s">
        <v>678</v>
      </c>
      <c r="D209">
        <v>1</v>
      </c>
      <c r="E209">
        <v>0</v>
      </c>
      <c r="F209">
        <f t="shared" si="5"/>
        <v>0</v>
      </c>
    </row>
    <row r="210" spans="1:6" hidden="1" x14ac:dyDescent="0.25">
      <c r="A210" t="s">
        <v>392</v>
      </c>
      <c r="B210" t="s">
        <v>393</v>
      </c>
      <c r="C210" t="s">
        <v>601</v>
      </c>
      <c r="D210">
        <v>1</v>
      </c>
      <c r="E210">
        <v>0</v>
      </c>
      <c r="F210">
        <f t="shared" si="5"/>
        <v>0</v>
      </c>
    </row>
    <row r="211" spans="1:6" hidden="1" x14ac:dyDescent="0.25">
      <c r="A211" t="s">
        <v>395</v>
      </c>
      <c r="B211" t="s">
        <v>679</v>
      </c>
      <c r="C211" t="s">
        <v>680</v>
      </c>
      <c r="D211">
        <v>1</v>
      </c>
      <c r="E211">
        <v>0</v>
      </c>
      <c r="F211">
        <f t="shared" si="5"/>
        <v>0</v>
      </c>
    </row>
    <row r="212" spans="1:6" hidden="1" x14ac:dyDescent="0.25">
      <c r="A212" t="s">
        <v>392</v>
      </c>
      <c r="B212" t="s">
        <v>450</v>
      </c>
      <c r="C212" t="s">
        <v>633</v>
      </c>
      <c r="D212">
        <v>1</v>
      </c>
      <c r="E212">
        <v>0</v>
      </c>
      <c r="F212">
        <f t="shared" si="5"/>
        <v>0</v>
      </c>
    </row>
    <row r="213" spans="1:6" hidden="1" x14ac:dyDescent="0.25">
      <c r="A213" t="s">
        <v>392</v>
      </c>
      <c r="B213" t="s">
        <v>525</v>
      </c>
      <c r="C213" t="s">
        <v>636</v>
      </c>
      <c r="D213">
        <v>1</v>
      </c>
      <c r="E213">
        <v>0</v>
      </c>
      <c r="F213">
        <f t="shared" si="5"/>
        <v>0</v>
      </c>
    </row>
    <row r="214" spans="1:6" hidden="1" x14ac:dyDescent="0.25">
      <c r="A214" t="s">
        <v>389</v>
      </c>
      <c r="B214" t="s">
        <v>557</v>
      </c>
      <c r="C214" t="s">
        <v>685</v>
      </c>
      <c r="D214">
        <v>1</v>
      </c>
      <c r="E214">
        <v>0</v>
      </c>
      <c r="F214">
        <f t="shared" si="5"/>
        <v>0</v>
      </c>
    </row>
    <row r="215" spans="1:6" hidden="1" x14ac:dyDescent="0.25">
      <c r="A215" t="s">
        <v>392</v>
      </c>
      <c r="B215" t="s">
        <v>614</v>
      </c>
      <c r="C215" t="s">
        <v>615</v>
      </c>
      <c r="D215">
        <v>1</v>
      </c>
      <c r="E215">
        <v>0</v>
      </c>
      <c r="F215">
        <f t="shared" si="5"/>
        <v>0</v>
      </c>
    </row>
    <row r="216" spans="1:6" hidden="1" x14ac:dyDescent="0.25">
      <c r="A216" t="s">
        <v>395</v>
      </c>
      <c r="B216" t="s">
        <v>396</v>
      </c>
      <c r="C216" t="s">
        <v>691</v>
      </c>
      <c r="D216">
        <v>1</v>
      </c>
      <c r="E216">
        <v>0</v>
      </c>
      <c r="F216">
        <f t="shared" si="5"/>
        <v>0</v>
      </c>
    </row>
    <row r="217" spans="1:6" hidden="1" x14ac:dyDescent="0.25">
      <c r="A217" t="s">
        <v>414</v>
      </c>
      <c r="B217" t="s">
        <v>458</v>
      </c>
      <c r="C217" t="s">
        <v>691</v>
      </c>
      <c r="D217">
        <v>1</v>
      </c>
      <c r="E217">
        <v>0</v>
      </c>
      <c r="F217">
        <f t="shared" si="5"/>
        <v>0</v>
      </c>
    </row>
    <row r="218" spans="1:6" hidden="1" x14ac:dyDescent="0.25">
      <c r="A218" t="s">
        <v>403</v>
      </c>
      <c r="B218" t="s">
        <v>543</v>
      </c>
      <c r="C218" t="s">
        <v>691</v>
      </c>
      <c r="D218">
        <v>1</v>
      </c>
      <c r="E218">
        <v>0</v>
      </c>
      <c r="F218">
        <f t="shared" si="5"/>
        <v>0</v>
      </c>
    </row>
    <row r="219" spans="1:6" hidden="1" x14ac:dyDescent="0.25">
      <c r="A219" t="s">
        <v>572</v>
      </c>
      <c r="B219" t="s">
        <v>391</v>
      </c>
      <c r="C219" t="s">
        <v>691</v>
      </c>
      <c r="D219">
        <v>1</v>
      </c>
      <c r="E219">
        <v>0</v>
      </c>
      <c r="F219">
        <f t="shared" si="5"/>
        <v>0</v>
      </c>
    </row>
    <row r="220" spans="1:6" hidden="1" x14ac:dyDescent="0.25">
      <c r="A220" t="s">
        <v>392</v>
      </c>
      <c r="B220" t="s">
        <v>472</v>
      </c>
      <c r="C220" t="s">
        <v>691</v>
      </c>
      <c r="D220">
        <v>1</v>
      </c>
      <c r="E220">
        <v>0</v>
      </c>
      <c r="F220">
        <f t="shared" si="5"/>
        <v>0</v>
      </c>
    </row>
    <row r="221" spans="1:6" hidden="1" x14ac:dyDescent="0.25">
      <c r="A221" t="s">
        <v>403</v>
      </c>
      <c r="B221" t="s">
        <v>688</v>
      </c>
      <c r="C221" t="s">
        <v>691</v>
      </c>
      <c r="D221">
        <v>1</v>
      </c>
      <c r="E221">
        <v>0</v>
      </c>
      <c r="F221">
        <f t="shared" si="5"/>
        <v>0</v>
      </c>
    </row>
    <row r="222" spans="1:6" hidden="1" x14ac:dyDescent="0.25">
      <c r="A222" t="s">
        <v>389</v>
      </c>
      <c r="B222" t="s">
        <v>491</v>
      </c>
      <c r="C222" t="s">
        <v>691</v>
      </c>
      <c r="D222">
        <v>1</v>
      </c>
      <c r="E222">
        <v>0</v>
      </c>
      <c r="F222">
        <f t="shared" si="5"/>
        <v>0</v>
      </c>
    </row>
    <row r="223" spans="1:6" hidden="1" x14ac:dyDescent="0.25">
      <c r="A223" t="s">
        <v>392</v>
      </c>
      <c r="B223" t="s">
        <v>429</v>
      </c>
      <c r="C223" t="s">
        <v>691</v>
      </c>
      <c r="D223">
        <v>1</v>
      </c>
      <c r="E223">
        <v>0</v>
      </c>
      <c r="F223">
        <f t="shared" si="5"/>
        <v>0</v>
      </c>
    </row>
    <row r="224" spans="1:6" hidden="1" x14ac:dyDescent="0.25">
      <c r="A224" t="s">
        <v>682</v>
      </c>
      <c r="B224" t="s">
        <v>603</v>
      </c>
      <c r="C224" t="s">
        <v>691</v>
      </c>
      <c r="D224">
        <v>1</v>
      </c>
      <c r="E224">
        <v>0</v>
      </c>
      <c r="F224">
        <f t="shared" si="5"/>
        <v>0</v>
      </c>
    </row>
    <row r="225" spans="1:6" hidden="1" x14ac:dyDescent="0.25">
      <c r="A225" t="s">
        <v>389</v>
      </c>
      <c r="B225" t="s">
        <v>419</v>
      </c>
      <c r="C225" t="s">
        <v>482</v>
      </c>
      <c r="D225">
        <v>0</v>
      </c>
      <c r="E225">
        <v>9</v>
      </c>
      <c r="F225">
        <f t="shared" si="5"/>
        <v>0</v>
      </c>
    </row>
    <row r="226" spans="1:6" hidden="1" x14ac:dyDescent="0.25">
      <c r="A226" t="s">
        <v>392</v>
      </c>
      <c r="B226" t="s">
        <v>533</v>
      </c>
      <c r="C226" t="s">
        <v>534</v>
      </c>
      <c r="D226">
        <v>0</v>
      </c>
      <c r="E226">
        <v>6</v>
      </c>
      <c r="F226">
        <f t="shared" si="5"/>
        <v>0</v>
      </c>
    </row>
    <row r="227" spans="1:6" hidden="1" x14ac:dyDescent="0.25">
      <c r="A227" t="s">
        <v>572</v>
      </c>
      <c r="B227" t="s">
        <v>652</v>
      </c>
      <c r="C227" t="s">
        <v>653</v>
      </c>
      <c r="D227">
        <v>0</v>
      </c>
      <c r="E227">
        <v>5</v>
      </c>
      <c r="F227">
        <f t="shared" si="5"/>
        <v>0</v>
      </c>
    </row>
    <row r="228" spans="1:6" hidden="1" x14ac:dyDescent="0.25">
      <c r="A228" t="s">
        <v>389</v>
      </c>
      <c r="B228" t="s">
        <v>419</v>
      </c>
      <c r="C228" t="s">
        <v>576</v>
      </c>
      <c r="D228">
        <v>0</v>
      </c>
      <c r="E228">
        <v>4</v>
      </c>
      <c r="F228">
        <f t="shared" si="5"/>
        <v>0</v>
      </c>
    </row>
    <row r="229" spans="1:6" hidden="1" x14ac:dyDescent="0.25">
      <c r="A229" t="s">
        <v>392</v>
      </c>
      <c r="B229" t="s">
        <v>561</v>
      </c>
      <c r="C229" t="s">
        <v>562</v>
      </c>
      <c r="D229">
        <v>0</v>
      </c>
      <c r="E229">
        <v>3</v>
      </c>
      <c r="F229">
        <f t="shared" si="5"/>
        <v>0</v>
      </c>
    </row>
    <row r="230" spans="1:6" hidden="1" x14ac:dyDescent="0.25">
      <c r="A230" t="s">
        <v>414</v>
      </c>
      <c r="B230" t="s">
        <v>433</v>
      </c>
      <c r="C230" t="s">
        <v>621</v>
      </c>
      <c r="D230">
        <v>0</v>
      </c>
      <c r="E230">
        <v>3</v>
      </c>
      <c r="F230">
        <f t="shared" si="5"/>
        <v>0</v>
      </c>
    </row>
    <row r="231" spans="1:6" hidden="1" x14ac:dyDescent="0.25">
      <c r="A231" t="s">
        <v>389</v>
      </c>
      <c r="B231" t="s">
        <v>398</v>
      </c>
      <c r="C231" t="s">
        <v>547</v>
      </c>
      <c r="D231">
        <v>0</v>
      </c>
      <c r="E231">
        <v>3</v>
      </c>
      <c r="F231">
        <f t="shared" si="5"/>
        <v>0</v>
      </c>
    </row>
    <row r="232" spans="1:6" hidden="1" x14ac:dyDescent="0.25">
      <c r="A232" t="s">
        <v>392</v>
      </c>
      <c r="B232" t="s">
        <v>535</v>
      </c>
      <c r="C232" t="s">
        <v>536</v>
      </c>
      <c r="D232">
        <v>0</v>
      </c>
      <c r="E232">
        <v>3</v>
      </c>
      <c r="F232">
        <f t="shared" si="5"/>
        <v>0</v>
      </c>
    </row>
    <row r="233" spans="1:6" hidden="1" x14ac:dyDescent="0.25">
      <c r="A233" t="s">
        <v>395</v>
      </c>
      <c r="B233" t="s">
        <v>597</v>
      </c>
      <c r="C233" t="s">
        <v>613</v>
      </c>
      <c r="D233">
        <v>0</v>
      </c>
      <c r="E233">
        <v>3</v>
      </c>
      <c r="F233">
        <f t="shared" si="5"/>
        <v>0</v>
      </c>
    </row>
    <row r="234" spans="1:6" hidden="1" x14ac:dyDescent="0.25">
      <c r="A234" t="s">
        <v>392</v>
      </c>
      <c r="B234" t="s">
        <v>393</v>
      </c>
      <c r="C234" t="s">
        <v>592</v>
      </c>
      <c r="D234">
        <v>0</v>
      </c>
      <c r="E234">
        <v>3</v>
      </c>
      <c r="F234">
        <f t="shared" si="5"/>
        <v>0</v>
      </c>
    </row>
    <row r="235" spans="1:6" hidden="1" x14ac:dyDescent="0.25">
      <c r="A235" t="s">
        <v>395</v>
      </c>
      <c r="B235" t="s">
        <v>649</v>
      </c>
      <c r="C235" t="s">
        <v>650</v>
      </c>
      <c r="D235">
        <v>0</v>
      </c>
      <c r="E235">
        <v>2</v>
      </c>
      <c r="F235">
        <f t="shared" si="5"/>
        <v>0</v>
      </c>
    </row>
    <row r="236" spans="1:6" hidden="1" x14ac:dyDescent="0.25">
      <c r="A236" t="s">
        <v>389</v>
      </c>
      <c r="B236" t="s">
        <v>619</v>
      </c>
      <c r="C236" t="s">
        <v>620</v>
      </c>
      <c r="D236">
        <v>0</v>
      </c>
      <c r="E236">
        <v>2</v>
      </c>
      <c r="F236">
        <f t="shared" si="5"/>
        <v>0</v>
      </c>
    </row>
    <row r="237" spans="1:6" hidden="1" x14ac:dyDescent="0.25">
      <c r="A237" t="s">
        <v>403</v>
      </c>
      <c r="B237" t="s">
        <v>406</v>
      </c>
      <c r="C237" t="s">
        <v>563</v>
      </c>
      <c r="D237">
        <v>0</v>
      </c>
      <c r="E237">
        <v>2</v>
      </c>
      <c r="F237">
        <f t="shared" si="5"/>
        <v>0</v>
      </c>
    </row>
    <row r="238" spans="1:6" hidden="1" x14ac:dyDescent="0.25">
      <c r="A238" t="s">
        <v>389</v>
      </c>
      <c r="B238" t="s">
        <v>541</v>
      </c>
      <c r="C238" t="s">
        <v>628</v>
      </c>
      <c r="D238">
        <v>0</v>
      </c>
      <c r="E238">
        <v>2</v>
      </c>
      <c r="F238">
        <f t="shared" si="5"/>
        <v>0</v>
      </c>
    </row>
    <row r="239" spans="1:6" hidden="1" x14ac:dyDescent="0.25">
      <c r="A239" t="s">
        <v>392</v>
      </c>
      <c r="B239" t="s">
        <v>450</v>
      </c>
      <c r="C239" t="s">
        <v>553</v>
      </c>
      <c r="D239">
        <v>0</v>
      </c>
      <c r="E239">
        <v>2</v>
      </c>
      <c r="F239">
        <f t="shared" si="5"/>
        <v>0</v>
      </c>
    </row>
    <row r="240" spans="1:6" hidden="1" x14ac:dyDescent="0.25">
      <c r="A240" t="s">
        <v>403</v>
      </c>
      <c r="B240" t="s">
        <v>406</v>
      </c>
      <c r="C240" t="s">
        <v>568</v>
      </c>
      <c r="D240">
        <v>0</v>
      </c>
      <c r="E240">
        <v>2</v>
      </c>
      <c r="F240">
        <f t="shared" si="5"/>
        <v>0</v>
      </c>
    </row>
    <row r="241" spans="1:6" hidden="1" x14ac:dyDescent="0.25">
      <c r="A241" t="s">
        <v>389</v>
      </c>
      <c r="B241" t="s">
        <v>419</v>
      </c>
      <c r="C241" t="s">
        <v>571</v>
      </c>
      <c r="D241">
        <v>0</v>
      </c>
      <c r="E241">
        <v>2</v>
      </c>
      <c r="F241">
        <f t="shared" si="5"/>
        <v>0</v>
      </c>
    </row>
    <row r="242" spans="1:6" hidden="1" x14ac:dyDescent="0.25">
      <c r="A242" t="s">
        <v>403</v>
      </c>
      <c r="B242" t="s">
        <v>672</v>
      </c>
      <c r="C242" t="s">
        <v>673</v>
      </c>
      <c r="D242">
        <v>0</v>
      </c>
      <c r="E242">
        <v>1</v>
      </c>
      <c r="F242">
        <f t="shared" si="5"/>
        <v>0</v>
      </c>
    </row>
    <row r="243" spans="1:6" hidden="1" x14ac:dyDescent="0.25">
      <c r="A243" t="s">
        <v>403</v>
      </c>
      <c r="B243" t="s">
        <v>551</v>
      </c>
      <c r="C243" t="s">
        <v>595</v>
      </c>
      <c r="D243">
        <v>0</v>
      </c>
      <c r="E243">
        <v>1</v>
      </c>
      <c r="F243">
        <f t="shared" si="5"/>
        <v>0</v>
      </c>
    </row>
    <row r="244" spans="1:6" hidden="1" x14ac:dyDescent="0.25">
      <c r="A244" t="s">
        <v>389</v>
      </c>
      <c r="B244" t="s">
        <v>390</v>
      </c>
      <c r="C244" t="s">
        <v>606</v>
      </c>
      <c r="D244">
        <v>0</v>
      </c>
      <c r="E244">
        <v>1</v>
      </c>
      <c r="F244">
        <f t="shared" si="5"/>
        <v>0</v>
      </c>
    </row>
    <row r="245" spans="1:6" hidden="1" x14ac:dyDescent="0.25">
      <c r="A245" t="s">
        <v>395</v>
      </c>
      <c r="B245" t="s">
        <v>396</v>
      </c>
      <c r="C245" t="s">
        <v>668</v>
      </c>
      <c r="D245">
        <v>0</v>
      </c>
      <c r="E245">
        <v>1</v>
      </c>
      <c r="F245">
        <f t="shared" si="5"/>
        <v>0</v>
      </c>
    </row>
    <row r="246" spans="1:6" hidden="1" x14ac:dyDescent="0.25">
      <c r="A246" t="s">
        <v>395</v>
      </c>
      <c r="B246" t="s">
        <v>425</v>
      </c>
      <c r="C246" t="s">
        <v>657</v>
      </c>
      <c r="D246">
        <v>0</v>
      </c>
      <c r="E246">
        <v>1</v>
      </c>
      <c r="F246">
        <f t="shared" si="5"/>
        <v>0</v>
      </c>
    </row>
    <row r="247" spans="1:6" hidden="1" x14ac:dyDescent="0.25">
      <c r="A247" t="s">
        <v>403</v>
      </c>
      <c r="B247" t="s">
        <v>686</v>
      </c>
      <c r="C247" t="s">
        <v>687</v>
      </c>
      <c r="D247">
        <v>0</v>
      </c>
      <c r="E247">
        <v>1</v>
      </c>
      <c r="F247">
        <f t="shared" si="5"/>
        <v>0</v>
      </c>
    </row>
    <row r="248" spans="1:6" hidden="1" x14ac:dyDescent="0.25">
      <c r="A248" t="s">
        <v>392</v>
      </c>
      <c r="B248" t="s">
        <v>393</v>
      </c>
      <c r="C248" t="s">
        <v>579</v>
      </c>
      <c r="D248">
        <v>0</v>
      </c>
      <c r="E248">
        <v>1</v>
      </c>
      <c r="F248">
        <f t="shared" si="5"/>
        <v>0</v>
      </c>
    </row>
    <row r="249" spans="1:6" hidden="1" x14ac:dyDescent="0.25">
      <c r="A249" t="s">
        <v>392</v>
      </c>
      <c r="B249" t="s">
        <v>675</v>
      </c>
      <c r="C249" t="s">
        <v>676</v>
      </c>
      <c r="D249">
        <v>0</v>
      </c>
      <c r="E249">
        <v>1</v>
      </c>
      <c r="F249">
        <f t="shared" si="5"/>
        <v>0</v>
      </c>
    </row>
    <row r="250" spans="1:6" hidden="1" x14ac:dyDescent="0.25">
      <c r="A250" t="s">
        <v>392</v>
      </c>
      <c r="B250" t="s">
        <v>450</v>
      </c>
      <c r="C250" t="s">
        <v>644</v>
      </c>
      <c r="D250">
        <v>0</v>
      </c>
      <c r="E250">
        <v>1</v>
      </c>
      <c r="F250">
        <f t="shared" si="5"/>
        <v>0</v>
      </c>
    </row>
    <row r="251" spans="1:6" hidden="1" x14ac:dyDescent="0.25">
      <c r="A251" t="s">
        <v>389</v>
      </c>
      <c r="B251" t="s">
        <v>593</v>
      </c>
      <c r="C251" t="s">
        <v>661</v>
      </c>
      <c r="D251">
        <v>0</v>
      </c>
      <c r="E251">
        <v>1</v>
      </c>
      <c r="F251">
        <f t="shared" si="5"/>
        <v>0</v>
      </c>
    </row>
    <row r="252" spans="1:6" hidden="1" x14ac:dyDescent="0.25">
      <c r="A252" t="s">
        <v>392</v>
      </c>
      <c r="B252" t="s">
        <v>683</v>
      </c>
      <c r="C252" t="s">
        <v>684</v>
      </c>
      <c r="D252">
        <v>0</v>
      </c>
      <c r="E252">
        <v>1</v>
      </c>
      <c r="F252">
        <f t="shared" si="5"/>
        <v>0</v>
      </c>
    </row>
    <row r="253" spans="1:6" hidden="1" x14ac:dyDescent="0.25">
      <c r="A253" t="s">
        <v>392</v>
      </c>
      <c r="B253" t="s">
        <v>437</v>
      </c>
      <c r="C253" t="s">
        <v>674</v>
      </c>
      <c r="D253">
        <v>0</v>
      </c>
      <c r="E253">
        <v>1</v>
      </c>
      <c r="F253">
        <f t="shared" si="5"/>
        <v>0</v>
      </c>
    </row>
    <row r="254" spans="1:6" hidden="1" x14ac:dyDescent="0.25">
      <c r="A254" t="s">
        <v>414</v>
      </c>
      <c r="B254" t="s">
        <v>565</v>
      </c>
      <c r="C254" t="s">
        <v>566</v>
      </c>
      <c r="D254">
        <v>0</v>
      </c>
      <c r="E254">
        <v>1</v>
      </c>
      <c r="F254">
        <f t="shared" si="5"/>
        <v>0</v>
      </c>
    </row>
    <row r="255" spans="1:6" hidden="1" x14ac:dyDescent="0.25">
      <c r="A255" t="s">
        <v>392</v>
      </c>
      <c r="B255" t="s">
        <v>393</v>
      </c>
      <c r="C255" t="s">
        <v>654</v>
      </c>
      <c r="D255">
        <v>0</v>
      </c>
      <c r="E255">
        <v>1</v>
      </c>
      <c r="F255">
        <f t="shared" si="5"/>
        <v>0</v>
      </c>
    </row>
    <row r="256" spans="1:6" hidden="1" x14ac:dyDescent="0.25">
      <c r="A256" t="s">
        <v>403</v>
      </c>
      <c r="B256" t="s">
        <v>406</v>
      </c>
      <c r="C256" t="s">
        <v>671</v>
      </c>
      <c r="D256">
        <v>0</v>
      </c>
      <c r="E256">
        <v>1</v>
      </c>
      <c r="F256">
        <f t="shared" si="5"/>
        <v>0</v>
      </c>
    </row>
    <row r="257" spans="1:6" hidden="1" x14ac:dyDescent="0.25">
      <c r="A257" t="s">
        <v>392</v>
      </c>
      <c r="B257" t="s">
        <v>531</v>
      </c>
      <c r="C257" t="s">
        <v>538</v>
      </c>
      <c r="D257">
        <v>0</v>
      </c>
      <c r="E257">
        <v>1</v>
      </c>
      <c r="F257">
        <f t="shared" si="5"/>
        <v>0</v>
      </c>
    </row>
    <row r="258" spans="1:6" hidden="1" x14ac:dyDescent="0.25">
      <c r="A258" t="s">
        <v>414</v>
      </c>
      <c r="B258" t="s">
        <v>391</v>
      </c>
      <c r="C258" t="s">
        <v>691</v>
      </c>
      <c r="D258">
        <v>0</v>
      </c>
      <c r="E258">
        <v>0</v>
      </c>
      <c r="F258">
        <f t="shared" si="5"/>
        <v>0</v>
      </c>
    </row>
    <row r="259" spans="1:6" hidden="1" x14ac:dyDescent="0.25">
      <c r="A259" t="s">
        <v>395</v>
      </c>
      <c r="B259" t="s">
        <v>600</v>
      </c>
      <c r="C259" t="s">
        <v>691</v>
      </c>
      <c r="D259">
        <v>0</v>
      </c>
      <c r="E259">
        <v>0</v>
      </c>
      <c r="F259">
        <f t="shared" si="5"/>
        <v>0</v>
      </c>
    </row>
    <row r="260" spans="1:6" hidden="1" x14ac:dyDescent="0.25">
      <c r="A260" t="s">
        <v>392</v>
      </c>
      <c r="B260" t="s">
        <v>605</v>
      </c>
      <c r="C260" t="s">
        <v>691</v>
      </c>
      <c r="D260">
        <v>0</v>
      </c>
      <c r="E260">
        <v>0</v>
      </c>
      <c r="F260">
        <f t="shared" ref="F260:F266" si="6">COUNTIF(D260:E260,"&gt;31")</f>
        <v>0</v>
      </c>
    </row>
    <row r="261" spans="1:6" hidden="1" x14ac:dyDescent="0.25">
      <c r="A261" t="s">
        <v>389</v>
      </c>
      <c r="B261" t="s">
        <v>391</v>
      </c>
      <c r="C261" t="s">
        <v>691</v>
      </c>
      <c r="D261">
        <v>0</v>
      </c>
      <c r="E261">
        <v>0</v>
      </c>
      <c r="F261">
        <f t="shared" si="6"/>
        <v>0</v>
      </c>
    </row>
    <row r="262" spans="1:6" hidden="1" x14ac:dyDescent="0.25">
      <c r="A262" t="s">
        <v>389</v>
      </c>
      <c r="B262" t="s">
        <v>645</v>
      </c>
      <c r="C262" t="s">
        <v>691</v>
      </c>
      <c r="D262">
        <v>0</v>
      </c>
      <c r="E262">
        <v>0</v>
      </c>
      <c r="F262">
        <f t="shared" si="6"/>
        <v>0</v>
      </c>
    </row>
    <row r="263" spans="1:6" hidden="1" x14ac:dyDescent="0.25">
      <c r="A263" t="s">
        <v>389</v>
      </c>
      <c r="B263" t="s">
        <v>391</v>
      </c>
      <c r="C263" t="s">
        <v>691</v>
      </c>
      <c r="D263">
        <v>0</v>
      </c>
      <c r="E263">
        <v>0</v>
      </c>
      <c r="F263">
        <f t="shared" si="6"/>
        <v>0</v>
      </c>
    </row>
    <row r="264" spans="1:6" hidden="1" x14ac:dyDescent="0.25">
      <c r="A264" t="s">
        <v>403</v>
      </c>
      <c r="B264" t="s">
        <v>514</v>
      </c>
      <c r="C264" t="s">
        <v>691</v>
      </c>
      <c r="D264">
        <v>0</v>
      </c>
      <c r="E264">
        <v>0</v>
      </c>
      <c r="F264">
        <f t="shared" si="6"/>
        <v>0</v>
      </c>
    </row>
    <row r="265" spans="1:6" hidden="1" x14ac:dyDescent="0.25">
      <c r="A265" t="s">
        <v>392</v>
      </c>
      <c r="B265" t="s">
        <v>689</v>
      </c>
      <c r="C265" t="s">
        <v>691</v>
      </c>
      <c r="D265">
        <v>0</v>
      </c>
      <c r="E265">
        <v>0</v>
      </c>
      <c r="F265">
        <f t="shared" si="6"/>
        <v>0</v>
      </c>
    </row>
    <row r="266" spans="1:6" hidden="1" x14ac:dyDescent="0.25">
      <c r="A266" t="s">
        <v>389</v>
      </c>
      <c r="B266" t="s">
        <v>603</v>
      </c>
      <c r="C266" t="s">
        <v>691</v>
      </c>
      <c r="D266">
        <v>0</v>
      </c>
      <c r="E266">
        <v>0</v>
      </c>
      <c r="F266">
        <f t="shared" si="6"/>
        <v>0</v>
      </c>
    </row>
  </sheetData>
  <autoFilter ref="A2:F266" xr:uid="{B6791980-9B35-447C-857E-36B3405BBC14}">
    <filterColumn colId="5">
      <filters>
        <filter val="1"/>
        <filter val="2"/>
      </filters>
    </filterColumn>
  </autoFilter>
  <conditionalFormatting sqref="D2:E266">
    <cfRule type="cellIs" dxfId="5" priority="5" operator="between">
      <formula>62.94</formula>
      <formula>63</formula>
    </cfRule>
  </conditionalFormatting>
  <conditionalFormatting sqref="E2:E266">
    <cfRule type="cellIs" dxfId="4" priority="4" operator="between">
      <formula>61.9</formula>
      <formula>62</formula>
    </cfRule>
  </conditionalFormatting>
  <conditionalFormatting sqref="G2:H2">
    <cfRule type="cellIs" dxfId="3" priority="2" operator="between">
      <formula>62.94</formula>
      <formula>63</formula>
    </cfRule>
  </conditionalFormatting>
  <conditionalFormatting sqref="H2">
    <cfRule type="cellIs" dxfId="2" priority="1" operator="between">
      <formula>61.9</formula>
      <formula>62</formula>
    </cfRule>
  </conditionalFormatting>
  <conditionalFormatting sqref="I2:I266">
    <cfRule type="cellIs" dxfId="1" priority="6" operator="between">
      <formula>61.9</formula>
      <formula>62</formula>
    </cfRule>
    <cfRule type="cellIs" dxfId="0" priority="7" operator="between">
      <formula>62.94</formula>
      <formula>63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Level6 raw_Goods coverage</vt:lpstr>
      <vt:lpstr>Normalised 100%</vt:lpstr>
      <vt:lpstr>WT</vt:lpstr>
      <vt:lpstr>LD</vt:lpstr>
      <vt:lpstr>Core</vt:lpstr>
      <vt:lpstr>WT-SK</vt:lpstr>
      <vt:lpstr>LD-SK</vt:lpstr>
      <vt:lpstr>SK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Shaktheeshwari d/o Silvaraju</dc:creator>
  <cp:lastModifiedBy>Shaktheeshwari d/o Silvaraju</cp:lastModifiedBy>
  <dcterms:created xsi:type="dcterms:W3CDTF">2024-05-08T05:22:12Z</dcterms:created>
  <dcterms:modified xsi:type="dcterms:W3CDTF">2024-05-13T09:34:36Z</dcterms:modified>
</cp:coreProperties>
</file>