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3039214\Desktop\野田先生共有用\"/>
    </mc:Choice>
  </mc:AlternateContent>
  <bookViews>
    <workbookView xWindow="0" yWindow="0" windowWidth="14640" windowHeight="7080"/>
  </bookViews>
  <sheets>
    <sheet name="★10月5日" sheetId="1" r:id="rId1"/>
    <sheet name="★10月6日" sheetId="2" r:id="rId2"/>
    <sheet name="★10月7日" sheetId="3" r:id="rId3"/>
    <sheet name="★10月8日" sheetId="8" r:id="rId4"/>
    <sheet name="★10月9日" sheetId="9" r:id="rId5"/>
    <sheet name="★10月10日" sheetId="10" r:id="rId6"/>
    <sheet name="★10月11日" sheetId="11" r:id="rId7"/>
  </sheets>
  <definedNames>
    <definedName name="_xlnm._FilterDatabase" localSheetId="5" hidden="1">★10月10日!$A$1:$AE$1</definedName>
    <definedName name="_xlnm._FilterDatabase" localSheetId="6" hidden="1">★10月11日!$A$1:$V$1</definedName>
    <definedName name="_xlnm._FilterDatabase" localSheetId="0" hidden="1">★10月5日!$B$1:$T$203</definedName>
    <definedName name="_xlnm._FilterDatabase" localSheetId="1" hidden="1">★10月6日!$D$1:$V$1</definedName>
    <definedName name="_xlnm._FilterDatabase" localSheetId="2" hidden="1">★10月7日!$A$1:$V$1</definedName>
    <definedName name="_xlnm._FilterDatabase" localSheetId="3" hidden="1">★10月8日!$A$1:$V$1</definedName>
    <definedName name="_xlnm._FilterDatabase" localSheetId="4" hidden="1">★10月9日!$A$1:$V$1</definedName>
  </definedNames>
  <calcPr calcId="162913"/>
</workbook>
</file>

<file path=xl/calcChain.xml><?xml version="1.0" encoding="utf-8"?>
<calcChain xmlns="http://schemas.openxmlformats.org/spreadsheetml/2006/main">
  <c r="Y2" i="3" l="1"/>
  <c r="AB2" i="3"/>
  <c r="AB33" i="3"/>
  <c r="AB54" i="3"/>
  <c r="AB86" i="3"/>
  <c r="AB137" i="3"/>
  <c r="AB165" i="3"/>
  <c r="AB212" i="3"/>
  <c r="AB239" i="3"/>
  <c r="AB277" i="3"/>
  <c r="AB315" i="3"/>
  <c r="Y336" i="3"/>
  <c r="AB336" i="3"/>
  <c r="AA302" i="3"/>
  <c r="AB219" i="10"/>
  <c r="AD229" i="10"/>
  <c r="AC229" i="10"/>
  <c r="Z229" i="10"/>
  <c r="AD222" i="10"/>
  <c r="AC222" i="10"/>
  <c r="Z222" i="10"/>
  <c r="AD199" i="10"/>
  <c r="AC199" i="10"/>
  <c r="Z199" i="10"/>
  <c r="AD180" i="10"/>
  <c r="AC180" i="10"/>
  <c r="Z180" i="10"/>
  <c r="AD147" i="10"/>
  <c r="AC147" i="10"/>
  <c r="Z147" i="10"/>
  <c r="AD121" i="10"/>
  <c r="AC121" i="10"/>
  <c r="Z121" i="10"/>
  <c r="AD90" i="10"/>
  <c r="AC90" i="10"/>
  <c r="Z90" i="10"/>
  <c r="Z69" i="10"/>
  <c r="AD69" i="10"/>
  <c r="AC69" i="10"/>
  <c r="AC47" i="10"/>
  <c r="AC22" i="10"/>
  <c r="AC2" i="10"/>
  <c r="Z2" i="10"/>
  <c r="AB174" i="11"/>
  <c r="AC156" i="11" s="1"/>
  <c r="Z219" i="11"/>
  <c r="AD219" i="11"/>
  <c r="AC219" i="11"/>
  <c r="Z200" i="11"/>
  <c r="AD178" i="11"/>
  <c r="AC178" i="11"/>
  <c r="Z178" i="11"/>
  <c r="AD156" i="11"/>
  <c r="Z156" i="11"/>
  <c r="AD119" i="11"/>
  <c r="AC119" i="11"/>
  <c r="Z119" i="11"/>
  <c r="AD96" i="11"/>
  <c r="AC96" i="11"/>
  <c r="Z96" i="11"/>
  <c r="Z71" i="11"/>
  <c r="AC71" i="11"/>
  <c r="AD71" i="11"/>
  <c r="Z54" i="11"/>
  <c r="AD54" i="11"/>
  <c r="AC54" i="11"/>
  <c r="AD43" i="11"/>
  <c r="AC43" i="11"/>
  <c r="Z43" i="11"/>
  <c r="AD28" i="11"/>
  <c r="AD2" i="11"/>
  <c r="A120" i="10" l="1"/>
  <c r="A148" i="11"/>
  <c r="A175" i="11" l="1"/>
  <c r="A216" i="11"/>
  <c r="AA216" i="11" s="1"/>
  <c r="A20" i="11"/>
  <c r="AA20" i="11" s="1"/>
  <c r="B20" i="11"/>
  <c r="A21" i="11"/>
  <c r="AA21" i="11" s="1"/>
  <c r="B21" i="11"/>
  <c r="A22" i="11"/>
  <c r="AA22" i="11" s="1"/>
  <c r="B22" i="11"/>
  <c r="A2" i="11"/>
  <c r="AA2" i="11" s="1"/>
  <c r="B2" i="11"/>
  <c r="A3" i="11"/>
  <c r="AA3" i="11" s="1"/>
  <c r="B3" i="11"/>
  <c r="A23" i="11"/>
  <c r="AA23" i="11" s="1"/>
  <c r="B23" i="11"/>
  <c r="A24" i="11"/>
  <c r="AA24" i="11" s="1"/>
  <c r="B24" i="11"/>
  <c r="A25" i="11"/>
  <c r="AA25" i="11" s="1"/>
  <c r="B25" i="11"/>
  <c r="A4" i="11"/>
  <c r="AA4" i="11" s="1"/>
  <c r="B4" i="11"/>
  <c r="A26" i="11"/>
  <c r="AA26" i="11" s="1"/>
  <c r="B26" i="11"/>
  <c r="A5" i="11"/>
  <c r="AA5" i="11" s="1"/>
  <c r="B5" i="11"/>
  <c r="A6" i="11"/>
  <c r="AA6" i="11" s="1"/>
  <c r="B6" i="11"/>
  <c r="A54" i="11"/>
  <c r="AA54" i="11" s="1"/>
  <c r="B54" i="11"/>
  <c r="A7" i="11"/>
  <c r="AA7" i="11" s="1"/>
  <c r="B7" i="11"/>
  <c r="A8" i="11"/>
  <c r="AA8" i="11" s="1"/>
  <c r="B8" i="11"/>
  <c r="A9" i="11"/>
  <c r="AA9" i="11" s="1"/>
  <c r="B9" i="11"/>
  <c r="A10" i="11"/>
  <c r="AA10" i="11" s="1"/>
  <c r="B10" i="11"/>
  <c r="A11" i="11"/>
  <c r="AA11" i="11" s="1"/>
  <c r="B11" i="11"/>
  <c r="A12" i="11"/>
  <c r="AA12" i="11" s="1"/>
  <c r="B12" i="11"/>
  <c r="A13" i="11"/>
  <c r="AA13" i="11" s="1"/>
  <c r="B13" i="11"/>
  <c r="A27" i="11"/>
  <c r="AA27" i="11" s="1"/>
  <c r="B27" i="11"/>
  <c r="A14" i="11"/>
  <c r="AA14" i="11" s="1"/>
  <c r="B14" i="11"/>
  <c r="A15" i="11"/>
  <c r="AA15" i="11" s="1"/>
  <c r="B15" i="11"/>
  <c r="A16" i="11"/>
  <c r="AA16" i="11" s="1"/>
  <c r="B16" i="11"/>
  <c r="A17" i="11"/>
  <c r="AA17" i="11" s="1"/>
  <c r="B17" i="11"/>
  <c r="A18" i="11"/>
  <c r="AA18" i="11" s="1"/>
  <c r="B18" i="11"/>
  <c r="A19" i="11"/>
  <c r="AA19" i="11" s="1"/>
  <c r="B19" i="11"/>
  <c r="A28" i="11"/>
  <c r="AA28" i="11" s="1"/>
  <c r="B28" i="11"/>
  <c r="A29" i="11"/>
  <c r="AA29" i="11" s="1"/>
  <c r="B29" i="11"/>
  <c r="A30" i="11"/>
  <c r="AA30" i="11" s="1"/>
  <c r="B30" i="11"/>
  <c r="A31" i="11"/>
  <c r="AA31" i="11" s="1"/>
  <c r="B31" i="11"/>
  <c r="A32" i="11"/>
  <c r="AA32" i="11" s="1"/>
  <c r="B32" i="11"/>
  <c r="A33" i="11"/>
  <c r="AA33" i="11" s="1"/>
  <c r="B33" i="11"/>
  <c r="A34" i="11"/>
  <c r="AA34" i="11" s="1"/>
  <c r="B34" i="11"/>
  <c r="A67" i="11"/>
  <c r="AA67" i="11" s="1"/>
  <c r="B67" i="11"/>
  <c r="A35" i="11"/>
  <c r="AA35" i="11" s="1"/>
  <c r="B35" i="11"/>
  <c r="A36" i="11"/>
  <c r="AA36" i="11" s="1"/>
  <c r="B36" i="11"/>
  <c r="A37" i="11"/>
  <c r="AA37" i="11" s="1"/>
  <c r="B37" i="11"/>
  <c r="A38" i="11"/>
  <c r="AA38" i="11" s="1"/>
  <c r="B38" i="11"/>
  <c r="A174" i="11"/>
  <c r="AA174" i="11" s="1"/>
  <c r="B174" i="11"/>
  <c r="A42" i="11"/>
  <c r="AA42" i="11" s="1"/>
  <c r="B42" i="11"/>
  <c r="A146" i="11"/>
  <c r="AA146" i="11" s="1"/>
  <c r="B146" i="11"/>
  <c r="A39" i="11"/>
  <c r="AA39" i="11" s="1"/>
  <c r="B39" i="11"/>
  <c r="A40" i="11"/>
  <c r="AA40" i="11" s="1"/>
  <c r="B40" i="11"/>
  <c r="A147" i="11"/>
  <c r="AA147" i="11" s="1"/>
  <c r="B147" i="11"/>
  <c r="A41" i="11"/>
  <c r="AA41" i="11" s="1"/>
  <c r="B41" i="11"/>
  <c r="A196" i="11"/>
  <c r="AA196" i="11" s="1"/>
  <c r="B196" i="11"/>
  <c r="A43" i="11"/>
  <c r="AA43" i="11" s="1"/>
  <c r="B43" i="11"/>
  <c r="A44" i="11"/>
  <c r="AA44" i="11" s="1"/>
  <c r="B44" i="11"/>
  <c r="A45" i="11"/>
  <c r="AA45" i="11" s="1"/>
  <c r="B45" i="11"/>
  <c r="A46" i="11"/>
  <c r="AA46" i="11" s="1"/>
  <c r="B46" i="11"/>
  <c r="A47" i="11"/>
  <c r="AA47" i="11" s="1"/>
  <c r="B47" i="11"/>
  <c r="A52" i="11"/>
  <c r="AA52" i="11" s="1"/>
  <c r="B52" i="11"/>
  <c r="A53" i="11"/>
  <c r="AA53" i="11" s="1"/>
  <c r="B53" i="11"/>
  <c r="A48" i="11"/>
  <c r="AA48" i="11" s="1"/>
  <c r="B48" i="11"/>
  <c r="A49" i="11"/>
  <c r="AA49" i="11" s="1"/>
  <c r="B49" i="11"/>
  <c r="A50" i="11"/>
  <c r="AA50" i="11" s="1"/>
  <c r="B50" i="11"/>
  <c r="A51" i="11"/>
  <c r="AA51" i="11" s="1"/>
  <c r="B51" i="11"/>
  <c r="A119" i="11"/>
  <c r="AA119" i="11" s="1"/>
  <c r="B119" i="11"/>
  <c r="A55" i="11"/>
  <c r="AA55" i="11" s="1"/>
  <c r="B55" i="11"/>
  <c r="A56" i="11"/>
  <c r="AA56" i="11" s="1"/>
  <c r="B56" i="11"/>
  <c r="A92" i="11"/>
  <c r="AA92" i="11" s="1"/>
  <c r="B92" i="11"/>
  <c r="A57" i="11"/>
  <c r="AA57" i="11" s="1"/>
  <c r="B57" i="11"/>
  <c r="A58" i="11"/>
  <c r="AA58" i="11" s="1"/>
  <c r="B58" i="11"/>
  <c r="A68" i="11"/>
  <c r="AA68" i="11" s="1"/>
  <c r="B68" i="11"/>
  <c r="A69" i="11"/>
  <c r="AA69" i="11" s="1"/>
  <c r="B69" i="11"/>
  <c r="A70" i="11"/>
  <c r="AA70" i="11" s="1"/>
  <c r="B70" i="11"/>
  <c r="A59" i="11"/>
  <c r="AA59" i="11" s="1"/>
  <c r="B59" i="11"/>
  <c r="A60" i="11"/>
  <c r="AA60" i="11" s="1"/>
  <c r="B60" i="11"/>
  <c r="A61" i="11"/>
  <c r="AA61" i="11" s="1"/>
  <c r="B61" i="11"/>
  <c r="A62" i="11"/>
  <c r="AA62" i="11" s="1"/>
  <c r="B62" i="11"/>
  <c r="A63" i="11"/>
  <c r="AA63" i="11" s="1"/>
  <c r="B63" i="11"/>
  <c r="A64" i="11"/>
  <c r="AA64" i="11" s="1"/>
  <c r="B64" i="11"/>
  <c r="A65" i="11"/>
  <c r="AA65" i="11" s="1"/>
  <c r="B65" i="11"/>
  <c r="A66" i="11"/>
  <c r="AA66" i="11" s="1"/>
  <c r="B66" i="11"/>
  <c r="A71" i="11"/>
  <c r="AA71" i="11" s="1"/>
  <c r="B71" i="11"/>
  <c r="A72" i="11"/>
  <c r="AA72" i="11" s="1"/>
  <c r="B72" i="11"/>
  <c r="A93" i="11"/>
  <c r="AA93" i="11" s="1"/>
  <c r="B93" i="11"/>
  <c r="A73" i="11"/>
  <c r="AA73" i="11" s="1"/>
  <c r="B73" i="11"/>
  <c r="A74" i="11"/>
  <c r="AA74" i="11" s="1"/>
  <c r="B74" i="11"/>
  <c r="A75" i="11"/>
  <c r="AA75" i="11" s="1"/>
  <c r="B75" i="11"/>
  <c r="A76" i="11"/>
  <c r="AA76" i="11" s="1"/>
  <c r="B76" i="11"/>
  <c r="A77" i="11"/>
  <c r="AA77" i="11" s="1"/>
  <c r="B77" i="11"/>
  <c r="A78" i="11"/>
  <c r="AA78" i="11" s="1"/>
  <c r="B78" i="11"/>
  <c r="A79" i="11"/>
  <c r="AA79" i="11" s="1"/>
  <c r="B79" i="11"/>
  <c r="A80" i="11"/>
  <c r="AA80" i="11" s="1"/>
  <c r="B80" i="11"/>
  <c r="A81" i="11"/>
  <c r="AA81" i="11" s="1"/>
  <c r="B81" i="11"/>
  <c r="A116" i="11"/>
  <c r="AA116" i="11" s="1"/>
  <c r="B116" i="11"/>
  <c r="A94" i="11"/>
  <c r="AA94" i="11" s="1"/>
  <c r="B94" i="11"/>
  <c r="A95" i="11"/>
  <c r="AA95" i="11" s="1"/>
  <c r="B95" i="11"/>
  <c r="A82" i="11"/>
  <c r="AA82" i="11" s="1"/>
  <c r="B82" i="11"/>
  <c r="A83" i="11"/>
  <c r="AA83" i="11" s="1"/>
  <c r="B83" i="11"/>
  <c r="A84" i="11"/>
  <c r="AA84" i="11" s="1"/>
  <c r="B84" i="11"/>
  <c r="A85" i="11"/>
  <c r="AA85" i="11" s="1"/>
  <c r="B85" i="11"/>
  <c r="A86" i="11"/>
  <c r="AA86" i="11" s="1"/>
  <c r="B86" i="11"/>
  <c r="A87" i="11"/>
  <c r="AA87" i="11" s="1"/>
  <c r="B87" i="11"/>
  <c r="A88" i="11"/>
  <c r="AA88" i="11" s="1"/>
  <c r="B88" i="11"/>
  <c r="AA148" i="11"/>
  <c r="B148" i="11"/>
  <c r="A235" i="11"/>
  <c r="AA235" i="11" s="1"/>
  <c r="B235" i="11"/>
  <c r="A89" i="11"/>
  <c r="AA89" i="11" s="1"/>
  <c r="B89" i="11"/>
  <c r="A90" i="11"/>
  <c r="AA90" i="11" s="1"/>
  <c r="B90" i="11"/>
  <c r="A91" i="11"/>
  <c r="AA91" i="11" s="1"/>
  <c r="B91" i="11"/>
  <c r="A96" i="11"/>
  <c r="AA96" i="11" s="1"/>
  <c r="B96" i="11"/>
  <c r="A117" i="11"/>
  <c r="AA117" i="11" s="1"/>
  <c r="B117" i="11"/>
  <c r="A120" i="11"/>
  <c r="AA120" i="11" s="1"/>
  <c r="B120" i="11"/>
  <c r="A97" i="11"/>
  <c r="AA97" i="11" s="1"/>
  <c r="B97" i="11"/>
  <c r="A98" i="11"/>
  <c r="AA98" i="11" s="1"/>
  <c r="B98" i="11"/>
  <c r="A118" i="11"/>
  <c r="AA118" i="11" s="1"/>
  <c r="B118" i="11"/>
  <c r="A99" i="11"/>
  <c r="AA99" i="11" s="1"/>
  <c r="B99" i="11"/>
  <c r="A100" i="11"/>
  <c r="AA100" i="11" s="1"/>
  <c r="B100" i="11"/>
  <c r="A101" i="11"/>
  <c r="AA101" i="11" s="1"/>
  <c r="B101" i="11"/>
  <c r="A102" i="11"/>
  <c r="AA102" i="11" s="1"/>
  <c r="B102" i="11"/>
  <c r="A103" i="11"/>
  <c r="AA103" i="11" s="1"/>
  <c r="B103" i="11"/>
  <c r="A104" i="11"/>
  <c r="AA104" i="11" s="1"/>
  <c r="B104" i="11"/>
  <c r="A105" i="11"/>
  <c r="AA105" i="11" s="1"/>
  <c r="B105" i="11"/>
  <c r="A106" i="11"/>
  <c r="AA106" i="11" s="1"/>
  <c r="B106" i="11"/>
  <c r="A107" i="11"/>
  <c r="AA107" i="11" s="1"/>
  <c r="B107" i="11"/>
  <c r="A108" i="11"/>
  <c r="AA108" i="11" s="1"/>
  <c r="B108" i="11"/>
  <c r="A109" i="11"/>
  <c r="AA109" i="11" s="1"/>
  <c r="B109" i="11"/>
  <c r="A110" i="11"/>
  <c r="AA110" i="11" s="1"/>
  <c r="B110" i="11"/>
  <c r="A111" i="11"/>
  <c r="AA111" i="11" s="1"/>
  <c r="B111" i="11"/>
  <c r="A149" i="11"/>
  <c r="AA149" i="11" s="1"/>
  <c r="B149" i="11"/>
  <c r="A112" i="11"/>
  <c r="AA112" i="11" s="1"/>
  <c r="B112" i="11"/>
  <c r="A121" i="11"/>
  <c r="AA121" i="11" s="1"/>
  <c r="B121" i="11"/>
  <c r="A113" i="11"/>
  <c r="AA113" i="11" s="1"/>
  <c r="B113" i="11"/>
  <c r="A114" i="11"/>
  <c r="AA114" i="11" s="1"/>
  <c r="B114" i="11"/>
  <c r="A115" i="11"/>
  <c r="AA115" i="11" s="1"/>
  <c r="B115" i="11"/>
  <c r="A122" i="11"/>
  <c r="AA122" i="11" s="1"/>
  <c r="B122" i="11"/>
  <c r="A123" i="11"/>
  <c r="AA123" i="11" s="1"/>
  <c r="B123" i="11"/>
  <c r="A124" i="11"/>
  <c r="AA124" i="11" s="1"/>
  <c r="B124" i="11"/>
  <c r="A125" i="11"/>
  <c r="AA125" i="11" s="1"/>
  <c r="B125" i="11"/>
  <c r="A126" i="11"/>
  <c r="AA126" i="11" s="1"/>
  <c r="B126" i="11"/>
  <c r="A127" i="11"/>
  <c r="AA127" i="11" s="1"/>
  <c r="B127" i="11"/>
  <c r="A128" i="11"/>
  <c r="AA128" i="11" s="1"/>
  <c r="B128" i="11"/>
  <c r="A129" i="11"/>
  <c r="AA129" i="11" s="1"/>
  <c r="B129" i="11"/>
  <c r="A150" i="11"/>
  <c r="AA150" i="11" s="1"/>
  <c r="B150" i="11"/>
  <c r="A130" i="11"/>
  <c r="AA130" i="11" s="1"/>
  <c r="B130" i="11"/>
  <c r="A151" i="11"/>
  <c r="AA151" i="11" s="1"/>
  <c r="B151" i="11"/>
  <c r="A131" i="11"/>
  <c r="AA131" i="11" s="1"/>
  <c r="B131" i="11"/>
  <c r="A132" i="11"/>
  <c r="AA132" i="11" s="1"/>
  <c r="B132" i="11"/>
  <c r="A133" i="11"/>
  <c r="AA133" i="11" s="1"/>
  <c r="B133" i="11"/>
  <c r="A134" i="11"/>
  <c r="AA134" i="11" s="1"/>
  <c r="B134" i="11"/>
  <c r="A152" i="11"/>
  <c r="AA152" i="11" s="1"/>
  <c r="B152" i="11"/>
  <c r="A153" i="11"/>
  <c r="AA153" i="11" s="1"/>
  <c r="B153" i="11"/>
  <c r="A135" i="11"/>
  <c r="AA135" i="11" s="1"/>
  <c r="B135" i="11"/>
  <c r="A136" i="11"/>
  <c r="AA136" i="11" s="1"/>
  <c r="B136" i="11"/>
  <c r="A137" i="11"/>
  <c r="AA137" i="11" s="1"/>
  <c r="B137" i="11"/>
  <c r="A154" i="11"/>
  <c r="AA154" i="11" s="1"/>
  <c r="B154" i="11"/>
  <c r="A138" i="11"/>
  <c r="AA138" i="11" s="1"/>
  <c r="B138" i="11"/>
  <c r="A139" i="11"/>
  <c r="AA139" i="11" s="1"/>
  <c r="B139" i="11"/>
  <c r="AA175" i="11"/>
  <c r="B175" i="11"/>
  <c r="A140" i="11"/>
  <c r="AA140" i="11" s="1"/>
  <c r="B140" i="11"/>
  <c r="A141" i="11"/>
  <c r="AA141" i="11" s="1"/>
  <c r="B141" i="11"/>
  <c r="A155" i="11"/>
  <c r="AA155" i="11" s="1"/>
  <c r="B155" i="11"/>
  <c r="A142" i="11"/>
  <c r="AA142" i="11" s="1"/>
  <c r="B142" i="11"/>
  <c r="A143" i="11"/>
  <c r="AA143" i="11" s="1"/>
  <c r="B143" i="11"/>
  <c r="A144" i="11"/>
  <c r="AA144" i="11" s="1"/>
  <c r="B144" i="11"/>
  <c r="A145" i="11"/>
  <c r="AA145" i="11" s="1"/>
  <c r="B145" i="11"/>
  <c r="A156" i="11"/>
  <c r="AA156" i="11" s="1"/>
  <c r="B156" i="11"/>
  <c r="A157" i="11"/>
  <c r="AA157" i="11" s="1"/>
  <c r="B157" i="11"/>
  <c r="A158" i="11"/>
  <c r="AA158" i="11" s="1"/>
  <c r="B158" i="11"/>
  <c r="A159" i="11"/>
  <c r="AA159" i="11" s="1"/>
  <c r="B159" i="11"/>
  <c r="A160" i="11"/>
  <c r="AA160" i="11" s="1"/>
  <c r="B160" i="11"/>
  <c r="A161" i="11"/>
  <c r="AA161" i="11" s="1"/>
  <c r="B161" i="11"/>
  <c r="A162" i="11"/>
  <c r="AA162" i="11" s="1"/>
  <c r="B162" i="11"/>
  <c r="A163" i="11"/>
  <c r="AA163" i="11" s="1"/>
  <c r="B163" i="11"/>
  <c r="A164" i="11"/>
  <c r="AA164" i="11" s="1"/>
  <c r="B164" i="11"/>
  <c r="A165" i="11"/>
  <c r="AA165" i="11" s="1"/>
  <c r="B165" i="11"/>
  <c r="A219" i="11"/>
  <c r="AA219" i="11" s="1"/>
  <c r="B219" i="11"/>
  <c r="A176" i="11"/>
  <c r="AA176" i="11" s="1"/>
  <c r="B176" i="11"/>
  <c r="A166" i="11"/>
  <c r="AA166" i="11" s="1"/>
  <c r="B166" i="11"/>
  <c r="A167" i="11"/>
  <c r="AA167" i="11" s="1"/>
  <c r="B167" i="11"/>
  <c r="A168" i="11"/>
  <c r="AA168" i="11" s="1"/>
  <c r="B168" i="11"/>
  <c r="A169" i="11"/>
  <c r="AA169" i="11" s="1"/>
  <c r="B169" i="11"/>
  <c r="A170" i="11"/>
  <c r="AA170" i="11" s="1"/>
  <c r="B170" i="11"/>
  <c r="A171" i="11"/>
  <c r="AA171" i="11" s="1"/>
  <c r="B171" i="11"/>
  <c r="A178" i="11"/>
  <c r="AA178" i="11" s="1"/>
  <c r="B178" i="11"/>
  <c r="A177" i="11"/>
  <c r="AA177" i="11" s="1"/>
  <c r="B177" i="11"/>
  <c r="A172" i="11"/>
  <c r="AA172" i="11" s="1"/>
  <c r="B172" i="11"/>
  <c r="A173" i="11"/>
  <c r="AA173" i="11" s="1"/>
  <c r="B173" i="11"/>
  <c r="A179" i="11"/>
  <c r="AA179" i="11" s="1"/>
  <c r="B179" i="11"/>
  <c r="A220" i="11"/>
  <c r="AA220" i="11" s="1"/>
  <c r="B220" i="11"/>
  <c r="A180" i="11"/>
  <c r="AA180" i="11" s="1"/>
  <c r="B180" i="11"/>
  <c r="A181" i="11"/>
  <c r="AA181" i="11" s="1"/>
  <c r="B181" i="11"/>
  <c r="A182" i="11"/>
  <c r="AA182" i="11" s="1"/>
  <c r="B182" i="11"/>
  <c r="A183" i="11"/>
  <c r="AA183" i="11" s="1"/>
  <c r="B183" i="11"/>
  <c r="A184" i="11"/>
  <c r="AA184" i="11" s="1"/>
  <c r="B184" i="11"/>
  <c r="A185" i="11"/>
  <c r="AA185" i="11" s="1"/>
  <c r="B185" i="11"/>
  <c r="A186" i="11"/>
  <c r="AA186" i="11" s="1"/>
  <c r="B186" i="11"/>
  <c r="A202" i="11"/>
  <c r="AA202" i="11" s="1"/>
  <c r="B202" i="11"/>
  <c r="A197" i="11"/>
  <c r="AA197" i="11" s="1"/>
  <c r="B197" i="11"/>
  <c r="A187" i="11"/>
  <c r="AA187" i="11" s="1"/>
  <c r="B187" i="11"/>
  <c r="A198" i="11"/>
  <c r="AA198" i="11" s="1"/>
  <c r="B198" i="11"/>
  <c r="A188" i="11"/>
  <c r="AA188" i="11" s="1"/>
  <c r="B188" i="11"/>
  <c r="A189" i="11"/>
  <c r="AA189" i="11" s="1"/>
  <c r="B189" i="11"/>
  <c r="A190" i="11"/>
  <c r="AA190" i="11" s="1"/>
  <c r="B190" i="11"/>
  <c r="A191" i="11"/>
  <c r="AA191" i="11" s="1"/>
  <c r="B191" i="11"/>
  <c r="A192" i="11"/>
  <c r="AA192" i="11" s="1"/>
  <c r="B192" i="11"/>
  <c r="A193" i="11"/>
  <c r="AA193" i="11" s="1"/>
  <c r="B193" i="11"/>
  <c r="A194" i="11"/>
  <c r="AA194" i="11" s="1"/>
  <c r="B194" i="11"/>
  <c r="A195" i="11"/>
  <c r="AA195" i="11" s="1"/>
  <c r="B195" i="11"/>
  <c r="A200" i="11"/>
  <c r="AA200" i="11" s="1"/>
  <c r="B200" i="11"/>
  <c r="A199" i="11"/>
  <c r="AA199" i="11" s="1"/>
  <c r="B199" i="11"/>
  <c r="A201" i="11"/>
  <c r="AA201" i="11" s="1"/>
  <c r="B201" i="11"/>
  <c r="A203" i="11"/>
  <c r="AA203" i="11" s="1"/>
  <c r="B203" i="11"/>
  <c r="A204" i="11"/>
  <c r="AA204" i="11" s="1"/>
  <c r="B204" i="11"/>
  <c r="A205" i="11"/>
  <c r="AA205" i="11" s="1"/>
  <c r="B205" i="11"/>
  <c r="A206" i="11"/>
  <c r="AA206" i="11" s="1"/>
  <c r="B206" i="11"/>
  <c r="A207" i="11"/>
  <c r="AA207" i="11" s="1"/>
  <c r="B207" i="11"/>
  <c r="A213" i="11"/>
  <c r="AA213" i="11" s="1"/>
  <c r="B213" i="11"/>
  <c r="A208" i="11"/>
  <c r="AA208" i="11" s="1"/>
  <c r="B208" i="11"/>
  <c r="A209" i="11"/>
  <c r="AA209" i="11" s="1"/>
  <c r="B209" i="11"/>
  <c r="A214" i="11"/>
  <c r="AA214" i="11" s="1"/>
  <c r="B214" i="11"/>
  <c r="A215" i="11"/>
  <c r="B215" i="11"/>
  <c r="A210" i="11"/>
  <c r="AA210" i="11" s="1"/>
  <c r="B210" i="11"/>
  <c r="B216" i="11"/>
  <c r="A217" i="11"/>
  <c r="B217" i="11"/>
  <c r="A211" i="11"/>
  <c r="AA211" i="11" s="1"/>
  <c r="B211" i="11"/>
  <c r="A212" i="11"/>
  <c r="AA212" i="11" s="1"/>
  <c r="B212" i="11"/>
  <c r="A218" i="11"/>
  <c r="B218" i="11"/>
  <c r="A221" i="11"/>
  <c r="AA221" i="11" s="1"/>
  <c r="B221" i="11"/>
  <c r="A222" i="11"/>
  <c r="AA222" i="11" s="1"/>
  <c r="B222" i="11"/>
  <c r="A223" i="11"/>
  <c r="AA223" i="11" s="1"/>
  <c r="B223" i="11"/>
  <c r="A224" i="11"/>
  <c r="AA224" i="11" s="1"/>
  <c r="B224" i="11"/>
  <c r="A225" i="11"/>
  <c r="B225" i="11"/>
  <c r="A226" i="11"/>
  <c r="AA226" i="11" s="1"/>
  <c r="B226" i="11"/>
  <c r="A227" i="11"/>
  <c r="AA227" i="11" s="1"/>
  <c r="B227" i="11"/>
  <c r="A228" i="11"/>
  <c r="AA228" i="11" s="1"/>
  <c r="B228" i="11"/>
  <c r="A229" i="11"/>
  <c r="AA229" i="11" s="1"/>
  <c r="B229" i="11"/>
  <c r="A230" i="11"/>
  <c r="AA230" i="11" s="1"/>
  <c r="B230" i="11"/>
  <c r="A231" i="11"/>
  <c r="AA231" i="11" s="1"/>
  <c r="B231" i="11"/>
  <c r="A232" i="11"/>
  <c r="AA232" i="11" s="1"/>
  <c r="B232" i="11"/>
  <c r="A236" i="11"/>
  <c r="AA236" i="11" s="1"/>
  <c r="B236" i="11"/>
  <c r="A233" i="11"/>
  <c r="AA233" i="11" s="1"/>
  <c r="B233" i="11"/>
  <c r="A234" i="11"/>
  <c r="AA234" i="11" s="1"/>
  <c r="B234" i="11"/>
  <c r="W20" i="11"/>
  <c r="X20" i="11"/>
  <c r="Y20" i="11" s="1"/>
  <c r="W21" i="11"/>
  <c r="X21" i="11"/>
  <c r="Y21" i="11" s="1"/>
  <c r="W22" i="11"/>
  <c r="X22" i="11"/>
  <c r="Y22" i="11" s="1"/>
  <c r="W2" i="11"/>
  <c r="X2" i="11"/>
  <c r="Y2" i="11" s="1"/>
  <c r="W3" i="11"/>
  <c r="X3" i="11"/>
  <c r="Y3" i="11" s="1"/>
  <c r="W23" i="11"/>
  <c r="X23" i="11"/>
  <c r="Y23" i="11" s="1"/>
  <c r="W24" i="11"/>
  <c r="X24" i="11"/>
  <c r="Y24" i="11" s="1"/>
  <c r="W25" i="11"/>
  <c r="X25" i="11"/>
  <c r="Y25" i="11" s="1"/>
  <c r="W4" i="11"/>
  <c r="X4" i="11"/>
  <c r="Y4" i="11" s="1"/>
  <c r="W26" i="11"/>
  <c r="X26" i="11"/>
  <c r="Y26" i="11" s="1"/>
  <c r="W5" i="11"/>
  <c r="X5" i="11"/>
  <c r="Y5" i="11" s="1"/>
  <c r="W6" i="11"/>
  <c r="X6" i="11"/>
  <c r="Y6" i="11" s="1"/>
  <c r="W54" i="11"/>
  <c r="X54" i="11"/>
  <c r="Y54" i="11" s="1"/>
  <c r="W7" i="11"/>
  <c r="X7" i="11"/>
  <c r="Y7" i="11" s="1"/>
  <c r="W8" i="11"/>
  <c r="X8" i="11"/>
  <c r="Y8" i="11" s="1"/>
  <c r="W9" i="11"/>
  <c r="X9" i="11"/>
  <c r="Y9" i="11" s="1"/>
  <c r="W10" i="11"/>
  <c r="X10" i="11"/>
  <c r="Y10" i="11" s="1"/>
  <c r="W11" i="11"/>
  <c r="X11" i="11"/>
  <c r="Y11" i="11" s="1"/>
  <c r="W12" i="11"/>
  <c r="X12" i="11"/>
  <c r="Y12" i="11" s="1"/>
  <c r="W13" i="11"/>
  <c r="X13" i="11"/>
  <c r="Y13" i="11" s="1"/>
  <c r="W27" i="11"/>
  <c r="X27" i="11"/>
  <c r="Y27" i="11" s="1"/>
  <c r="W14" i="11"/>
  <c r="X14" i="11"/>
  <c r="Y14" i="11" s="1"/>
  <c r="W15" i="11"/>
  <c r="X15" i="11"/>
  <c r="Y15" i="11" s="1"/>
  <c r="W16" i="11"/>
  <c r="X16" i="11"/>
  <c r="Y16" i="11" s="1"/>
  <c r="W17" i="11"/>
  <c r="X17" i="11"/>
  <c r="Y17" i="11" s="1"/>
  <c r="W18" i="11"/>
  <c r="X18" i="11"/>
  <c r="Y18" i="11" s="1"/>
  <c r="W19" i="11"/>
  <c r="X19" i="11"/>
  <c r="Y19" i="11" s="1"/>
  <c r="W28" i="11"/>
  <c r="X28" i="11"/>
  <c r="Y28" i="11" s="1"/>
  <c r="W29" i="11"/>
  <c r="X29" i="11"/>
  <c r="Y29" i="11" s="1"/>
  <c r="W30" i="11"/>
  <c r="X30" i="11"/>
  <c r="Y30" i="11" s="1"/>
  <c r="W31" i="11"/>
  <c r="X31" i="11"/>
  <c r="Y31" i="11" s="1"/>
  <c r="W32" i="11"/>
  <c r="X32" i="11"/>
  <c r="Y32" i="11" s="1"/>
  <c r="W33" i="11"/>
  <c r="X33" i="11"/>
  <c r="Y33" i="11" s="1"/>
  <c r="W34" i="11"/>
  <c r="X34" i="11"/>
  <c r="Y34" i="11" s="1"/>
  <c r="W67" i="11"/>
  <c r="X67" i="11"/>
  <c r="Y67" i="11" s="1"/>
  <c r="W35" i="11"/>
  <c r="X35" i="11"/>
  <c r="Y35" i="11" s="1"/>
  <c r="W36" i="11"/>
  <c r="X36" i="11"/>
  <c r="Y36" i="11" s="1"/>
  <c r="W37" i="11"/>
  <c r="X37" i="11"/>
  <c r="Y37" i="11" s="1"/>
  <c r="W38" i="11"/>
  <c r="X38" i="11"/>
  <c r="Y38" i="11" s="1"/>
  <c r="W174" i="11"/>
  <c r="X174" i="11"/>
  <c r="Y174" i="11" s="1"/>
  <c r="W42" i="11"/>
  <c r="X42" i="11"/>
  <c r="Y42" i="11" s="1"/>
  <c r="W146" i="11"/>
  <c r="X146" i="11"/>
  <c r="Y146" i="11" s="1"/>
  <c r="W39" i="11"/>
  <c r="X39" i="11"/>
  <c r="Y39" i="11" s="1"/>
  <c r="W40" i="11"/>
  <c r="X40" i="11"/>
  <c r="Y40" i="11" s="1"/>
  <c r="W147" i="11"/>
  <c r="X147" i="11"/>
  <c r="Y147" i="11" s="1"/>
  <c r="W41" i="11"/>
  <c r="X41" i="11"/>
  <c r="Y41" i="11" s="1"/>
  <c r="W196" i="11"/>
  <c r="X196" i="11"/>
  <c r="Y196" i="11" s="1"/>
  <c r="W43" i="11"/>
  <c r="X43" i="11"/>
  <c r="Y43" i="11" s="1"/>
  <c r="W44" i="11"/>
  <c r="X44" i="11"/>
  <c r="Y44" i="11" s="1"/>
  <c r="W45" i="11"/>
  <c r="X45" i="11"/>
  <c r="Y45" i="11" s="1"/>
  <c r="W46" i="11"/>
  <c r="X46" i="11"/>
  <c r="Y46" i="11" s="1"/>
  <c r="W47" i="11"/>
  <c r="X47" i="11"/>
  <c r="Y47" i="11" s="1"/>
  <c r="W52" i="11"/>
  <c r="X52" i="11"/>
  <c r="Y52" i="11" s="1"/>
  <c r="W53" i="11"/>
  <c r="X53" i="11"/>
  <c r="Y53" i="11" s="1"/>
  <c r="W48" i="11"/>
  <c r="X48" i="11"/>
  <c r="Y48" i="11" s="1"/>
  <c r="W49" i="11"/>
  <c r="X49" i="11"/>
  <c r="Y49" i="11" s="1"/>
  <c r="W50" i="11"/>
  <c r="X50" i="11"/>
  <c r="Y50" i="11" s="1"/>
  <c r="W51" i="11"/>
  <c r="X51" i="11"/>
  <c r="Y51" i="11" s="1"/>
  <c r="W119" i="11"/>
  <c r="X119" i="11"/>
  <c r="Y119" i="11" s="1"/>
  <c r="W55" i="11"/>
  <c r="X55" i="11"/>
  <c r="Y55" i="11" s="1"/>
  <c r="W56" i="11"/>
  <c r="X56" i="11"/>
  <c r="Y56" i="11" s="1"/>
  <c r="W92" i="11"/>
  <c r="X92" i="11"/>
  <c r="Y92" i="11" s="1"/>
  <c r="W57" i="11"/>
  <c r="X57" i="11"/>
  <c r="Y57" i="11" s="1"/>
  <c r="W58" i="11"/>
  <c r="X58" i="11"/>
  <c r="Y58" i="11" s="1"/>
  <c r="W68" i="11"/>
  <c r="X68" i="11"/>
  <c r="Y68" i="11" s="1"/>
  <c r="W69" i="11"/>
  <c r="X69" i="11"/>
  <c r="Y69" i="11" s="1"/>
  <c r="W70" i="11"/>
  <c r="X70" i="11"/>
  <c r="Y70" i="11" s="1"/>
  <c r="W59" i="11"/>
  <c r="X59" i="11"/>
  <c r="Y59" i="11" s="1"/>
  <c r="W60" i="11"/>
  <c r="X60" i="11"/>
  <c r="Y60" i="11" s="1"/>
  <c r="W61" i="11"/>
  <c r="X61" i="11"/>
  <c r="Y61" i="11" s="1"/>
  <c r="W62" i="11"/>
  <c r="X62" i="11"/>
  <c r="Y62" i="11" s="1"/>
  <c r="W63" i="11"/>
  <c r="X63" i="11"/>
  <c r="Y63" i="11" s="1"/>
  <c r="W64" i="11"/>
  <c r="X64" i="11"/>
  <c r="Y64" i="11" s="1"/>
  <c r="W65" i="11"/>
  <c r="X65" i="11"/>
  <c r="Y65" i="11" s="1"/>
  <c r="W66" i="11"/>
  <c r="X66" i="11"/>
  <c r="Y66" i="11" s="1"/>
  <c r="W71" i="11"/>
  <c r="X71" i="11"/>
  <c r="Y71" i="11" s="1"/>
  <c r="W72" i="11"/>
  <c r="X72" i="11"/>
  <c r="Y72" i="11" s="1"/>
  <c r="W93" i="11"/>
  <c r="X93" i="11"/>
  <c r="Y93" i="11" s="1"/>
  <c r="W73" i="11"/>
  <c r="X73" i="11"/>
  <c r="Y73" i="11" s="1"/>
  <c r="W74" i="11"/>
  <c r="X74" i="11"/>
  <c r="Y74" i="11" s="1"/>
  <c r="W75" i="11"/>
  <c r="X75" i="11"/>
  <c r="Y75" i="11" s="1"/>
  <c r="W76" i="11"/>
  <c r="X76" i="11"/>
  <c r="Y76" i="11" s="1"/>
  <c r="W77" i="11"/>
  <c r="X77" i="11"/>
  <c r="Y77" i="11" s="1"/>
  <c r="W78" i="11"/>
  <c r="X78" i="11"/>
  <c r="Y78" i="11" s="1"/>
  <c r="W79" i="11"/>
  <c r="X79" i="11"/>
  <c r="Y79" i="11" s="1"/>
  <c r="W80" i="11"/>
  <c r="X80" i="11"/>
  <c r="Y80" i="11" s="1"/>
  <c r="W81" i="11"/>
  <c r="X81" i="11"/>
  <c r="Y81" i="11" s="1"/>
  <c r="W116" i="11"/>
  <c r="X116" i="11"/>
  <c r="Y116" i="11" s="1"/>
  <c r="W94" i="11"/>
  <c r="X94" i="11"/>
  <c r="Y94" i="11" s="1"/>
  <c r="W95" i="11"/>
  <c r="X95" i="11"/>
  <c r="Y95" i="11" s="1"/>
  <c r="W82" i="11"/>
  <c r="X82" i="11"/>
  <c r="Y82" i="11" s="1"/>
  <c r="W83" i="11"/>
  <c r="X83" i="11"/>
  <c r="Y83" i="11" s="1"/>
  <c r="W84" i="11"/>
  <c r="X84" i="11"/>
  <c r="Y84" i="11" s="1"/>
  <c r="W85" i="11"/>
  <c r="X85" i="11"/>
  <c r="Y85" i="11" s="1"/>
  <c r="W86" i="11"/>
  <c r="X86" i="11"/>
  <c r="Y86" i="11" s="1"/>
  <c r="W87" i="11"/>
  <c r="X87" i="11"/>
  <c r="Y87" i="11" s="1"/>
  <c r="W88" i="11"/>
  <c r="X88" i="11"/>
  <c r="Y88" i="11" s="1"/>
  <c r="W148" i="11"/>
  <c r="X148" i="11"/>
  <c r="Y148" i="11" s="1"/>
  <c r="W235" i="11"/>
  <c r="X235" i="11"/>
  <c r="Y235" i="11" s="1"/>
  <c r="W89" i="11"/>
  <c r="X89" i="11"/>
  <c r="Y89" i="11" s="1"/>
  <c r="W90" i="11"/>
  <c r="X90" i="11"/>
  <c r="Y90" i="11" s="1"/>
  <c r="W91" i="11"/>
  <c r="X91" i="11"/>
  <c r="Y91" i="11" s="1"/>
  <c r="W96" i="11"/>
  <c r="X96" i="11"/>
  <c r="Y96" i="11" s="1"/>
  <c r="W117" i="11"/>
  <c r="X117" i="11"/>
  <c r="Y117" i="11" s="1"/>
  <c r="W120" i="11"/>
  <c r="X120" i="11"/>
  <c r="Y120" i="11" s="1"/>
  <c r="W97" i="11"/>
  <c r="X97" i="11"/>
  <c r="Y97" i="11" s="1"/>
  <c r="W98" i="11"/>
  <c r="X98" i="11"/>
  <c r="Y98" i="11" s="1"/>
  <c r="W118" i="11"/>
  <c r="X118" i="11"/>
  <c r="Y118" i="11" s="1"/>
  <c r="W99" i="11"/>
  <c r="X99" i="11"/>
  <c r="Y99" i="11" s="1"/>
  <c r="W100" i="11"/>
  <c r="X100" i="11"/>
  <c r="Y100" i="11" s="1"/>
  <c r="W101" i="11"/>
  <c r="X101" i="11"/>
  <c r="Y101" i="11" s="1"/>
  <c r="W102" i="11"/>
  <c r="X102" i="11"/>
  <c r="Y102" i="11" s="1"/>
  <c r="W103" i="11"/>
  <c r="X103" i="11"/>
  <c r="Y103" i="11" s="1"/>
  <c r="W104" i="11"/>
  <c r="X104" i="11"/>
  <c r="Y104" i="11" s="1"/>
  <c r="W105" i="11"/>
  <c r="X105" i="11"/>
  <c r="Y105" i="11" s="1"/>
  <c r="W106" i="11"/>
  <c r="X106" i="11"/>
  <c r="Y106" i="11" s="1"/>
  <c r="W107" i="11"/>
  <c r="X107" i="11"/>
  <c r="Y107" i="11" s="1"/>
  <c r="W108" i="11"/>
  <c r="X108" i="11"/>
  <c r="Y108" i="11" s="1"/>
  <c r="W109" i="11"/>
  <c r="X109" i="11"/>
  <c r="Y109" i="11" s="1"/>
  <c r="W110" i="11"/>
  <c r="X110" i="11"/>
  <c r="Y110" i="11" s="1"/>
  <c r="W111" i="11"/>
  <c r="X111" i="11"/>
  <c r="Y111" i="11" s="1"/>
  <c r="W149" i="11"/>
  <c r="X149" i="11"/>
  <c r="Y149" i="11" s="1"/>
  <c r="W112" i="11"/>
  <c r="X112" i="11"/>
  <c r="Y112" i="11" s="1"/>
  <c r="W121" i="11"/>
  <c r="X121" i="11"/>
  <c r="Y121" i="11" s="1"/>
  <c r="W113" i="11"/>
  <c r="X113" i="11"/>
  <c r="Y113" i="11" s="1"/>
  <c r="W114" i="11"/>
  <c r="X114" i="11"/>
  <c r="Y114" i="11" s="1"/>
  <c r="W115" i="11"/>
  <c r="X115" i="11"/>
  <c r="Y115" i="11" s="1"/>
  <c r="W122" i="11"/>
  <c r="X122" i="11"/>
  <c r="Y122" i="11" s="1"/>
  <c r="W123" i="11"/>
  <c r="X123" i="11"/>
  <c r="Y123" i="11" s="1"/>
  <c r="W124" i="11"/>
  <c r="X124" i="11"/>
  <c r="Y124" i="11" s="1"/>
  <c r="W125" i="11"/>
  <c r="X125" i="11"/>
  <c r="Y125" i="11" s="1"/>
  <c r="W126" i="11"/>
  <c r="X126" i="11"/>
  <c r="Y126" i="11" s="1"/>
  <c r="W127" i="11"/>
  <c r="X127" i="11"/>
  <c r="Y127" i="11" s="1"/>
  <c r="W128" i="11"/>
  <c r="X128" i="11"/>
  <c r="Y128" i="11" s="1"/>
  <c r="W129" i="11"/>
  <c r="X129" i="11"/>
  <c r="Y129" i="11" s="1"/>
  <c r="W150" i="11"/>
  <c r="X150" i="11"/>
  <c r="Y150" i="11" s="1"/>
  <c r="W130" i="11"/>
  <c r="X130" i="11"/>
  <c r="Y130" i="11" s="1"/>
  <c r="W151" i="11"/>
  <c r="X151" i="11"/>
  <c r="Y151" i="11" s="1"/>
  <c r="W131" i="11"/>
  <c r="X131" i="11"/>
  <c r="Y131" i="11" s="1"/>
  <c r="W132" i="11"/>
  <c r="X132" i="11"/>
  <c r="Y132" i="11" s="1"/>
  <c r="W133" i="11"/>
  <c r="X133" i="11"/>
  <c r="Y133" i="11" s="1"/>
  <c r="W134" i="11"/>
  <c r="X134" i="11"/>
  <c r="Y134" i="11" s="1"/>
  <c r="W152" i="11"/>
  <c r="X152" i="11"/>
  <c r="Y152" i="11" s="1"/>
  <c r="W153" i="11"/>
  <c r="X153" i="11"/>
  <c r="Y153" i="11" s="1"/>
  <c r="W135" i="11"/>
  <c r="X135" i="11"/>
  <c r="Y135" i="11" s="1"/>
  <c r="W136" i="11"/>
  <c r="X136" i="11"/>
  <c r="Y136" i="11" s="1"/>
  <c r="W137" i="11"/>
  <c r="X137" i="11"/>
  <c r="Y137" i="11" s="1"/>
  <c r="W154" i="11"/>
  <c r="X154" i="11"/>
  <c r="Y154" i="11" s="1"/>
  <c r="W138" i="11"/>
  <c r="X138" i="11"/>
  <c r="Y138" i="11" s="1"/>
  <c r="W139" i="11"/>
  <c r="X139" i="11"/>
  <c r="Y139" i="11" s="1"/>
  <c r="W175" i="11"/>
  <c r="X175" i="11"/>
  <c r="Y175" i="11" s="1"/>
  <c r="W140" i="11"/>
  <c r="X140" i="11"/>
  <c r="Y140" i="11" s="1"/>
  <c r="W141" i="11"/>
  <c r="X141" i="11"/>
  <c r="Y141" i="11" s="1"/>
  <c r="W155" i="11"/>
  <c r="X155" i="11"/>
  <c r="Y155" i="11" s="1"/>
  <c r="W142" i="11"/>
  <c r="X142" i="11"/>
  <c r="Y142" i="11" s="1"/>
  <c r="W143" i="11"/>
  <c r="X143" i="11"/>
  <c r="Y143" i="11" s="1"/>
  <c r="W144" i="11"/>
  <c r="X144" i="11"/>
  <c r="Y144" i="11" s="1"/>
  <c r="W145" i="11"/>
  <c r="X145" i="11"/>
  <c r="Y145" i="11" s="1"/>
  <c r="W156" i="11"/>
  <c r="X156" i="11"/>
  <c r="Y156" i="11" s="1"/>
  <c r="W157" i="11"/>
  <c r="X157" i="11"/>
  <c r="Y157" i="11" s="1"/>
  <c r="W158" i="11"/>
  <c r="X158" i="11"/>
  <c r="Y158" i="11" s="1"/>
  <c r="W159" i="11"/>
  <c r="X159" i="11"/>
  <c r="Y159" i="11" s="1"/>
  <c r="W160" i="11"/>
  <c r="X160" i="11"/>
  <c r="Y160" i="11" s="1"/>
  <c r="W161" i="11"/>
  <c r="X161" i="11"/>
  <c r="Y161" i="11" s="1"/>
  <c r="W162" i="11"/>
  <c r="X162" i="11"/>
  <c r="Y162" i="11" s="1"/>
  <c r="W163" i="11"/>
  <c r="X163" i="11"/>
  <c r="Y163" i="11" s="1"/>
  <c r="W164" i="11"/>
  <c r="X164" i="11"/>
  <c r="Y164" i="11" s="1"/>
  <c r="W165" i="11"/>
  <c r="X165" i="11"/>
  <c r="Y165" i="11" s="1"/>
  <c r="W219" i="11"/>
  <c r="X219" i="11"/>
  <c r="Y219" i="11" s="1"/>
  <c r="W176" i="11"/>
  <c r="X176" i="11"/>
  <c r="Y176" i="11" s="1"/>
  <c r="W166" i="11"/>
  <c r="X166" i="11"/>
  <c r="Y166" i="11" s="1"/>
  <c r="W167" i="11"/>
  <c r="X167" i="11"/>
  <c r="Y167" i="11" s="1"/>
  <c r="W168" i="11"/>
  <c r="X168" i="11"/>
  <c r="Y168" i="11" s="1"/>
  <c r="W169" i="11"/>
  <c r="X169" i="11"/>
  <c r="Y169" i="11" s="1"/>
  <c r="W170" i="11"/>
  <c r="X170" i="11"/>
  <c r="Y170" i="11" s="1"/>
  <c r="W171" i="11"/>
  <c r="X171" i="11"/>
  <c r="Y171" i="11" s="1"/>
  <c r="W178" i="11"/>
  <c r="X178" i="11"/>
  <c r="Y178" i="11" s="1"/>
  <c r="W177" i="11"/>
  <c r="X177" i="11"/>
  <c r="Y177" i="11" s="1"/>
  <c r="W172" i="11"/>
  <c r="X172" i="11"/>
  <c r="Y172" i="11" s="1"/>
  <c r="W173" i="11"/>
  <c r="X173" i="11"/>
  <c r="Y173" i="11" s="1"/>
  <c r="W179" i="11"/>
  <c r="X179" i="11"/>
  <c r="Y179" i="11" s="1"/>
  <c r="W220" i="11"/>
  <c r="X220" i="11"/>
  <c r="Y220" i="11" s="1"/>
  <c r="W180" i="11"/>
  <c r="X180" i="11"/>
  <c r="Y180" i="11" s="1"/>
  <c r="W181" i="11"/>
  <c r="X181" i="11"/>
  <c r="Y181" i="11" s="1"/>
  <c r="W182" i="11"/>
  <c r="X182" i="11"/>
  <c r="Y182" i="11" s="1"/>
  <c r="W183" i="11"/>
  <c r="X183" i="11"/>
  <c r="Y183" i="11" s="1"/>
  <c r="W184" i="11"/>
  <c r="X184" i="11"/>
  <c r="Y184" i="11" s="1"/>
  <c r="W185" i="11"/>
  <c r="X185" i="11"/>
  <c r="Y185" i="11" s="1"/>
  <c r="W186" i="11"/>
  <c r="X186" i="11"/>
  <c r="Y186" i="11" s="1"/>
  <c r="W202" i="11"/>
  <c r="X202" i="11"/>
  <c r="Y202" i="11" s="1"/>
  <c r="W197" i="11"/>
  <c r="X197" i="11"/>
  <c r="Y197" i="11" s="1"/>
  <c r="W187" i="11"/>
  <c r="X187" i="11"/>
  <c r="Y187" i="11" s="1"/>
  <c r="W198" i="11"/>
  <c r="X198" i="11"/>
  <c r="Y198" i="11" s="1"/>
  <c r="W188" i="11"/>
  <c r="X188" i="11"/>
  <c r="Y188" i="11" s="1"/>
  <c r="W189" i="11"/>
  <c r="X189" i="11"/>
  <c r="Y189" i="11" s="1"/>
  <c r="W190" i="11"/>
  <c r="X190" i="11"/>
  <c r="Y190" i="11" s="1"/>
  <c r="W191" i="11"/>
  <c r="X191" i="11"/>
  <c r="Y191" i="11" s="1"/>
  <c r="W192" i="11"/>
  <c r="X192" i="11"/>
  <c r="Y192" i="11" s="1"/>
  <c r="W193" i="11"/>
  <c r="X193" i="11"/>
  <c r="Y193" i="11" s="1"/>
  <c r="W194" i="11"/>
  <c r="X194" i="11"/>
  <c r="Y194" i="11" s="1"/>
  <c r="W195" i="11"/>
  <c r="X195" i="11"/>
  <c r="Y195" i="11" s="1"/>
  <c r="W200" i="11"/>
  <c r="X200" i="11"/>
  <c r="Y200" i="11" s="1"/>
  <c r="W199" i="11"/>
  <c r="X199" i="11"/>
  <c r="Y199" i="11" s="1"/>
  <c r="W201" i="11"/>
  <c r="X201" i="11"/>
  <c r="Y201" i="11" s="1"/>
  <c r="W203" i="11"/>
  <c r="X203" i="11"/>
  <c r="Y203" i="11" s="1"/>
  <c r="W204" i="11"/>
  <c r="X204" i="11"/>
  <c r="Y204" i="11" s="1"/>
  <c r="W205" i="11"/>
  <c r="X205" i="11"/>
  <c r="Y205" i="11" s="1"/>
  <c r="W206" i="11"/>
  <c r="X206" i="11"/>
  <c r="Y206" i="11" s="1"/>
  <c r="W207" i="11"/>
  <c r="X207" i="11"/>
  <c r="Y207" i="11" s="1"/>
  <c r="W213" i="11"/>
  <c r="X213" i="11"/>
  <c r="Y213" i="11" s="1"/>
  <c r="W208" i="11"/>
  <c r="X208" i="11"/>
  <c r="Y208" i="11" s="1"/>
  <c r="W209" i="11"/>
  <c r="X209" i="11"/>
  <c r="Y209" i="11" s="1"/>
  <c r="W214" i="11"/>
  <c r="X214" i="11"/>
  <c r="Y214" i="11" s="1"/>
  <c r="W215" i="11"/>
  <c r="X215" i="11"/>
  <c r="Y215" i="11" s="1"/>
  <c r="W210" i="11"/>
  <c r="X210" i="11"/>
  <c r="Y210" i="11" s="1"/>
  <c r="W216" i="11"/>
  <c r="X216" i="11"/>
  <c r="Y216" i="11" s="1"/>
  <c r="W217" i="11"/>
  <c r="X217" i="11"/>
  <c r="Y217" i="11" s="1"/>
  <c r="AA217" i="11"/>
  <c r="W211" i="11"/>
  <c r="X211" i="11"/>
  <c r="Y211" i="11" s="1"/>
  <c r="W212" i="11"/>
  <c r="X212" i="11"/>
  <c r="Y212" i="11" s="1"/>
  <c r="W218" i="11"/>
  <c r="X218" i="11"/>
  <c r="Y218" i="11" s="1"/>
  <c r="W221" i="11"/>
  <c r="X221" i="11"/>
  <c r="Y221" i="11" s="1"/>
  <c r="W222" i="11"/>
  <c r="X222" i="11"/>
  <c r="Y222" i="11" s="1"/>
  <c r="W223" i="11"/>
  <c r="X223" i="11"/>
  <c r="Y223" i="11" s="1"/>
  <c r="W224" i="11"/>
  <c r="X224" i="11"/>
  <c r="Y224" i="11" s="1"/>
  <c r="W225" i="11"/>
  <c r="X225" i="11"/>
  <c r="Y225" i="11" s="1"/>
  <c r="AA225" i="11"/>
  <c r="W226" i="11"/>
  <c r="X226" i="11"/>
  <c r="Y226" i="11" s="1"/>
  <c r="W227" i="11"/>
  <c r="X227" i="11"/>
  <c r="Y227" i="11" s="1"/>
  <c r="W228" i="11"/>
  <c r="X228" i="11"/>
  <c r="Y228" i="11" s="1"/>
  <c r="W229" i="11"/>
  <c r="X229" i="11"/>
  <c r="Y229" i="11" s="1"/>
  <c r="W230" i="11"/>
  <c r="X230" i="11"/>
  <c r="Y230" i="11" s="1"/>
  <c r="W231" i="11"/>
  <c r="X231" i="11"/>
  <c r="Y231" i="11" s="1"/>
  <c r="W232" i="11"/>
  <c r="X232" i="11"/>
  <c r="Y232" i="11" s="1"/>
  <c r="W236" i="11"/>
  <c r="X236" i="11"/>
  <c r="Y236" i="11" s="1"/>
  <c r="W233" i="11"/>
  <c r="X233" i="11"/>
  <c r="Y233" i="11" s="1"/>
  <c r="W234" i="11"/>
  <c r="X234" i="11"/>
  <c r="Y234" i="11" s="1"/>
  <c r="A231" i="10"/>
  <c r="AA231" i="10" s="1"/>
  <c r="A150" i="10"/>
  <c r="B150" i="10"/>
  <c r="W150" i="10"/>
  <c r="X150" i="10"/>
  <c r="Y150" i="10" s="1"/>
  <c r="AA150" i="10"/>
  <c r="A20" i="10"/>
  <c r="AA20" i="10" s="1"/>
  <c r="A19" i="10"/>
  <c r="AA19" i="10" s="1"/>
  <c r="A10" i="10"/>
  <c r="AA10" i="10" s="1"/>
  <c r="AD2" i="9"/>
  <c r="AC2" i="9"/>
  <c r="Z2" i="9"/>
  <c r="Z35" i="9"/>
  <c r="AD35" i="9"/>
  <c r="AC35" i="9"/>
  <c r="AD53" i="9"/>
  <c r="AC53" i="9"/>
  <c r="Z53" i="9"/>
  <c r="AD70" i="9"/>
  <c r="AC70" i="9"/>
  <c r="Z70" i="9"/>
  <c r="Z93" i="9"/>
  <c r="AD93" i="9"/>
  <c r="AC93" i="9"/>
  <c r="AD118" i="9"/>
  <c r="AC118" i="9"/>
  <c r="Z118" i="9"/>
  <c r="Z147" i="9"/>
  <c r="AD147" i="9"/>
  <c r="AC147" i="9"/>
  <c r="AD167" i="9"/>
  <c r="AC167" i="9"/>
  <c r="Z167" i="9"/>
  <c r="Z195" i="9"/>
  <c r="AC195" i="9"/>
  <c r="AD195" i="9"/>
  <c r="AD209" i="9"/>
  <c r="AC209" i="9"/>
  <c r="Z209" i="9"/>
  <c r="Z220" i="9"/>
  <c r="AD220" i="9"/>
  <c r="AC220" i="9"/>
  <c r="A240" i="9"/>
  <c r="A189" i="9"/>
  <c r="B243" i="10"/>
  <c r="A243" i="10"/>
  <c r="AA243" i="10" s="1"/>
  <c r="B242" i="10"/>
  <c r="A242" i="10"/>
  <c r="AA242" i="10" s="1"/>
  <c r="B241" i="10"/>
  <c r="A241" i="10"/>
  <c r="AA241" i="10" s="1"/>
  <c r="B240" i="10"/>
  <c r="A240" i="10"/>
  <c r="AA240" i="10" s="1"/>
  <c r="X243" i="10"/>
  <c r="Y243" i="10" s="1"/>
  <c r="W243" i="10"/>
  <c r="X242" i="10"/>
  <c r="Y242" i="10" s="1"/>
  <c r="W242" i="10"/>
  <c r="X241" i="10"/>
  <c r="Y241" i="10" s="1"/>
  <c r="W241" i="10"/>
  <c r="X240" i="10"/>
  <c r="Y240" i="10" s="1"/>
  <c r="W240" i="10"/>
  <c r="X239" i="10"/>
  <c r="Y239" i="10" s="1"/>
  <c r="W239" i="10"/>
  <c r="B239" i="10"/>
  <c r="A239" i="10"/>
  <c r="AA239" i="10" s="1"/>
  <c r="X238" i="10"/>
  <c r="Y238" i="10" s="1"/>
  <c r="W238" i="10"/>
  <c r="B238" i="10"/>
  <c r="A238" i="10"/>
  <c r="AA238" i="10" s="1"/>
  <c r="X237" i="10"/>
  <c r="Y237" i="10" s="1"/>
  <c r="W237" i="10"/>
  <c r="B237" i="10"/>
  <c r="A237" i="10"/>
  <c r="AA237" i="10" s="1"/>
  <c r="X236" i="10"/>
  <c r="Y236" i="10" s="1"/>
  <c r="W236" i="10"/>
  <c r="B236" i="10"/>
  <c r="A236" i="10"/>
  <c r="AA236" i="10" s="1"/>
  <c r="X235" i="10"/>
  <c r="Y235" i="10" s="1"/>
  <c r="W235" i="10"/>
  <c r="B235" i="10"/>
  <c r="A235" i="10"/>
  <c r="AA235" i="10" s="1"/>
  <c r="X234" i="10"/>
  <c r="Y234" i="10" s="1"/>
  <c r="W234" i="10"/>
  <c r="B234" i="10"/>
  <c r="A234" i="10"/>
  <c r="AA234" i="10" s="1"/>
  <c r="X233" i="10"/>
  <c r="Y233" i="10" s="1"/>
  <c r="W233" i="10"/>
  <c r="B233" i="10"/>
  <c r="A233" i="10"/>
  <c r="AA233" i="10" s="1"/>
  <c r="X232" i="10"/>
  <c r="Y232" i="10" s="1"/>
  <c r="W232" i="10"/>
  <c r="B232" i="10"/>
  <c r="A232" i="10"/>
  <c r="AA232" i="10" s="1"/>
  <c r="X231" i="10"/>
  <c r="Y231" i="10" s="1"/>
  <c r="W231" i="10"/>
  <c r="B231" i="10"/>
  <c r="X230" i="10"/>
  <c r="Y230" i="10" s="1"/>
  <c r="W230" i="10"/>
  <c r="B230" i="10"/>
  <c r="A230" i="10"/>
  <c r="AA230" i="10" s="1"/>
  <c r="X227" i="10"/>
  <c r="Y227" i="10" s="1"/>
  <c r="W227" i="10"/>
  <c r="B227" i="10"/>
  <c r="A227" i="10"/>
  <c r="AA227" i="10" s="1"/>
  <c r="X226" i="10"/>
  <c r="Y226" i="10" s="1"/>
  <c r="W226" i="10"/>
  <c r="B226" i="10"/>
  <c r="A226" i="10"/>
  <c r="AA226" i="10" s="1"/>
  <c r="X228" i="10"/>
  <c r="Y228" i="10" s="1"/>
  <c r="W228" i="10"/>
  <c r="B228" i="10"/>
  <c r="A228" i="10"/>
  <c r="AA228" i="10" s="1"/>
  <c r="X225" i="10"/>
  <c r="Y225" i="10" s="1"/>
  <c r="W225" i="10"/>
  <c r="B225" i="10"/>
  <c r="A225" i="10"/>
  <c r="AA225" i="10" s="1"/>
  <c r="X224" i="10"/>
  <c r="Y224" i="10" s="1"/>
  <c r="W224" i="10"/>
  <c r="B224" i="10"/>
  <c r="A224" i="10"/>
  <c r="AA224" i="10" s="1"/>
  <c r="X223" i="10"/>
  <c r="Y223" i="10" s="1"/>
  <c r="W223" i="10"/>
  <c r="B223" i="10"/>
  <c r="A223" i="10"/>
  <c r="AA223" i="10" s="1"/>
  <c r="X222" i="10"/>
  <c r="Y222" i="10" s="1"/>
  <c r="W222" i="10"/>
  <c r="B222" i="10"/>
  <c r="A222" i="10"/>
  <c r="AA222" i="10" s="1"/>
  <c r="X215" i="10"/>
  <c r="Y215" i="10" s="1"/>
  <c r="W215" i="10"/>
  <c r="B215" i="10"/>
  <c r="A215" i="10"/>
  <c r="AA215" i="10" s="1"/>
  <c r="W221" i="10"/>
  <c r="B221" i="10"/>
  <c r="A221" i="10"/>
  <c r="AA221" i="10" s="1"/>
  <c r="X214" i="10"/>
  <c r="Y214" i="10" s="1"/>
  <c r="W214" i="10"/>
  <c r="B214" i="10"/>
  <c r="A214" i="10"/>
  <c r="AA214" i="10" s="1"/>
  <c r="X213" i="10"/>
  <c r="Y213" i="10" s="1"/>
  <c r="W213" i="10"/>
  <c r="B213" i="10"/>
  <c r="A213" i="10"/>
  <c r="AA213" i="10" s="1"/>
  <c r="X212" i="10"/>
  <c r="Y212" i="10" s="1"/>
  <c r="W212" i="10"/>
  <c r="B212" i="10"/>
  <c r="A212" i="10"/>
  <c r="AA212" i="10" s="1"/>
  <c r="X211" i="10"/>
  <c r="Y211" i="10" s="1"/>
  <c r="W211" i="10"/>
  <c r="B211" i="10"/>
  <c r="A211" i="10"/>
  <c r="AA211" i="10" s="1"/>
  <c r="X210" i="10"/>
  <c r="Y210" i="10" s="1"/>
  <c r="W210" i="10"/>
  <c r="B210" i="10"/>
  <c r="A210" i="10"/>
  <c r="AA210" i="10" s="1"/>
  <c r="X209" i="10"/>
  <c r="Y209" i="10" s="1"/>
  <c r="W209" i="10"/>
  <c r="B209" i="10"/>
  <c r="A209" i="10"/>
  <c r="AA209" i="10" s="1"/>
  <c r="X208" i="10"/>
  <c r="Y208" i="10" s="1"/>
  <c r="W208" i="10"/>
  <c r="B208" i="10"/>
  <c r="A208" i="10"/>
  <c r="AA208" i="10" s="1"/>
  <c r="X206" i="10"/>
  <c r="Y206" i="10" s="1"/>
  <c r="W206" i="10"/>
  <c r="B206" i="10"/>
  <c r="A206" i="10"/>
  <c r="AA206" i="10" s="1"/>
  <c r="X205" i="10"/>
  <c r="Y205" i="10" s="1"/>
  <c r="W205" i="10"/>
  <c r="B205" i="10"/>
  <c r="A205" i="10"/>
  <c r="AA205" i="10" s="1"/>
  <c r="X207" i="10"/>
  <c r="Y207" i="10" s="1"/>
  <c r="W207" i="10"/>
  <c r="B207" i="10"/>
  <c r="A207" i="10"/>
  <c r="AA207" i="10" s="1"/>
  <c r="X204" i="10"/>
  <c r="Y204" i="10" s="1"/>
  <c r="W204" i="10"/>
  <c r="B204" i="10"/>
  <c r="A204" i="10"/>
  <c r="AA204" i="10" s="1"/>
  <c r="X203" i="10"/>
  <c r="Y203" i="10" s="1"/>
  <c r="W203" i="10"/>
  <c r="B203" i="10"/>
  <c r="A203" i="10"/>
  <c r="AA203" i="10" s="1"/>
  <c r="X220" i="10"/>
  <c r="Y220" i="10" s="1"/>
  <c r="W220" i="10"/>
  <c r="B220" i="10"/>
  <c r="A220" i="10"/>
  <c r="AA220" i="10" s="1"/>
  <c r="X245" i="10"/>
  <c r="Y245" i="10" s="1"/>
  <c r="W245" i="10"/>
  <c r="B245" i="10"/>
  <c r="A245" i="10"/>
  <c r="AA245" i="10" s="1"/>
  <c r="X219" i="10"/>
  <c r="Y219" i="10" s="1"/>
  <c r="W219" i="10"/>
  <c r="B219" i="10"/>
  <c r="A219" i="10"/>
  <c r="AA219" i="10" s="1"/>
  <c r="X218" i="10"/>
  <c r="Y218" i="10" s="1"/>
  <c r="W218" i="10"/>
  <c r="B218" i="10"/>
  <c r="A218" i="10"/>
  <c r="AA218" i="10" s="1"/>
  <c r="X202" i="10"/>
  <c r="Y202" i="10" s="1"/>
  <c r="W202" i="10"/>
  <c r="B202" i="10"/>
  <c r="A202" i="10"/>
  <c r="AA202" i="10" s="1"/>
  <c r="X201" i="10"/>
  <c r="Y201" i="10" s="1"/>
  <c r="W201" i="10"/>
  <c r="B201" i="10"/>
  <c r="A201" i="10"/>
  <c r="AA201" i="10" s="1"/>
  <c r="X200" i="10"/>
  <c r="Y200" i="10" s="1"/>
  <c r="W200" i="10"/>
  <c r="B200" i="10"/>
  <c r="A200" i="10"/>
  <c r="AA200" i="10" s="1"/>
  <c r="X197" i="10"/>
  <c r="Y197" i="10" s="1"/>
  <c r="W197" i="10"/>
  <c r="B197" i="10"/>
  <c r="A197" i="10"/>
  <c r="AA197" i="10" s="1"/>
  <c r="X196" i="10"/>
  <c r="Y196" i="10" s="1"/>
  <c r="W196" i="10"/>
  <c r="B196" i="10"/>
  <c r="A196" i="10"/>
  <c r="AA196" i="10" s="1"/>
  <c r="X198" i="10"/>
  <c r="Y198" i="10" s="1"/>
  <c r="W198" i="10"/>
  <c r="B198" i="10"/>
  <c r="A198" i="10"/>
  <c r="AA198" i="10" s="1"/>
  <c r="X195" i="10"/>
  <c r="Y195" i="10" s="1"/>
  <c r="W195" i="10"/>
  <c r="B195" i="10"/>
  <c r="A195" i="10"/>
  <c r="AA195" i="10" s="1"/>
  <c r="X194" i="10"/>
  <c r="Y194" i="10" s="1"/>
  <c r="W194" i="10"/>
  <c r="B194" i="10"/>
  <c r="A194" i="10"/>
  <c r="AA194" i="10" s="1"/>
  <c r="X199" i="10"/>
  <c r="Y199" i="10" s="1"/>
  <c r="W199" i="10"/>
  <c r="B199" i="10"/>
  <c r="A199" i="10"/>
  <c r="AA199" i="10" s="1"/>
  <c r="X229" i="10"/>
  <c r="Y229" i="10" s="1"/>
  <c r="W229" i="10"/>
  <c r="B229" i="10"/>
  <c r="A229" i="10"/>
  <c r="AA229" i="10" s="1"/>
  <c r="X193" i="10"/>
  <c r="Y193" i="10" s="1"/>
  <c r="W193" i="10"/>
  <c r="B193" i="10"/>
  <c r="A193" i="10"/>
  <c r="AA193" i="10" s="1"/>
  <c r="X244" i="10"/>
  <c r="Y244" i="10" s="1"/>
  <c r="W244" i="10"/>
  <c r="B244" i="10"/>
  <c r="A244" i="10"/>
  <c r="AA244" i="10" s="1"/>
  <c r="X192" i="10"/>
  <c r="Y192" i="10" s="1"/>
  <c r="W192" i="10"/>
  <c r="B192" i="10"/>
  <c r="A192" i="10"/>
  <c r="AA192" i="10" s="1"/>
  <c r="X191" i="10"/>
  <c r="Y191" i="10" s="1"/>
  <c r="W191" i="10"/>
  <c r="B191" i="10"/>
  <c r="A191" i="10"/>
  <c r="AA191" i="10" s="1"/>
  <c r="X190" i="10"/>
  <c r="Y190" i="10" s="1"/>
  <c r="W190" i="10"/>
  <c r="B190" i="10"/>
  <c r="A190" i="10"/>
  <c r="AA190" i="10" s="1"/>
  <c r="X189" i="10"/>
  <c r="Y189" i="10" s="1"/>
  <c r="W189" i="10"/>
  <c r="B189" i="10"/>
  <c r="A189" i="10"/>
  <c r="AA189" i="10" s="1"/>
  <c r="X188" i="10"/>
  <c r="Y188" i="10" s="1"/>
  <c r="W188" i="10"/>
  <c r="B188" i="10"/>
  <c r="A188" i="10"/>
  <c r="AA188" i="10" s="1"/>
  <c r="X187" i="10"/>
  <c r="Y187" i="10" s="1"/>
  <c r="W187" i="10"/>
  <c r="B187" i="10"/>
  <c r="A187" i="10"/>
  <c r="AA187" i="10" s="1"/>
  <c r="X186" i="10"/>
  <c r="Y186" i="10" s="1"/>
  <c r="W186" i="10"/>
  <c r="B186" i="10"/>
  <c r="A186" i="10"/>
  <c r="AA186" i="10" s="1"/>
  <c r="X173" i="10"/>
  <c r="Y173" i="10" s="1"/>
  <c r="W173" i="10"/>
  <c r="B173" i="10"/>
  <c r="A173" i="10"/>
  <c r="AA173" i="10" s="1"/>
  <c r="X179" i="10"/>
  <c r="Y179" i="10" s="1"/>
  <c r="W179" i="10"/>
  <c r="B179" i="10"/>
  <c r="A179" i="10"/>
  <c r="AA179" i="10" s="1"/>
  <c r="X172" i="10"/>
  <c r="Y172" i="10" s="1"/>
  <c r="W172" i="10"/>
  <c r="B172" i="10"/>
  <c r="A172" i="10"/>
  <c r="AA172" i="10" s="1"/>
  <c r="X171" i="10"/>
  <c r="Y171" i="10" s="1"/>
  <c r="W171" i="10"/>
  <c r="B171" i="10"/>
  <c r="A171" i="10"/>
  <c r="AA171" i="10" s="1"/>
  <c r="X170" i="10"/>
  <c r="Y170" i="10" s="1"/>
  <c r="W170" i="10"/>
  <c r="B170" i="10"/>
  <c r="A170" i="10"/>
  <c r="AA170" i="10" s="1"/>
  <c r="X169" i="10"/>
  <c r="Y169" i="10" s="1"/>
  <c r="W169" i="10"/>
  <c r="B169" i="10"/>
  <c r="A169" i="10"/>
  <c r="AA169" i="10" s="1"/>
  <c r="X178" i="10"/>
  <c r="Y178" i="10" s="1"/>
  <c r="W178" i="10"/>
  <c r="B178" i="10"/>
  <c r="A178" i="10"/>
  <c r="AA178" i="10" s="1"/>
  <c r="X168" i="10"/>
  <c r="Y168" i="10" s="1"/>
  <c r="W168" i="10"/>
  <c r="B168" i="10"/>
  <c r="A168" i="10"/>
  <c r="AA168" i="10" s="1"/>
  <c r="X167" i="10"/>
  <c r="Y167" i="10" s="1"/>
  <c r="W167" i="10"/>
  <c r="B167" i="10"/>
  <c r="A167" i="10"/>
  <c r="AA167" i="10" s="1"/>
  <c r="X166" i="10"/>
  <c r="Y166" i="10" s="1"/>
  <c r="W166" i="10"/>
  <c r="B166" i="10"/>
  <c r="A166" i="10"/>
  <c r="AA166" i="10" s="1"/>
  <c r="X165" i="10"/>
  <c r="Y165" i="10" s="1"/>
  <c r="W165" i="10"/>
  <c r="B165" i="10"/>
  <c r="A165" i="10"/>
  <c r="AA165" i="10" s="1"/>
  <c r="X164" i="10"/>
  <c r="Y164" i="10" s="1"/>
  <c r="W164" i="10"/>
  <c r="B164" i="10"/>
  <c r="A164" i="10"/>
  <c r="AA164" i="10" s="1"/>
  <c r="X163" i="10"/>
  <c r="Y163" i="10" s="1"/>
  <c r="W163" i="10"/>
  <c r="B163" i="10"/>
  <c r="A163" i="10"/>
  <c r="AA163" i="10" s="1"/>
  <c r="X162" i="10"/>
  <c r="Y162" i="10" s="1"/>
  <c r="W162" i="10"/>
  <c r="B162" i="10"/>
  <c r="A162" i="10"/>
  <c r="AA162" i="10" s="1"/>
  <c r="X161" i="10"/>
  <c r="Y161" i="10" s="1"/>
  <c r="W161" i="10"/>
  <c r="B161" i="10"/>
  <c r="A161" i="10"/>
  <c r="AA161" i="10" s="1"/>
  <c r="X160" i="10"/>
  <c r="Y160" i="10" s="1"/>
  <c r="W160" i="10"/>
  <c r="B160" i="10"/>
  <c r="A160" i="10"/>
  <c r="AA160" i="10" s="1"/>
  <c r="X159" i="10"/>
  <c r="Y159" i="10" s="1"/>
  <c r="W159" i="10"/>
  <c r="B159" i="10"/>
  <c r="A159" i="10"/>
  <c r="AA159" i="10" s="1"/>
  <c r="X177" i="10"/>
  <c r="Y177" i="10" s="1"/>
  <c r="W177" i="10"/>
  <c r="B177" i="10"/>
  <c r="A177" i="10"/>
  <c r="AA177" i="10" s="1"/>
  <c r="X158" i="10"/>
  <c r="Y158" i="10" s="1"/>
  <c r="W158" i="10"/>
  <c r="B158" i="10"/>
  <c r="A158" i="10"/>
  <c r="AA158" i="10" s="1"/>
  <c r="X157" i="10"/>
  <c r="Y157" i="10" s="1"/>
  <c r="W157" i="10"/>
  <c r="B157" i="10"/>
  <c r="A157" i="10"/>
  <c r="AA157" i="10" s="1"/>
  <c r="X156" i="10"/>
  <c r="Y156" i="10" s="1"/>
  <c r="W156" i="10"/>
  <c r="B156" i="10"/>
  <c r="A156" i="10"/>
  <c r="AA156" i="10" s="1"/>
  <c r="X176" i="10"/>
  <c r="Y176" i="10" s="1"/>
  <c r="W176" i="10"/>
  <c r="B176" i="10"/>
  <c r="A176" i="10"/>
  <c r="AA176" i="10" s="1"/>
  <c r="X154" i="10"/>
  <c r="Y154" i="10" s="1"/>
  <c r="W154" i="10"/>
  <c r="B154" i="10"/>
  <c r="A154" i="10"/>
  <c r="AA154" i="10" s="1"/>
  <c r="X175" i="10"/>
  <c r="Y175" i="10" s="1"/>
  <c r="W175" i="10"/>
  <c r="B175" i="10"/>
  <c r="A175" i="10"/>
  <c r="AA175" i="10" s="1"/>
  <c r="X153" i="10"/>
  <c r="Y153" i="10" s="1"/>
  <c r="W153" i="10"/>
  <c r="B153" i="10"/>
  <c r="A153" i="10"/>
  <c r="AA153" i="10" s="1"/>
  <c r="X155" i="10"/>
  <c r="Y155" i="10" s="1"/>
  <c r="W155" i="10"/>
  <c r="B155" i="10"/>
  <c r="A155" i="10"/>
  <c r="AA155" i="10" s="1"/>
  <c r="X152" i="10"/>
  <c r="Y152" i="10" s="1"/>
  <c r="W152" i="10"/>
  <c r="B152" i="10"/>
  <c r="A152" i="10"/>
  <c r="AA152" i="10" s="1"/>
  <c r="X151" i="10"/>
  <c r="Y151" i="10" s="1"/>
  <c r="W151" i="10"/>
  <c r="B151" i="10"/>
  <c r="A151" i="10"/>
  <c r="AA151" i="10" s="1"/>
  <c r="X143" i="10"/>
  <c r="Y143" i="10" s="1"/>
  <c r="W143" i="10"/>
  <c r="B143" i="10"/>
  <c r="A143" i="10"/>
  <c r="AA143" i="10" s="1"/>
  <c r="X142" i="10"/>
  <c r="Y142" i="10" s="1"/>
  <c r="W142" i="10"/>
  <c r="B142" i="10"/>
  <c r="A142" i="10"/>
  <c r="AA142" i="10" s="1"/>
  <c r="X141" i="10"/>
  <c r="Y141" i="10" s="1"/>
  <c r="W141" i="10"/>
  <c r="B141" i="10"/>
  <c r="A141" i="10"/>
  <c r="AA141" i="10" s="1"/>
  <c r="X184" i="10"/>
  <c r="Y184" i="10" s="1"/>
  <c r="W184" i="10"/>
  <c r="B184" i="10"/>
  <c r="A184" i="10"/>
  <c r="AA184" i="10" s="1"/>
  <c r="X140" i="10"/>
  <c r="Y140" i="10" s="1"/>
  <c r="W140" i="10"/>
  <c r="B140" i="10"/>
  <c r="A140" i="10"/>
  <c r="AA140" i="10" s="1"/>
  <c r="X138" i="10"/>
  <c r="Y138" i="10" s="1"/>
  <c r="W138" i="10"/>
  <c r="B138" i="10"/>
  <c r="A138" i="10"/>
  <c r="AA138" i="10" s="1"/>
  <c r="X137" i="10"/>
  <c r="Y137" i="10" s="1"/>
  <c r="W137" i="10"/>
  <c r="B137" i="10"/>
  <c r="A137" i="10"/>
  <c r="AA137" i="10" s="1"/>
  <c r="X136" i="10"/>
  <c r="Y136" i="10" s="1"/>
  <c r="W136" i="10"/>
  <c r="B136" i="10"/>
  <c r="A136" i="10"/>
  <c r="AA136" i="10" s="1"/>
  <c r="X135" i="10"/>
  <c r="Y135" i="10" s="1"/>
  <c r="W135" i="10"/>
  <c r="B135" i="10"/>
  <c r="A135" i="10"/>
  <c r="AA135" i="10" s="1"/>
  <c r="X134" i="10"/>
  <c r="Y134" i="10" s="1"/>
  <c r="W134" i="10"/>
  <c r="B134" i="10"/>
  <c r="A134" i="10"/>
  <c r="AA134" i="10" s="1"/>
  <c r="X133" i="10"/>
  <c r="Y133" i="10" s="1"/>
  <c r="W133" i="10"/>
  <c r="B133" i="10"/>
  <c r="A133" i="10"/>
  <c r="AA133" i="10" s="1"/>
  <c r="X131" i="10"/>
  <c r="Y131" i="10" s="1"/>
  <c r="W131" i="10"/>
  <c r="B131" i="10"/>
  <c r="A131" i="10"/>
  <c r="AA131" i="10" s="1"/>
  <c r="X183" i="10"/>
  <c r="Y183" i="10" s="1"/>
  <c r="W183" i="10"/>
  <c r="B183" i="10"/>
  <c r="A183" i="10"/>
  <c r="AA183" i="10" s="1"/>
  <c r="X139" i="10"/>
  <c r="Y139" i="10" s="1"/>
  <c r="W139" i="10"/>
  <c r="B139" i="10"/>
  <c r="A139" i="10"/>
  <c r="AA139" i="10" s="1"/>
  <c r="X132" i="10"/>
  <c r="Y132" i="10" s="1"/>
  <c r="W132" i="10"/>
  <c r="B132" i="10"/>
  <c r="A132" i="10"/>
  <c r="AA132" i="10" s="1"/>
  <c r="X130" i="10"/>
  <c r="Y130" i="10" s="1"/>
  <c r="W130" i="10"/>
  <c r="B130" i="10"/>
  <c r="A130" i="10"/>
  <c r="AA130" i="10" s="1"/>
  <c r="X129" i="10"/>
  <c r="Y129" i="10" s="1"/>
  <c r="W129" i="10"/>
  <c r="B129" i="10"/>
  <c r="A129" i="10"/>
  <c r="AA129" i="10" s="1"/>
  <c r="X149" i="10"/>
  <c r="Y149" i="10" s="1"/>
  <c r="W149" i="10"/>
  <c r="B149" i="10"/>
  <c r="A149" i="10"/>
  <c r="AA149" i="10" s="1"/>
  <c r="X128" i="10"/>
  <c r="Y128" i="10" s="1"/>
  <c r="W128" i="10"/>
  <c r="B128" i="10"/>
  <c r="A128" i="10"/>
  <c r="AA128" i="10" s="1"/>
  <c r="X146" i="10"/>
  <c r="Y146" i="10" s="1"/>
  <c r="W146" i="10"/>
  <c r="B146" i="10"/>
  <c r="A146" i="10"/>
  <c r="AA146" i="10" s="1"/>
  <c r="X185" i="10"/>
  <c r="Y185" i="10" s="1"/>
  <c r="W185" i="10"/>
  <c r="B185" i="10"/>
  <c r="A185" i="10"/>
  <c r="AA185" i="10" s="1"/>
  <c r="X148" i="10"/>
  <c r="Y148" i="10" s="1"/>
  <c r="W148" i="10"/>
  <c r="B148" i="10"/>
  <c r="A148" i="10"/>
  <c r="AA148" i="10" s="1"/>
  <c r="X126" i="10"/>
  <c r="Y126" i="10" s="1"/>
  <c r="W126" i="10"/>
  <c r="B126" i="10"/>
  <c r="A126" i="10"/>
  <c r="AA126" i="10" s="1"/>
  <c r="X127" i="10"/>
  <c r="Y127" i="10" s="1"/>
  <c r="W127" i="10"/>
  <c r="B127" i="10"/>
  <c r="A127" i="10"/>
  <c r="AA127" i="10" s="1"/>
  <c r="X125" i="10"/>
  <c r="Y125" i="10" s="1"/>
  <c r="W125" i="10"/>
  <c r="B125" i="10"/>
  <c r="A125" i="10"/>
  <c r="AA125" i="10" s="1"/>
  <c r="X147" i="10"/>
  <c r="Y147" i="10" s="1"/>
  <c r="W147" i="10"/>
  <c r="B147" i="10"/>
  <c r="A147" i="10"/>
  <c r="AA147" i="10" s="1"/>
  <c r="X124" i="10"/>
  <c r="Y124" i="10" s="1"/>
  <c r="W124" i="10"/>
  <c r="B124" i="10"/>
  <c r="A124" i="10"/>
  <c r="AA124" i="10" s="1"/>
  <c r="X145" i="10"/>
  <c r="Y145" i="10" s="1"/>
  <c r="W145" i="10"/>
  <c r="B145" i="10"/>
  <c r="A145" i="10"/>
  <c r="AA145" i="10" s="1"/>
  <c r="X144" i="10"/>
  <c r="Y144" i="10" s="1"/>
  <c r="W144" i="10"/>
  <c r="B144" i="10"/>
  <c r="A144" i="10"/>
  <c r="AA144" i="10" s="1"/>
  <c r="X123" i="10"/>
  <c r="Y123" i="10" s="1"/>
  <c r="W123" i="10"/>
  <c r="B123" i="10"/>
  <c r="A123" i="10"/>
  <c r="AA123" i="10" s="1"/>
  <c r="X114" i="10"/>
  <c r="Y114" i="10" s="1"/>
  <c r="W114" i="10"/>
  <c r="B114" i="10"/>
  <c r="A114" i="10"/>
  <c r="AA114" i="10" s="1"/>
  <c r="X112" i="10"/>
  <c r="Y112" i="10" s="1"/>
  <c r="W112" i="10"/>
  <c r="B112" i="10"/>
  <c r="A112" i="10"/>
  <c r="AA112" i="10" s="1"/>
  <c r="X111" i="10"/>
  <c r="Y111" i="10" s="1"/>
  <c r="W111" i="10"/>
  <c r="B111" i="10"/>
  <c r="A111" i="10"/>
  <c r="AA111" i="10" s="1"/>
  <c r="X182" i="10"/>
  <c r="Y182" i="10" s="1"/>
  <c r="W182" i="10"/>
  <c r="B182" i="10"/>
  <c r="A182" i="10"/>
  <c r="AA182" i="10" s="1"/>
  <c r="X113" i="10"/>
  <c r="Y113" i="10" s="1"/>
  <c r="W113" i="10"/>
  <c r="B113" i="10"/>
  <c r="A113" i="10"/>
  <c r="AA113" i="10" s="1"/>
  <c r="X110" i="10"/>
  <c r="Y110" i="10" s="1"/>
  <c r="W110" i="10"/>
  <c r="B110" i="10"/>
  <c r="A110" i="10"/>
  <c r="AA110" i="10" s="1"/>
  <c r="W174" i="10"/>
  <c r="B174" i="10"/>
  <c r="A174" i="10"/>
  <c r="AA174" i="10" s="1"/>
  <c r="X109" i="10"/>
  <c r="Y109" i="10" s="1"/>
  <c r="W109" i="10"/>
  <c r="B109" i="10"/>
  <c r="A109" i="10"/>
  <c r="AA109" i="10" s="1"/>
  <c r="X121" i="10"/>
  <c r="Y121" i="10" s="1"/>
  <c r="W121" i="10"/>
  <c r="B121" i="10"/>
  <c r="A121" i="10"/>
  <c r="AA121" i="10" s="1"/>
  <c r="X122" i="10"/>
  <c r="Y122" i="10" s="1"/>
  <c r="W122" i="10"/>
  <c r="B122" i="10"/>
  <c r="A122" i="10"/>
  <c r="AA122" i="10" s="1"/>
  <c r="X108" i="10"/>
  <c r="Y108" i="10" s="1"/>
  <c r="W108" i="10"/>
  <c r="B108" i="10"/>
  <c r="A108" i="10"/>
  <c r="AA108" i="10" s="1"/>
  <c r="X107" i="10"/>
  <c r="Y107" i="10" s="1"/>
  <c r="W107" i="10"/>
  <c r="B107" i="10"/>
  <c r="A107" i="10"/>
  <c r="AA107" i="10" s="1"/>
  <c r="X106" i="10"/>
  <c r="Y106" i="10" s="1"/>
  <c r="W106" i="10"/>
  <c r="B106" i="10"/>
  <c r="A106" i="10"/>
  <c r="AA106" i="10" s="1"/>
  <c r="X120" i="10"/>
  <c r="Y120" i="10" s="1"/>
  <c r="W120" i="10"/>
  <c r="B120" i="10"/>
  <c r="AA120" i="10"/>
  <c r="X104" i="10"/>
  <c r="Y104" i="10" s="1"/>
  <c r="W104" i="10"/>
  <c r="B104" i="10"/>
  <c r="A104" i="10"/>
  <c r="AA104" i="10" s="1"/>
  <c r="X103" i="10"/>
  <c r="Y103" i="10" s="1"/>
  <c r="W103" i="10"/>
  <c r="B103" i="10"/>
  <c r="A103" i="10"/>
  <c r="AA103" i="10" s="1"/>
  <c r="X102" i="10"/>
  <c r="Y102" i="10" s="1"/>
  <c r="W102" i="10"/>
  <c r="B102" i="10"/>
  <c r="A102" i="10"/>
  <c r="AA102" i="10" s="1"/>
  <c r="X105" i="10"/>
  <c r="Y105" i="10" s="1"/>
  <c r="W105" i="10"/>
  <c r="B105" i="10"/>
  <c r="A105" i="10"/>
  <c r="AA105" i="10" s="1"/>
  <c r="X101" i="10"/>
  <c r="Y101" i="10" s="1"/>
  <c r="W101" i="10"/>
  <c r="B101" i="10"/>
  <c r="A101" i="10"/>
  <c r="AA101" i="10" s="1"/>
  <c r="X119" i="10"/>
  <c r="Y119" i="10" s="1"/>
  <c r="W119" i="10"/>
  <c r="B119" i="10"/>
  <c r="A119" i="10"/>
  <c r="AA119" i="10" s="1"/>
  <c r="X100" i="10"/>
  <c r="Y100" i="10" s="1"/>
  <c r="W100" i="10"/>
  <c r="B100" i="10"/>
  <c r="A100" i="10"/>
  <c r="AA100" i="10" s="1"/>
  <c r="X99" i="10"/>
  <c r="Y99" i="10" s="1"/>
  <c r="W99" i="10"/>
  <c r="B99" i="10"/>
  <c r="A99" i="10"/>
  <c r="AA99" i="10" s="1"/>
  <c r="X98" i="10"/>
  <c r="Y98" i="10" s="1"/>
  <c r="W98" i="10"/>
  <c r="B98" i="10"/>
  <c r="A98" i="10"/>
  <c r="AA98" i="10" s="1"/>
  <c r="X118" i="10"/>
  <c r="Y118" i="10" s="1"/>
  <c r="W118" i="10"/>
  <c r="B118" i="10"/>
  <c r="A118" i="10"/>
  <c r="AA118" i="10" s="1"/>
  <c r="X97" i="10"/>
  <c r="Y97" i="10" s="1"/>
  <c r="W97" i="10"/>
  <c r="B97" i="10"/>
  <c r="A97" i="10"/>
  <c r="AA97" i="10" s="1"/>
  <c r="X96" i="10"/>
  <c r="Y96" i="10" s="1"/>
  <c r="W96" i="10"/>
  <c r="B96" i="10"/>
  <c r="A96" i="10"/>
  <c r="AA96" i="10" s="1"/>
  <c r="X95" i="10"/>
  <c r="Y95" i="10" s="1"/>
  <c r="W95" i="10"/>
  <c r="B95" i="10"/>
  <c r="A95" i="10"/>
  <c r="AA95" i="10" s="1"/>
  <c r="X94" i="10"/>
  <c r="Y94" i="10" s="1"/>
  <c r="W94" i="10"/>
  <c r="B94" i="10"/>
  <c r="A94" i="10"/>
  <c r="AA94" i="10" s="1"/>
  <c r="X93" i="10"/>
  <c r="Y93" i="10" s="1"/>
  <c r="W93" i="10"/>
  <c r="B93" i="10"/>
  <c r="A93" i="10"/>
  <c r="AA93" i="10" s="1"/>
  <c r="X117" i="10"/>
  <c r="Y117" i="10" s="1"/>
  <c r="W117" i="10"/>
  <c r="B117" i="10"/>
  <c r="A117" i="10"/>
  <c r="AA117" i="10" s="1"/>
  <c r="X217" i="10"/>
  <c r="Y217" i="10" s="1"/>
  <c r="W217" i="10"/>
  <c r="B217" i="10"/>
  <c r="A217" i="10"/>
  <c r="AA217" i="10" s="1"/>
  <c r="X92" i="10"/>
  <c r="Y92" i="10" s="1"/>
  <c r="W92" i="10"/>
  <c r="B92" i="10"/>
  <c r="A92" i="10"/>
  <c r="AA92" i="10" s="1"/>
  <c r="X91" i="10"/>
  <c r="Y91" i="10" s="1"/>
  <c r="W91" i="10"/>
  <c r="B91" i="10"/>
  <c r="A91" i="10"/>
  <c r="AA91" i="10" s="1"/>
  <c r="X90" i="10"/>
  <c r="Y90" i="10" s="1"/>
  <c r="W90" i="10"/>
  <c r="B90" i="10"/>
  <c r="A90" i="10"/>
  <c r="AA90" i="10" s="1"/>
  <c r="X85" i="10"/>
  <c r="Y85" i="10" s="1"/>
  <c r="W85" i="10"/>
  <c r="B85" i="10"/>
  <c r="A85" i="10"/>
  <c r="AA85" i="10" s="1"/>
  <c r="X116" i="10"/>
  <c r="Y116" i="10" s="1"/>
  <c r="W116" i="10"/>
  <c r="B116" i="10"/>
  <c r="A116" i="10"/>
  <c r="AA116" i="10" s="1"/>
  <c r="X84" i="10"/>
  <c r="Y84" i="10" s="1"/>
  <c r="W84" i="10"/>
  <c r="B84" i="10"/>
  <c r="A84" i="10"/>
  <c r="AA84" i="10" s="1"/>
  <c r="X83" i="10"/>
  <c r="Y83" i="10" s="1"/>
  <c r="W83" i="10"/>
  <c r="B83" i="10"/>
  <c r="A83" i="10"/>
  <c r="AA83" i="10" s="1"/>
  <c r="X82" i="10"/>
  <c r="Y82" i="10" s="1"/>
  <c r="W82" i="10"/>
  <c r="B82" i="10"/>
  <c r="A82" i="10"/>
  <c r="AA82" i="10" s="1"/>
  <c r="X89" i="10"/>
  <c r="Y89" i="10" s="1"/>
  <c r="W89" i="10"/>
  <c r="B89" i="10"/>
  <c r="A89" i="10"/>
  <c r="AA89" i="10" s="1"/>
  <c r="X115" i="10"/>
  <c r="Y115" i="10" s="1"/>
  <c r="W115" i="10"/>
  <c r="B115" i="10"/>
  <c r="A115" i="10"/>
  <c r="AA115" i="10" s="1"/>
  <c r="X81" i="10"/>
  <c r="Y81" i="10" s="1"/>
  <c r="W81" i="10"/>
  <c r="B81" i="10"/>
  <c r="A81" i="10"/>
  <c r="AA81" i="10" s="1"/>
  <c r="X80" i="10"/>
  <c r="Y80" i="10" s="1"/>
  <c r="W80" i="10"/>
  <c r="B80" i="10"/>
  <c r="A80" i="10"/>
  <c r="AA80" i="10" s="1"/>
  <c r="X88" i="10"/>
  <c r="Y88" i="10" s="1"/>
  <c r="W88" i="10"/>
  <c r="B88" i="10"/>
  <c r="A88" i="10"/>
  <c r="AA88" i="10" s="1"/>
  <c r="X78" i="10"/>
  <c r="Y78" i="10" s="1"/>
  <c r="W78" i="10"/>
  <c r="B78" i="10"/>
  <c r="A78" i="10"/>
  <c r="AA78" i="10" s="1"/>
  <c r="X76" i="10"/>
  <c r="Y76" i="10" s="1"/>
  <c r="W76" i="10"/>
  <c r="B76" i="10"/>
  <c r="A76" i="10"/>
  <c r="AA76" i="10" s="1"/>
  <c r="X75" i="10"/>
  <c r="Y75" i="10" s="1"/>
  <c r="W75" i="10"/>
  <c r="B75" i="10"/>
  <c r="A75" i="10"/>
  <c r="AA75" i="10" s="1"/>
  <c r="X79" i="10"/>
  <c r="Y79" i="10" s="1"/>
  <c r="W79" i="10"/>
  <c r="B79" i="10"/>
  <c r="A79" i="10"/>
  <c r="AA79" i="10" s="1"/>
  <c r="X87" i="10"/>
  <c r="Y87" i="10" s="1"/>
  <c r="W87" i="10"/>
  <c r="B87" i="10"/>
  <c r="A87" i="10"/>
  <c r="AA87" i="10" s="1"/>
  <c r="X74" i="10"/>
  <c r="Y74" i="10" s="1"/>
  <c r="W74" i="10"/>
  <c r="B74" i="10"/>
  <c r="A74" i="10"/>
  <c r="AA74" i="10" s="1"/>
  <c r="X73" i="10"/>
  <c r="Y73" i="10" s="1"/>
  <c r="W73" i="10"/>
  <c r="B73" i="10"/>
  <c r="A73" i="10"/>
  <c r="AA73" i="10" s="1"/>
  <c r="X72" i="10"/>
  <c r="Y72" i="10" s="1"/>
  <c r="W72" i="10"/>
  <c r="B72" i="10"/>
  <c r="A72" i="10"/>
  <c r="AA72" i="10" s="1"/>
  <c r="X71" i="10"/>
  <c r="Y71" i="10" s="1"/>
  <c r="W71" i="10"/>
  <c r="B71" i="10"/>
  <c r="A71" i="10"/>
  <c r="AA71" i="10" s="1"/>
  <c r="X70" i="10"/>
  <c r="Y70" i="10" s="1"/>
  <c r="W70" i="10"/>
  <c r="B70" i="10"/>
  <c r="A70" i="10"/>
  <c r="AA70" i="10" s="1"/>
  <c r="X86" i="10"/>
  <c r="Y86" i="10" s="1"/>
  <c r="W86" i="10"/>
  <c r="B86" i="10"/>
  <c r="A86" i="10"/>
  <c r="AA86" i="10" s="1"/>
  <c r="X64" i="10"/>
  <c r="Y64" i="10" s="1"/>
  <c r="W64" i="10"/>
  <c r="B64" i="10"/>
  <c r="A64" i="10"/>
  <c r="AA64" i="10" s="1"/>
  <c r="X68" i="10"/>
  <c r="Y68" i="10" s="1"/>
  <c r="W68" i="10"/>
  <c r="B68" i="10"/>
  <c r="A68" i="10"/>
  <c r="AA68" i="10" s="1"/>
  <c r="X63" i="10"/>
  <c r="Y63" i="10" s="1"/>
  <c r="W63" i="10"/>
  <c r="B63" i="10"/>
  <c r="A63" i="10"/>
  <c r="AA63" i="10" s="1"/>
  <c r="X77" i="10"/>
  <c r="Y77" i="10" s="1"/>
  <c r="W77" i="10"/>
  <c r="B77" i="10"/>
  <c r="A77" i="10"/>
  <c r="AA77" i="10" s="1"/>
  <c r="X69" i="10"/>
  <c r="Y69" i="10" s="1"/>
  <c r="W69" i="10"/>
  <c r="B69" i="10"/>
  <c r="A69" i="10"/>
  <c r="AA69" i="10" s="1"/>
  <c r="X62" i="10"/>
  <c r="Y62" i="10" s="1"/>
  <c r="W62" i="10"/>
  <c r="B62" i="10"/>
  <c r="A62" i="10"/>
  <c r="AA62" i="10" s="1"/>
  <c r="W216" i="10"/>
  <c r="B216" i="10"/>
  <c r="A216" i="10"/>
  <c r="AA216" i="10" s="1"/>
  <c r="X61" i="10"/>
  <c r="Y61" i="10" s="1"/>
  <c r="W61" i="10"/>
  <c r="B61" i="10"/>
  <c r="A61" i="10"/>
  <c r="AA61" i="10" s="1"/>
  <c r="X60" i="10"/>
  <c r="Y60" i="10" s="1"/>
  <c r="W60" i="10"/>
  <c r="B60" i="10"/>
  <c r="A60" i="10"/>
  <c r="AA60" i="10" s="1"/>
  <c r="X59" i="10"/>
  <c r="Y59" i="10" s="1"/>
  <c r="W59" i="10"/>
  <c r="B59" i="10"/>
  <c r="A59" i="10"/>
  <c r="AA59" i="10" s="1"/>
  <c r="X58" i="10"/>
  <c r="Y58" i="10" s="1"/>
  <c r="W58" i="10"/>
  <c r="B58" i="10"/>
  <c r="A58" i="10"/>
  <c r="AA58" i="10" s="1"/>
  <c r="X67" i="10"/>
  <c r="Y67" i="10" s="1"/>
  <c r="W67" i="10"/>
  <c r="B67" i="10"/>
  <c r="A67" i="10"/>
  <c r="AA67" i="10" s="1"/>
  <c r="X56" i="10"/>
  <c r="Y56" i="10" s="1"/>
  <c r="W56" i="10"/>
  <c r="B56" i="10"/>
  <c r="A56" i="10"/>
  <c r="AA56" i="10" s="1"/>
  <c r="X55" i="10"/>
  <c r="Y55" i="10" s="1"/>
  <c r="W55" i="10"/>
  <c r="B55" i="10"/>
  <c r="A55" i="10"/>
  <c r="AA55" i="10" s="1"/>
  <c r="X54" i="10"/>
  <c r="Y54" i="10" s="1"/>
  <c r="W54" i="10"/>
  <c r="B54" i="10"/>
  <c r="A54" i="10"/>
  <c r="AA54" i="10" s="1"/>
  <c r="X66" i="10"/>
  <c r="Y66" i="10" s="1"/>
  <c r="W66" i="10"/>
  <c r="B66" i="10"/>
  <c r="A66" i="10"/>
  <c r="AA66" i="10" s="1"/>
  <c r="X53" i="10"/>
  <c r="Y53" i="10" s="1"/>
  <c r="W53" i="10"/>
  <c r="B53" i="10"/>
  <c r="A53" i="10"/>
  <c r="AA53" i="10" s="1"/>
  <c r="X52" i="10"/>
  <c r="Y52" i="10" s="1"/>
  <c r="W52" i="10"/>
  <c r="B52" i="10"/>
  <c r="A52" i="10"/>
  <c r="AA52" i="10" s="1"/>
  <c r="X51" i="10"/>
  <c r="Y51" i="10" s="1"/>
  <c r="W51" i="10"/>
  <c r="B51" i="10"/>
  <c r="A51" i="10"/>
  <c r="AA51" i="10" s="1"/>
  <c r="X50" i="10"/>
  <c r="Y50" i="10" s="1"/>
  <c r="W50" i="10"/>
  <c r="B50" i="10"/>
  <c r="A50" i="10"/>
  <c r="AA50" i="10" s="1"/>
  <c r="X49" i="10"/>
  <c r="Y49" i="10" s="1"/>
  <c r="W49" i="10"/>
  <c r="B49" i="10"/>
  <c r="A49" i="10"/>
  <c r="AA49" i="10" s="1"/>
  <c r="X57" i="10"/>
  <c r="Y57" i="10" s="1"/>
  <c r="W57" i="10"/>
  <c r="B57" i="10"/>
  <c r="A57" i="10"/>
  <c r="AA57" i="10" s="1"/>
  <c r="X48" i="10"/>
  <c r="Y48" i="10" s="1"/>
  <c r="W48" i="10"/>
  <c r="B48" i="10"/>
  <c r="A48" i="10"/>
  <c r="AA48" i="10" s="1"/>
  <c r="X47" i="10"/>
  <c r="Y47" i="10" s="1"/>
  <c r="W47" i="10"/>
  <c r="B47" i="10"/>
  <c r="A47" i="10"/>
  <c r="AA47" i="10" s="1"/>
  <c r="X65" i="10"/>
  <c r="Y65" i="10" s="1"/>
  <c r="W65" i="10"/>
  <c r="B65" i="10"/>
  <c r="A65" i="10"/>
  <c r="AA65" i="10" s="1"/>
  <c r="X40" i="10"/>
  <c r="Y40" i="10" s="1"/>
  <c r="W40" i="10"/>
  <c r="B40" i="10"/>
  <c r="A40" i="10"/>
  <c r="AA40" i="10" s="1"/>
  <c r="X39" i="10"/>
  <c r="Y39" i="10" s="1"/>
  <c r="W39" i="10"/>
  <c r="B39" i="10"/>
  <c r="A39" i="10"/>
  <c r="AA39" i="10" s="1"/>
  <c r="X46" i="10"/>
  <c r="Y46" i="10" s="1"/>
  <c r="W46" i="10"/>
  <c r="B46" i="10"/>
  <c r="A46" i="10"/>
  <c r="AA46" i="10" s="1"/>
  <c r="X38" i="10"/>
  <c r="Y38" i="10" s="1"/>
  <c r="W38" i="10"/>
  <c r="B38" i="10"/>
  <c r="A38" i="10"/>
  <c r="AA38" i="10" s="1"/>
  <c r="X181" i="10"/>
  <c r="Y181" i="10" s="1"/>
  <c r="W181" i="10"/>
  <c r="B181" i="10"/>
  <c r="A181" i="10"/>
  <c r="AA181" i="10" s="1"/>
  <c r="X45" i="10"/>
  <c r="Y45" i="10" s="1"/>
  <c r="W45" i="10"/>
  <c r="B45" i="10"/>
  <c r="A45" i="10"/>
  <c r="AA45" i="10" s="1"/>
  <c r="X37" i="10"/>
  <c r="Y37" i="10" s="1"/>
  <c r="W37" i="10"/>
  <c r="B37" i="10"/>
  <c r="A37" i="10"/>
  <c r="AA37" i="10" s="1"/>
  <c r="X36" i="10"/>
  <c r="Y36" i="10" s="1"/>
  <c r="W36" i="10"/>
  <c r="B36" i="10"/>
  <c r="A36" i="10"/>
  <c r="AA36" i="10" s="1"/>
  <c r="X44" i="10"/>
  <c r="Y44" i="10" s="1"/>
  <c r="W44" i="10"/>
  <c r="B44" i="10"/>
  <c r="A44" i="10"/>
  <c r="AA44" i="10" s="1"/>
  <c r="X35" i="10"/>
  <c r="Y35" i="10" s="1"/>
  <c r="W35" i="10"/>
  <c r="B35" i="10"/>
  <c r="A35" i="10"/>
  <c r="AA35" i="10" s="1"/>
  <c r="X34" i="10"/>
  <c r="Y34" i="10" s="1"/>
  <c r="W34" i="10"/>
  <c r="B34" i="10"/>
  <c r="A34" i="10"/>
  <c r="AA34" i="10" s="1"/>
  <c r="X33" i="10"/>
  <c r="Y33" i="10" s="1"/>
  <c r="W33" i="10"/>
  <c r="B33" i="10"/>
  <c r="A33" i="10"/>
  <c r="AA33" i="10" s="1"/>
  <c r="X32" i="10"/>
  <c r="Y32" i="10" s="1"/>
  <c r="W32" i="10"/>
  <c r="B32" i="10"/>
  <c r="A32" i="10"/>
  <c r="AA32" i="10" s="1"/>
  <c r="X31" i="10"/>
  <c r="Y31" i="10" s="1"/>
  <c r="W31" i="10"/>
  <c r="B31" i="10"/>
  <c r="A31" i="10"/>
  <c r="AA31" i="10" s="1"/>
  <c r="X30" i="10"/>
  <c r="Y30" i="10" s="1"/>
  <c r="W30" i="10"/>
  <c r="B30" i="10"/>
  <c r="A30" i="10"/>
  <c r="AA30" i="10" s="1"/>
  <c r="X43" i="10"/>
  <c r="Y43" i="10" s="1"/>
  <c r="W43" i="10"/>
  <c r="B43" i="10"/>
  <c r="A43" i="10"/>
  <c r="AA43" i="10" s="1"/>
  <c r="X29" i="10"/>
  <c r="Y29" i="10" s="1"/>
  <c r="W29" i="10"/>
  <c r="B29" i="10"/>
  <c r="A29" i="10"/>
  <c r="AA29" i="10" s="1"/>
  <c r="X42" i="10"/>
  <c r="Y42" i="10" s="1"/>
  <c r="W42" i="10"/>
  <c r="B42" i="10"/>
  <c r="A42" i="10"/>
  <c r="AA42" i="10" s="1"/>
  <c r="X28" i="10"/>
  <c r="Y28" i="10" s="1"/>
  <c r="W28" i="10"/>
  <c r="B28" i="10"/>
  <c r="A28" i="10"/>
  <c r="AA28" i="10" s="1"/>
  <c r="X41" i="10"/>
  <c r="Y41" i="10" s="1"/>
  <c r="W41" i="10"/>
  <c r="B41" i="10"/>
  <c r="A41" i="10"/>
  <c r="AA41" i="10" s="1"/>
  <c r="X27" i="10"/>
  <c r="Y27" i="10" s="1"/>
  <c r="W27" i="10"/>
  <c r="B27" i="10"/>
  <c r="A27" i="10"/>
  <c r="AA27" i="10" s="1"/>
  <c r="X26" i="10"/>
  <c r="Y26" i="10" s="1"/>
  <c r="W26" i="10"/>
  <c r="B26" i="10"/>
  <c r="A26" i="10"/>
  <c r="AA26" i="10" s="1"/>
  <c r="X24" i="10"/>
  <c r="Y24" i="10" s="1"/>
  <c r="W24" i="10"/>
  <c r="B24" i="10"/>
  <c r="A24" i="10"/>
  <c r="AA24" i="10" s="1"/>
  <c r="X25" i="10"/>
  <c r="Y25" i="10" s="1"/>
  <c r="W25" i="10"/>
  <c r="B25" i="10"/>
  <c r="A25" i="10"/>
  <c r="AA25" i="10" s="1"/>
  <c r="X23" i="10"/>
  <c r="Y23" i="10" s="1"/>
  <c r="W23" i="10"/>
  <c r="B23" i="10"/>
  <c r="A23" i="10"/>
  <c r="AA23" i="10" s="1"/>
  <c r="X18" i="10"/>
  <c r="Y18" i="10" s="1"/>
  <c r="W18" i="10"/>
  <c r="B18" i="10"/>
  <c r="A18" i="10"/>
  <c r="AA18" i="10" s="1"/>
  <c r="X17" i="10"/>
  <c r="Y17" i="10" s="1"/>
  <c r="W17" i="10"/>
  <c r="B17" i="10"/>
  <c r="A17" i="10"/>
  <c r="AA17" i="10" s="1"/>
  <c r="X16" i="10"/>
  <c r="Y16" i="10" s="1"/>
  <c r="W16" i="10"/>
  <c r="B16" i="10"/>
  <c r="A16" i="10"/>
  <c r="AA16" i="10" s="1"/>
  <c r="X15" i="10"/>
  <c r="Y15" i="10" s="1"/>
  <c r="W15" i="10"/>
  <c r="B15" i="10"/>
  <c r="A15" i="10"/>
  <c r="AA15" i="10" s="1"/>
  <c r="W21" i="10"/>
  <c r="B21" i="10"/>
  <c r="A21" i="10"/>
  <c r="AA21" i="10" s="1"/>
  <c r="X14" i="10"/>
  <c r="Y14" i="10" s="1"/>
  <c r="W14" i="10"/>
  <c r="B14" i="10"/>
  <c r="A14" i="10"/>
  <c r="AA14" i="10" s="1"/>
  <c r="X13" i="10"/>
  <c r="Y13" i="10" s="1"/>
  <c r="W13" i="10"/>
  <c r="B13" i="10"/>
  <c r="A13" i="10"/>
  <c r="AA13" i="10" s="1"/>
  <c r="X12" i="10"/>
  <c r="Y12" i="10" s="1"/>
  <c r="W12" i="10"/>
  <c r="B12" i="10"/>
  <c r="A12" i="10"/>
  <c r="AA12" i="10" s="1"/>
  <c r="X20" i="10"/>
  <c r="Y20" i="10" s="1"/>
  <c r="W20" i="10"/>
  <c r="B20" i="10"/>
  <c r="X11" i="10"/>
  <c r="Y11" i="10" s="1"/>
  <c r="W11" i="10"/>
  <c r="B11" i="10"/>
  <c r="A11" i="10"/>
  <c r="AA11" i="10" s="1"/>
  <c r="X10" i="10"/>
  <c r="Y10" i="10" s="1"/>
  <c r="W10" i="10"/>
  <c r="B10" i="10"/>
  <c r="X9" i="10"/>
  <c r="Y9" i="10" s="1"/>
  <c r="W9" i="10"/>
  <c r="B9" i="10"/>
  <c r="A9" i="10"/>
  <c r="AA9" i="10" s="1"/>
  <c r="X19" i="10"/>
  <c r="Y19" i="10" s="1"/>
  <c r="W19" i="10"/>
  <c r="B19" i="10"/>
  <c r="X8" i="10"/>
  <c r="Y8" i="10" s="1"/>
  <c r="W8" i="10"/>
  <c r="B8" i="10"/>
  <c r="A8" i="10"/>
  <c r="AA8" i="10" s="1"/>
  <c r="X7" i="10"/>
  <c r="Y7" i="10" s="1"/>
  <c r="W7" i="10"/>
  <c r="B7" i="10"/>
  <c r="A7" i="10"/>
  <c r="AA7" i="10" s="1"/>
  <c r="X22" i="10"/>
  <c r="Y22" i="10" s="1"/>
  <c r="W22" i="10"/>
  <c r="B22" i="10"/>
  <c r="A22" i="10"/>
  <c r="AA22" i="10" s="1"/>
  <c r="X6" i="10"/>
  <c r="Y6" i="10" s="1"/>
  <c r="W6" i="10"/>
  <c r="B6" i="10"/>
  <c r="A6" i="10"/>
  <c r="AA6" i="10" s="1"/>
  <c r="X5" i="10"/>
  <c r="Y5" i="10" s="1"/>
  <c r="W5" i="10"/>
  <c r="B5" i="10"/>
  <c r="A5" i="10"/>
  <c r="AA5" i="10" s="1"/>
  <c r="X4" i="10"/>
  <c r="Y4" i="10" s="1"/>
  <c r="W4" i="10"/>
  <c r="B4" i="10"/>
  <c r="A4" i="10"/>
  <c r="AA4" i="10" s="1"/>
  <c r="X3" i="10"/>
  <c r="Y3" i="10" s="1"/>
  <c r="W3" i="10"/>
  <c r="B3" i="10"/>
  <c r="A3" i="10"/>
  <c r="AA3" i="10" s="1"/>
  <c r="X180" i="10"/>
  <c r="Y180" i="10" s="1"/>
  <c r="W180" i="10"/>
  <c r="B180" i="10"/>
  <c r="A180" i="10"/>
  <c r="AA180" i="10" s="1"/>
  <c r="X2" i="10"/>
  <c r="Y2" i="10" s="1"/>
  <c r="W2" i="10"/>
  <c r="B2" i="10"/>
  <c r="A2" i="10"/>
  <c r="AA2" i="10" s="1"/>
  <c r="X239" i="9"/>
  <c r="Y239" i="9" s="1"/>
  <c r="X241" i="9"/>
  <c r="Y241" i="9" s="1"/>
  <c r="X238" i="9"/>
  <c r="Y238" i="9" s="1"/>
  <c r="X237" i="9"/>
  <c r="Y237" i="9" s="1"/>
  <c r="X236" i="9"/>
  <c r="Y236" i="9" s="1"/>
  <c r="X235" i="9"/>
  <c r="Y235" i="9" s="1"/>
  <c r="X234" i="9"/>
  <c r="Y234" i="9" s="1"/>
  <c r="X233" i="9"/>
  <c r="Y233" i="9" s="1"/>
  <c r="X232" i="9"/>
  <c r="Y232" i="9" s="1"/>
  <c r="X231" i="9"/>
  <c r="Y231" i="9" s="1"/>
  <c r="X230" i="9"/>
  <c r="Y230" i="9" s="1"/>
  <c r="X229" i="9"/>
  <c r="Y229" i="9" s="1"/>
  <c r="X228" i="9"/>
  <c r="Y228" i="9" s="1"/>
  <c r="X227" i="9"/>
  <c r="Y227" i="9" s="1"/>
  <c r="X226" i="9"/>
  <c r="Y226" i="9" s="1"/>
  <c r="X225" i="9"/>
  <c r="Y225" i="9" s="1"/>
  <c r="X224" i="9"/>
  <c r="Y224" i="9" s="1"/>
  <c r="X240" i="9"/>
  <c r="Y240" i="9" s="1"/>
  <c r="X223" i="9"/>
  <c r="Y223" i="9" s="1"/>
  <c r="X222" i="9"/>
  <c r="Y222" i="9" s="1"/>
  <c r="X221" i="9"/>
  <c r="Y221" i="9" s="1"/>
  <c r="X220" i="9"/>
  <c r="Y220" i="9" s="1"/>
  <c r="X218" i="9"/>
  <c r="Y218" i="9" s="1"/>
  <c r="X217" i="9"/>
  <c r="Y217" i="9" s="1"/>
  <c r="X216" i="9"/>
  <c r="Y216" i="9" s="1"/>
  <c r="X215" i="9"/>
  <c r="Y215" i="9" s="1"/>
  <c r="X214" i="9"/>
  <c r="Y214" i="9" s="1"/>
  <c r="X213" i="9"/>
  <c r="Y213" i="9" s="1"/>
  <c r="X212" i="9"/>
  <c r="Y212" i="9" s="1"/>
  <c r="X211" i="9"/>
  <c r="Y211" i="9" s="1"/>
  <c r="X210" i="9"/>
  <c r="Y210" i="9" s="1"/>
  <c r="X209" i="9"/>
  <c r="Y209" i="9" s="1"/>
  <c r="X219" i="9"/>
  <c r="Y219" i="9" s="1"/>
  <c r="X205" i="9"/>
  <c r="Y205" i="9" s="1"/>
  <c r="X204" i="9"/>
  <c r="Y204" i="9" s="1"/>
  <c r="X203" i="9"/>
  <c r="Y203" i="9" s="1"/>
  <c r="X202" i="9"/>
  <c r="Y202" i="9" s="1"/>
  <c r="X201" i="9"/>
  <c r="Y201" i="9" s="1"/>
  <c r="X200" i="9"/>
  <c r="Y200" i="9" s="1"/>
  <c r="X208" i="9"/>
  <c r="Y208" i="9" s="1"/>
  <c r="X207" i="9"/>
  <c r="Y207" i="9" s="1"/>
  <c r="X199" i="9"/>
  <c r="Y199" i="9" s="1"/>
  <c r="X198" i="9"/>
  <c r="Y198" i="9" s="1"/>
  <c r="X197" i="9"/>
  <c r="Y197" i="9" s="1"/>
  <c r="X196" i="9"/>
  <c r="Y196" i="9" s="1"/>
  <c r="X206" i="9"/>
  <c r="Y206" i="9" s="1"/>
  <c r="X195" i="9"/>
  <c r="Y195" i="9" s="1"/>
  <c r="X187" i="9"/>
  <c r="Y187" i="9" s="1"/>
  <c r="X186" i="9"/>
  <c r="Y186" i="9" s="1"/>
  <c r="X194" i="9"/>
  <c r="Y194" i="9" s="1"/>
  <c r="X185" i="9"/>
  <c r="Y185" i="9" s="1"/>
  <c r="X184" i="9"/>
  <c r="Y184" i="9" s="1"/>
  <c r="X183" i="9"/>
  <c r="Y183" i="9" s="1"/>
  <c r="X193" i="9"/>
  <c r="Y193" i="9" s="1"/>
  <c r="X192" i="9"/>
  <c r="Y192" i="9" s="1"/>
  <c r="X191" i="9"/>
  <c r="Y191" i="9" s="1"/>
  <c r="X182" i="9"/>
  <c r="Y182" i="9" s="1"/>
  <c r="X181" i="9"/>
  <c r="Y181" i="9" s="1"/>
  <c r="X180" i="9"/>
  <c r="Y180" i="9" s="1"/>
  <c r="X179" i="9"/>
  <c r="Y179" i="9" s="1"/>
  <c r="X190" i="9"/>
  <c r="Y190" i="9" s="1"/>
  <c r="X178" i="9"/>
  <c r="Y178" i="9" s="1"/>
  <c r="X177" i="9"/>
  <c r="Y177" i="9" s="1"/>
  <c r="X176" i="9"/>
  <c r="Y176" i="9" s="1"/>
  <c r="X175" i="9"/>
  <c r="Y175" i="9" s="1"/>
  <c r="X174" i="9"/>
  <c r="Y174" i="9" s="1"/>
  <c r="X173" i="9"/>
  <c r="Y173" i="9" s="1"/>
  <c r="X172" i="9"/>
  <c r="Y172" i="9" s="1"/>
  <c r="X171" i="9"/>
  <c r="Y171" i="9" s="1"/>
  <c r="X170" i="9"/>
  <c r="Y170" i="9" s="1"/>
  <c r="X169" i="9"/>
  <c r="Y169" i="9" s="1"/>
  <c r="X189" i="9"/>
  <c r="Y189" i="9" s="1"/>
  <c r="X168" i="9"/>
  <c r="Y168" i="9" s="1"/>
  <c r="X188" i="9"/>
  <c r="Y188" i="9" s="1"/>
  <c r="X167" i="9"/>
  <c r="Y167" i="9" s="1"/>
  <c r="X163" i="9"/>
  <c r="Y163" i="9" s="1"/>
  <c r="X162" i="9"/>
  <c r="Y162" i="9" s="1"/>
  <c r="X161" i="9"/>
  <c r="Y161" i="9" s="1"/>
  <c r="X160" i="9"/>
  <c r="Y160" i="9" s="1"/>
  <c r="X159" i="9"/>
  <c r="Y159" i="9" s="1"/>
  <c r="X158" i="9"/>
  <c r="Y158" i="9" s="1"/>
  <c r="X157" i="9"/>
  <c r="Y157" i="9" s="1"/>
  <c r="X166" i="9"/>
  <c r="Y166" i="9" s="1"/>
  <c r="X156" i="9"/>
  <c r="Y156" i="9" s="1"/>
  <c r="X165" i="9"/>
  <c r="Y165" i="9" s="1"/>
  <c r="X155" i="9"/>
  <c r="Y155" i="9" s="1"/>
  <c r="X154" i="9"/>
  <c r="Y154" i="9" s="1"/>
  <c r="X153" i="9"/>
  <c r="Y153" i="9" s="1"/>
  <c r="X152" i="9"/>
  <c r="Y152" i="9" s="1"/>
  <c r="X164" i="9"/>
  <c r="Y164" i="9" s="1"/>
  <c r="X151" i="9"/>
  <c r="Y151" i="9" s="1"/>
  <c r="X150" i="9"/>
  <c r="Y150" i="9" s="1"/>
  <c r="X149" i="9"/>
  <c r="Y149" i="9" s="1"/>
  <c r="X148" i="9"/>
  <c r="Y148" i="9" s="1"/>
  <c r="X147" i="9"/>
  <c r="Y147" i="9" s="1"/>
  <c r="X142" i="9"/>
  <c r="Y142" i="9" s="1"/>
  <c r="X141" i="9"/>
  <c r="Y141" i="9" s="1"/>
  <c r="X146" i="9"/>
  <c r="Y146" i="9" s="1"/>
  <c r="X140" i="9"/>
  <c r="Y140" i="9" s="1"/>
  <c r="X145" i="9"/>
  <c r="Y145" i="9" s="1"/>
  <c r="X139" i="9"/>
  <c r="Y139" i="9" s="1"/>
  <c r="X138" i="9"/>
  <c r="Y138" i="9" s="1"/>
  <c r="X137" i="9"/>
  <c r="Y137" i="9" s="1"/>
  <c r="X136" i="9"/>
  <c r="Y136" i="9" s="1"/>
  <c r="X135" i="9"/>
  <c r="Y135" i="9" s="1"/>
  <c r="X134" i="9"/>
  <c r="Y134" i="9" s="1"/>
  <c r="X133" i="9"/>
  <c r="Y133" i="9" s="1"/>
  <c r="X132" i="9"/>
  <c r="Y132" i="9" s="1"/>
  <c r="X131" i="9"/>
  <c r="Y131" i="9" s="1"/>
  <c r="X130" i="9"/>
  <c r="Y130" i="9" s="1"/>
  <c r="X129" i="9"/>
  <c r="Y129" i="9" s="1"/>
  <c r="X144" i="9"/>
  <c r="Y144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43" i="9"/>
  <c r="Y143" i="9" s="1"/>
  <c r="X120" i="9"/>
  <c r="Y120" i="9" s="1"/>
  <c r="X119" i="9"/>
  <c r="Y119" i="9" s="1"/>
  <c r="X118" i="9"/>
  <c r="Y118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17" i="9"/>
  <c r="Y117" i="9" s="1"/>
  <c r="X101" i="9"/>
  <c r="Y101" i="9" s="1"/>
  <c r="X100" i="9"/>
  <c r="Y100" i="9" s="1"/>
  <c r="X99" i="9"/>
  <c r="Y99" i="9" s="1"/>
  <c r="X98" i="9"/>
  <c r="Y98" i="9" s="1"/>
  <c r="X97" i="9"/>
  <c r="Y97" i="9" s="1"/>
  <c r="X116" i="9"/>
  <c r="Y116" i="9" s="1"/>
  <c r="X96" i="9"/>
  <c r="Y96" i="9" s="1"/>
  <c r="X115" i="9"/>
  <c r="Y115" i="9" s="1"/>
  <c r="X114" i="9"/>
  <c r="Y114" i="9" s="1"/>
  <c r="X113" i="9"/>
  <c r="Y113" i="9" s="1"/>
  <c r="X95" i="9"/>
  <c r="Y95" i="9" s="1"/>
  <c r="X112" i="9"/>
  <c r="Y112" i="9" s="1"/>
  <c r="X111" i="9"/>
  <c r="Y111" i="9" s="1"/>
  <c r="X94" i="9"/>
  <c r="Y94" i="9" s="1"/>
  <c r="X110" i="9"/>
  <c r="Y110" i="9" s="1"/>
  <c r="X93" i="9"/>
  <c r="Y93" i="9" s="1"/>
  <c r="X86" i="9"/>
  <c r="Y86" i="9" s="1"/>
  <c r="X85" i="9"/>
  <c r="Y85" i="9" s="1"/>
  <c r="X84" i="9"/>
  <c r="Y84" i="9" s="1"/>
  <c r="X83" i="9"/>
  <c r="Y83" i="9" s="1"/>
  <c r="X82" i="9"/>
  <c r="Y82" i="9" s="1"/>
  <c r="X92" i="9"/>
  <c r="Y9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X91" i="9"/>
  <c r="Y91" i="9" s="1"/>
  <c r="X75" i="9"/>
  <c r="Y75" i="9" s="1"/>
  <c r="X90" i="9"/>
  <c r="Y90" i="9" s="1"/>
  <c r="X89" i="9"/>
  <c r="Y89" i="9" s="1"/>
  <c r="X74" i="9"/>
  <c r="Y74" i="9" s="1"/>
  <c r="X88" i="9"/>
  <c r="Y88" i="9" s="1"/>
  <c r="X73" i="9"/>
  <c r="Y73" i="9" s="1"/>
  <c r="X87" i="9"/>
  <c r="Y87" i="9" s="1"/>
  <c r="X72" i="9"/>
  <c r="Y72" i="9" s="1"/>
  <c r="X71" i="9"/>
  <c r="Y71" i="9" s="1"/>
  <c r="X70" i="9"/>
  <c r="Y70" i="9" s="1"/>
  <c r="X68" i="9"/>
  <c r="Y68" i="9" s="1"/>
  <c r="X67" i="9"/>
  <c r="Y67" i="9" s="1"/>
  <c r="X66" i="9"/>
  <c r="Y66" i="9" s="1"/>
  <c r="X65" i="9"/>
  <c r="Y65" i="9" s="1"/>
  <c r="X64" i="9"/>
  <c r="Y64" i="9" s="1"/>
  <c r="X63" i="9"/>
  <c r="Y63" i="9" s="1"/>
  <c r="X62" i="9"/>
  <c r="Y62" i="9" s="1"/>
  <c r="X69" i="9"/>
  <c r="Y69" i="9" s="1"/>
  <c r="X61" i="9"/>
  <c r="Y61" i="9" s="1"/>
  <c r="X60" i="9"/>
  <c r="Y60" i="9" s="1"/>
  <c r="X59" i="9"/>
  <c r="Y59" i="9" s="1"/>
  <c r="X58" i="9"/>
  <c r="Y58" i="9" s="1"/>
  <c r="X57" i="9"/>
  <c r="Y57" i="9" s="1"/>
  <c r="X56" i="9"/>
  <c r="Y56" i="9" s="1"/>
  <c r="X55" i="9"/>
  <c r="Y55" i="9" s="1"/>
  <c r="X54" i="9"/>
  <c r="Y54" i="9" s="1"/>
  <c r="X53" i="9"/>
  <c r="Y53" i="9" s="1"/>
  <c r="X50" i="9"/>
  <c r="Y50" i="9" s="1"/>
  <c r="X49" i="9"/>
  <c r="Y49" i="9" s="1"/>
  <c r="X48" i="9"/>
  <c r="Y48" i="9" s="1"/>
  <c r="X52" i="9"/>
  <c r="Y52" i="9" s="1"/>
  <c r="X47" i="9"/>
  <c r="Y47" i="9" s="1"/>
  <c r="X46" i="9"/>
  <c r="Y46" i="9" s="1"/>
  <c r="X45" i="9"/>
  <c r="Y45" i="9" s="1"/>
  <c r="X44" i="9"/>
  <c r="Y44" i="9" s="1"/>
  <c r="X43" i="9"/>
  <c r="Y43" i="9" s="1"/>
  <c r="X42" i="9"/>
  <c r="Y42" i="9" s="1"/>
  <c r="X41" i="9"/>
  <c r="Y41" i="9" s="1"/>
  <c r="X40" i="9"/>
  <c r="Y40" i="9" s="1"/>
  <c r="X51" i="9"/>
  <c r="Y51" i="9" s="1"/>
  <c r="X39" i="9"/>
  <c r="Y39" i="9" s="1"/>
  <c r="X38" i="9"/>
  <c r="Y38" i="9" s="1"/>
  <c r="X37" i="9"/>
  <c r="Y37" i="9" s="1"/>
  <c r="X36" i="9"/>
  <c r="Y36" i="9" s="1"/>
  <c r="X35" i="9"/>
  <c r="Y35" i="9" s="1"/>
  <c r="X28" i="9"/>
  <c r="Y28" i="9" s="1"/>
  <c r="X27" i="9"/>
  <c r="Y27" i="9" s="1"/>
  <c r="X26" i="9"/>
  <c r="Y26" i="9" s="1"/>
  <c r="X25" i="9"/>
  <c r="Y25" i="9" s="1"/>
  <c r="X34" i="9"/>
  <c r="Y34" i="9" s="1"/>
  <c r="X24" i="9"/>
  <c r="Y24" i="9" s="1"/>
  <c r="X23" i="9"/>
  <c r="Y23" i="9" s="1"/>
  <c r="X22" i="9"/>
  <c r="Y22" i="9" s="1"/>
  <c r="X21" i="9"/>
  <c r="Y21" i="9" s="1"/>
  <c r="X20" i="9"/>
  <c r="Y20" i="9" s="1"/>
  <c r="X33" i="9"/>
  <c r="Y33" i="9" s="1"/>
  <c r="X19" i="9"/>
  <c r="Y19" i="9" s="1"/>
  <c r="X18" i="9"/>
  <c r="Y18" i="9" s="1"/>
  <c r="X17" i="9"/>
  <c r="Y17" i="9" s="1"/>
  <c r="X16" i="9"/>
  <c r="Y16" i="9" s="1"/>
  <c r="X15" i="9"/>
  <c r="Y15" i="9" s="1"/>
  <c r="X32" i="9"/>
  <c r="Y32" i="9" s="1"/>
  <c r="X14" i="9"/>
  <c r="Y14" i="9" s="1"/>
  <c r="X13" i="9"/>
  <c r="Y13" i="9" s="1"/>
  <c r="X12" i="9"/>
  <c r="Y12" i="9" s="1"/>
  <c r="X11" i="9"/>
  <c r="Y11" i="9" s="1"/>
  <c r="X10" i="9"/>
  <c r="Y10" i="9" s="1"/>
  <c r="X9" i="9"/>
  <c r="Y9" i="9" s="1"/>
  <c r="X8" i="9"/>
  <c r="Y8" i="9" s="1"/>
  <c r="X7" i="9"/>
  <c r="Y7" i="9" s="1"/>
  <c r="X6" i="9"/>
  <c r="Y6" i="9" s="1"/>
  <c r="X5" i="9"/>
  <c r="Y5" i="9" s="1"/>
  <c r="X4" i="9"/>
  <c r="Y4" i="9" s="1"/>
  <c r="X3" i="9"/>
  <c r="Y3" i="9" s="1"/>
  <c r="X30" i="9"/>
  <c r="Y30" i="9" s="1"/>
  <c r="X2" i="9"/>
  <c r="Y2" i="9" s="1"/>
  <c r="X29" i="9"/>
  <c r="Y29" i="9" s="1"/>
  <c r="W239" i="9"/>
  <c r="W241" i="9"/>
  <c r="W238" i="9"/>
  <c r="W237" i="9"/>
  <c r="W236" i="9"/>
  <c r="W235" i="9"/>
  <c r="W234" i="9"/>
  <c r="W233" i="9"/>
  <c r="W232" i="9"/>
  <c r="W231" i="9"/>
  <c r="W230" i="9"/>
  <c r="W229" i="9"/>
  <c r="W228" i="9"/>
  <c r="W227" i="9"/>
  <c r="W226" i="9"/>
  <c r="W225" i="9"/>
  <c r="W224" i="9"/>
  <c r="W240" i="9"/>
  <c r="W221" i="9"/>
  <c r="W220" i="9"/>
  <c r="W218" i="9"/>
  <c r="W223" i="9"/>
  <c r="W222" i="9"/>
  <c r="W217" i="9"/>
  <c r="B241" i="9"/>
  <c r="A241" i="9"/>
  <c r="AA241" i="9" s="1"/>
  <c r="B238" i="9"/>
  <c r="A238" i="9"/>
  <c r="AA238" i="9" s="1"/>
  <c r="B237" i="9"/>
  <c r="A237" i="9"/>
  <c r="AA237" i="9" s="1"/>
  <c r="B236" i="9"/>
  <c r="A236" i="9"/>
  <c r="AA236" i="9" s="1"/>
  <c r="B235" i="9"/>
  <c r="A235" i="9"/>
  <c r="AA235" i="9" s="1"/>
  <c r="B234" i="9"/>
  <c r="AB234" i="9" s="1"/>
  <c r="A234" i="9"/>
  <c r="AA234" i="9" s="1"/>
  <c r="B233" i="9"/>
  <c r="A233" i="9"/>
  <c r="AA233" i="9" s="1"/>
  <c r="B232" i="9"/>
  <c r="A232" i="9"/>
  <c r="AA232" i="9" s="1"/>
  <c r="B231" i="9"/>
  <c r="A231" i="9"/>
  <c r="AA231" i="9" s="1"/>
  <c r="B230" i="9"/>
  <c r="AB230" i="9" s="1"/>
  <c r="A230" i="9"/>
  <c r="AA230" i="9" s="1"/>
  <c r="B229" i="9"/>
  <c r="A229" i="9"/>
  <c r="AA229" i="9" s="1"/>
  <c r="B228" i="9"/>
  <c r="A228" i="9"/>
  <c r="AA228" i="9" s="1"/>
  <c r="B227" i="9"/>
  <c r="A227" i="9"/>
  <c r="AA227" i="9" s="1"/>
  <c r="B226" i="9"/>
  <c r="AB226" i="9" s="1"/>
  <c r="A226" i="9"/>
  <c r="AA226" i="9" s="1"/>
  <c r="B225" i="9"/>
  <c r="A225" i="9"/>
  <c r="AA225" i="9" s="1"/>
  <c r="B224" i="9"/>
  <c r="A224" i="9"/>
  <c r="AA224" i="9" s="1"/>
  <c r="B240" i="9"/>
  <c r="AA240" i="9"/>
  <c r="B220" i="9"/>
  <c r="A220" i="9"/>
  <c r="AA220" i="9" s="1"/>
  <c r="B218" i="9"/>
  <c r="AB218" i="9" s="1"/>
  <c r="A218" i="9"/>
  <c r="AA218" i="9" s="1"/>
  <c r="B223" i="9"/>
  <c r="A223" i="9"/>
  <c r="AA223" i="9" s="1"/>
  <c r="B222" i="9"/>
  <c r="A222" i="9"/>
  <c r="AA222" i="9" s="1"/>
  <c r="B217" i="9"/>
  <c r="A217" i="9"/>
  <c r="AA217" i="9" s="1"/>
  <c r="W216" i="9"/>
  <c r="B216" i="9"/>
  <c r="A216" i="9"/>
  <c r="AA216" i="9" s="1"/>
  <c r="W215" i="9"/>
  <c r="B215" i="9"/>
  <c r="A215" i="9"/>
  <c r="AA215" i="9" s="1"/>
  <c r="W214" i="9"/>
  <c r="B214" i="9"/>
  <c r="A214" i="9"/>
  <c r="AA214" i="9" s="1"/>
  <c r="W205" i="9"/>
  <c r="B205" i="9"/>
  <c r="A205" i="9"/>
  <c r="AA205" i="9" s="1"/>
  <c r="W213" i="9"/>
  <c r="B213" i="9"/>
  <c r="A213" i="9"/>
  <c r="AA213" i="9" s="1"/>
  <c r="W204" i="9"/>
  <c r="B204" i="9"/>
  <c r="A204" i="9"/>
  <c r="AA204" i="9" s="1"/>
  <c r="W212" i="9"/>
  <c r="B212" i="9"/>
  <c r="A212" i="9"/>
  <c r="AA212" i="9" s="1"/>
  <c r="W203" i="9"/>
  <c r="B203" i="9"/>
  <c r="A203" i="9"/>
  <c r="AA203" i="9" s="1"/>
  <c r="W210" i="9"/>
  <c r="B210" i="9"/>
  <c r="A210" i="9"/>
  <c r="AA210" i="9" s="1"/>
  <c r="W202" i="9"/>
  <c r="B202" i="9"/>
  <c r="A202" i="9"/>
  <c r="AA202" i="9" s="1"/>
  <c r="W201" i="9"/>
  <c r="B201" i="9"/>
  <c r="A201" i="9"/>
  <c r="AA201" i="9" s="1"/>
  <c r="W211" i="9"/>
  <c r="B211" i="9"/>
  <c r="A211" i="9"/>
  <c r="AA211" i="9" s="1"/>
  <c r="W200" i="9"/>
  <c r="B200" i="9"/>
  <c r="A200" i="9"/>
  <c r="AA200" i="9" s="1"/>
  <c r="W208" i="9"/>
  <c r="B208" i="9"/>
  <c r="A208" i="9"/>
  <c r="AA208" i="9" s="1"/>
  <c r="W207" i="9"/>
  <c r="B207" i="9"/>
  <c r="A207" i="9"/>
  <c r="AA207" i="9" s="1"/>
  <c r="W199" i="9"/>
  <c r="B199" i="9"/>
  <c r="A199" i="9"/>
  <c r="AA199" i="9" s="1"/>
  <c r="B239" i="9"/>
  <c r="AB239" i="9" s="1"/>
  <c r="A239" i="9"/>
  <c r="AA239" i="9" s="1"/>
  <c r="W187" i="9"/>
  <c r="B187" i="9"/>
  <c r="A187" i="9"/>
  <c r="AA187" i="9" s="1"/>
  <c r="W186" i="9"/>
  <c r="B186" i="9"/>
  <c r="A186" i="9"/>
  <c r="AA186" i="9" s="1"/>
  <c r="W198" i="9"/>
  <c r="B198" i="9"/>
  <c r="A198" i="9"/>
  <c r="AA198" i="9" s="1"/>
  <c r="W194" i="9"/>
  <c r="B194" i="9"/>
  <c r="A194" i="9"/>
  <c r="AA194" i="9" s="1"/>
  <c r="W185" i="9"/>
  <c r="B185" i="9"/>
  <c r="A185" i="9"/>
  <c r="AA185" i="9" s="1"/>
  <c r="W184" i="9"/>
  <c r="B184" i="9"/>
  <c r="A184" i="9"/>
  <c r="AA184" i="9" s="1"/>
  <c r="W209" i="9"/>
  <c r="B209" i="9"/>
  <c r="A209" i="9"/>
  <c r="AA209" i="9" s="1"/>
  <c r="W183" i="9"/>
  <c r="B183" i="9"/>
  <c r="A183" i="9"/>
  <c r="AA183" i="9" s="1"/>
  <c r="W193" i="9"/>
  <c r="B193" i="9"/>
  <c r="A193" i="9"/>
  <c r="AA193" i="9" s="1"/>
  <c r="W192" i="9"/>
  <c r="B192" i="9"/>
  <c r="A192" i="9"/>
  <c r="AA192" i="9" s="1"/>
  <c r="W191" i="9"/>
  <c r="B191" i="9"/>
  <c r="A191" i="9"/>
  <c r="AA191" i="9" s="1"/>
  <c r="W182" i="9"/>
  <c r="B182" i="9"/>
  <c r="A182" i="9"/>
  <c r="AA182" i="9" s="1"/>
  <c r="W181" i="9"/>
  <c r="B181" i="9"/>
  <c r="A181" i="9"/>
  <c r="AA181" i="9" s="1"/>
  <c r="W180" i="9"/>
  <c r="B180" i="9"/>
  <c r="A180" i="9"/>
  <c r="AA180" i="9" s="1"/>
  <c r="W179" i="9"/>
  <c r="B179" i="9"/>
  <c r="A179" i="9"/>
  <c r="AA179" i="9" s="1"/>
  <c r="W190" i="9"/>
  <c r="B190" i="9"/>
  <c r="A190" i="9"/>
  <c r="AA190" i="9" s="1"/>
  <c r="W178" i="9"/>
  <c r="B178" i="9"/>
  <c r="A178" i="9"/>
  <c r="AA178" i="9" s="1"/>
  <c r="W177" i="9"/>
  <c r="B177" i="9"/>
  <c r="A177" i="9"/>
  <c r="AA177" i="9" s="1"/>
  <c r="W176" i="9"/>
  <c r="B176" i="9"/>
  <c r="A176" i="9"/>
  <c r="AA176" i="9" s="1"/>
  <c r="W175" i="9"/>
  <c r="B175" i="9"/>
  <c r="A175" i="9"/>
  <c r="AA175" i="9" s="1"/>
  <c r="W174" i="9"/>
  <c r="B174" i="9"/>
  <c r="A174" i="9"/>
  <c r="AA174" i="9" s="1"/>
  <c r="W167" i="9"/>
  <c r="B167" i="9"/>
  <c r="A167" i="9"/>
  <c r="AA167" i="9" s="1"/>
  <c r="W163" i="9"/>
  <c r="B163" i="9"/>
  <c r="A163" i="9"/>
  <c r="AA163" i="9" s="1"/>
  <c r="W197" i="9"/>
  <c r="B197" i="9"/>
  <c r="A197" i="9"/>
  <c r="AA197" i="9" s="1"/>
  <c r="W162" i="9"/>
  <c r="B162" i="9"/>
  <c r="A162" i="9"/>
  <c r="AA162" i="9" s="1"/>
  <c r="W161" i="9"/>
  <c r="B161" i="9"/>
  <c r="A161" i="9"/>
  <c r="AA161" i="9" s="1"/>
  <c r="W160" i="9"/>
  <c r="B160" i="9"/>
  <c r="A160" i="9"/>
  <c r="AA160" i="9" s="1"/>
  <c r="W196" i="9"/>
  <c r="B196" i="9"/>
  <c r="A196" i="9"/>
  <c r="AA196" i="9" s="1"/>
  <c r="W159" i="9"/>
  <c r="B159" i="9"/>
  <c r="A159" i="9"/>
  <c r="AA159" i="9" s="1"/>
  <c r="W158" i="9"/>
  <c r="B158" i="9"/>
  <c r="A158" i="9"/>
  <c r="AA158" i="9" s="1"/>
  <c r="W157" i="9"/>
  <c r="B157" i="9"/>
  <c r="A157" i="9"/>
  <c r="AA157" i="9" s="1"/>
  <c r="W166" i="9"/>
  <c r="B166" i="9"/>
  <c r="A166" i="9"/>
  <c r="AA166" i="9" s="1"/>
  <c r="W156" i="9"/>
  <c r="B156" i="9"/>
  <c r="A156" i="9"/>
  <c r="AA156" i="9" s="1"/>
  <c r="W165" i="9"/>
  <c r="B165" i="9"/>
  <c r="A165" i="9"/>
  <c r="AA165" i="9" s="1"/>
  <c r="W155" i="9"/>
  <c r="B155" i="9"/>
  <c r="A155" i="9"/>
  <c r="AA155" i="9" s="1"/>
  <c r="W154" i="9"/>
  <c r="B154" i="9"/>
  <c r="A154" i="9"/>
  <c r="AA154" i="9" s="1"/>
  <c r="W153" i="9"/>
  <c r="B153" i="9"/>
  <c r="A153" i="9"/>
  <c r="AA153" i="9" s="1"/>
  <c r="W152" i="9"/>
  <c r="B152" i="9"/>
  <c r="A152" i="9"/>
  <c r="AA152" i="9" s="1"/>
  <c r="W173" i="9"/>
  <c r="B173" i="9"/>
  <c r="A173" i="9"/>
  <c r="AA173" i="9" s="1"/>
  <c r="W164" i="9"/>
  <c r="B164" i="9"/>
  <c r="A164" i="9"/>
  <c r="AA164" i="9" s="1"/>
  <c r="W172" i="9"/>
  <c r="B172" i="9"/>
  <c r="A172" i="9"/>
  <c r="AA172" i="9" s="1"/>
  <c r="W219" i="9"/>
  <c r="B219" i="9"/>
  <c r="A219" i="9"/>
  <c r="AA219" i="9" s="1"/>
  <c r="W151" i="9"/>
  <c r="B151" i="9"/>
  <c r="A151" i="9"/>
  <c r="AA151" i="9" s="1"/>
  <c r="W150" i="9"/>
  <c r="B150" i="9"/>
  <c r="A150" i="9"/>
  <c r="AA150" i="9" s="1"/>
  <c r="W149" i="9"/>
  <c r="B149" i="9"/>
  <c r="A149" i="9"/>
  <c r="AA149" i="9" s="1"/>
  <c r="W148" i="9"/>
  <c r="B148" i="9"/>
  <c r="A148" i="9"/>
  <c r="AA148" i="9" s="1"/>
  <c r="W142" i="9"/>
  <c r="B142" i="9"/>
  <c r="A142" i="9"/>
  <c r="AA142" i="9" s="1"/>
  <c r="W141" i="9"/>
  <c r="B141" i="9"/>
  <c r="A141" i="9"/>
  <c r="AA141" i="9" s="1"/>
  <c r="W146" i="9"/>
  <c r="B146" i="9"/>
  <c r="A146" i="9"/>
  <c r="AA146" i="9" s="1"/>
  <c r="W140" i="9"/>
  <c r="B140" i="9"/>
  <c r="A140" i="9"/>
  <c r="AA140" i="9" s="1"/>
  <c r="W145" i="9"/>
  <c r="B145" i="9"/>
  <c r="A145" i="9"/>
  <c r="AA145" i="9" s="1"/>
  <c r="B221" i="9"/>
  <c r="A221" i="9"/>
  <c r="AA221" i="9" s="1"/>
  <c r="W139" i="9"/>
  <c r="B139" i="9"/>
  <c r="A139" i="9"/>
  <c r="AA139" i="9" s="1"/>
  <c r="W138" i="9"/>
  <c r="B138" i="9"/>
  <c r="A138" i="9"/>
  <c r="AA138" i="9" s="1"/>
  <c r="W137" i="9"/>
  <c r="B137" i="9"/>
  <c r="A137" i="9"/>
  <c r="AA137" i="9" s="1"/>
  <c r="W136" i="9"/>
  <c r="B136" i="9"/>
  <c r="A136" i="9"/>
  <c r="AA136" i="9" s="1"/>
  <c r="W171" i="9"/>
  <c r="B171" i="9"/>
  <c r="A171" i="9"/>
  <c r="AA171" i="9" s="1"/>
  <c r="W135" i="9"/>
  <c r="B135" i="9"/>
  <c r="A135" i="9"/>
  <c r="AA135" i="9" s="1"/>
  <c r="W134" i="9"/>
  <c r="B134" i="9"/>
  <c r="A134" i="9"/>
  <c r="AA134" i="9" s="1"/>
  <c r="W133" i="9"/>
  <c r="B133" i="9"/>
  <c r="A133" i="9"/>
  <c r="AA133" i="9" s="1"/>
  <c r="W132" i="9"/>
  <c r="B132" i="9"/>
  <c r="A132" i="9"/>
  <c r="AA132" i="9" s="1"/>
  <c r="W131" i="9"/>
  <c r="B131" i="9"/>
  <c r="A131" i="9"/>
  <c r="AA131" i="9" s="1"/>
  <c r="W170" i="9"/>
  <c r="B170" i="9"/>
  <c r="A170" i="9"/>
  <c r="AA170" i="9" s="1"/>
  <c r="W130" i="9"/>
  <c r="B130" i="9"/>
  <c r="A130" i="9"/>
  <c r="AA130" i="9" s="1"/>
  <c r="W129" i="9"/>
  <c r="B129" i="9"/>
  <c r="A129" i="9"/>
  <c r="AA129" i="9" s="1"/>
  <c r="W144" i="9"/>
  <c r="B144" i="9"/>
  <c r="A144" i="9"/>
  <c r="AA144" i="9" s="1"/>
  <c r="W128" i="9"/>
  <c r="B128" i="9"/>
  <c r="A128" i="9"/>
  <c r="AA128" i="9" s="1"/>
  <c r="W206" i="9"/>
  <c r="B206" i="9"/>
  <c r="A206" i="9"/>
  <c r="AA206" i="9" s="1"/>
  <c r="W127" i="9"/>
  <c r="B127" i="9"/>
  <c r="A127" i="9"/>
  <c r="AA127" i="9" s="1"/>
  <c r="W147" i="9"/>
  <c r="B147" i="9"/>
  <c r="A147" i="9"/>
  <c r="AA147" i="9" s="1"/>
  <c r="W126" i="9"/>
  <c r="B126" i="9"/>
  <c r="A126" i="9"/>
  <c r="AA126" i="9" s="1"/>
  <c r="W125" i="9"/>
  <c r="B125" i="9"/>
  <c r="A125" i="9"/>
  <c r="AA125" i="9" s="1"/>
  <c r="W124" i="9"/>
  <c r="B124" i="9"/>
  <c r="A124" i="9"/>
  <c r="AA124" i="9" s="1"/>
  <c r="W123" i="9"/>
  <c r="B123" i="9"/>
  <c r="A123" i="9"/>
  <c r="AA123" i="9" s="1"/>
  <c r="W122" i="9"/>
  <c r="B122" i="9"/>
  <c r="A122" i="9"/>
  <c r="AA122" i="9" s="1"/>
  <c r="W121" i="9"/>
  <c r="B121" i="9"/>
  <c r="A121" i="9"/>
  <c r="AA121" i="9" s="1"/>
  <c r="W143" i="9"/>
  <c r="B143" i="9"/>
  <c r="A143" i="9"/>
  <c r="AA143" i="9" s="1"/>
  <c r="W109" i="9"/>
  <c r="B109" i="9"/>
  <c r="A109" i="9"/>
  <c r="AA109" i="9" s="1"/>
  <c r="W120" i="9"/>
  <c r="B120" i="9"/>
  <c r="A120" i="9"/>
  <c r="AA120" i="9" s="1"/>
  <c r="W119" i="9"/>
  <c r="B119" i="9"/>
  <c r="A119" i="9"/>
  <c r="AA119" i="9" s="1"/>
  <c r="W108" i="9"/>
  <c r="B108" i="9"/>
  <c r="A108" i="9"/>
  <c r="AA108" i="9" s="1"/>
  <c r="W107" i="9"/>
  <c r="B107" i="9"/>
  <c r="A107" i="9"/>
  <c r="AA107" i="9" s="1"/>
  <c r="W106" i="9"/>
  <c r="B106" i="9"/>
  <c r="A106" i="9"/>
  <c r="AA106" i="9" s="1"/>
  <c r="W169" i="9"/>
  <c r="B169" i="9"/>
  <c r="A169" i="9"/>
  <c r="AA169" i="9" s="1"/>
  <c r="W105" i="9"/>
  <c r="B105" i="9"/>
  <c r="A105" i="9"/>
  <c r="AA105" i="9" s="1"/>
  <c r="W104" i="9"/>
  <c r="B104" i="9"/>
  <c r="A104" i="9"/>
  <c r="AA104" i="9" s="1"/>
  <c r="W103" i="9"/>
  <c r="B103" i="9"/>
  <c r="A103" i="9"/>
  <c r="AA103" i="9" s="1"/>
  <c r="W102" i="9"/>
  <c r="B102" i="9"/>
  <c r="A102" i="9"/>
  <c r="AA102" i="9" s="1"/>
  <c r="W117" i="9"/>
  <c r="B117" i="9"/>
  <c r="A117" i="9"/>
  <c r="AA117" i="9" s="1"/>
  <c r="W101" i="9"/>
  <c r="B101" i="9"/>
  <c r="A101" i="9"/>
  <c r="AA101" i="9" s="1"/>
  <c r="W100" i="9"/>
  <c r="B100" i="9"/>
  <c r="A100" i="9"/>
  <c r="AA100" i="9" s="1"/>
  <c r="W99" i="9"/>
  <c r="B99" i="9"/>
  <c r="A99" i="9"/>
  <c r="AA99" i="9" s="1"/>
  <c r="W98" i="9"/>
  <c r="B98" i="9"/>
  <c r="A98" i="9"/>
  <c r="AA98" i="9" s="1"/>
  <c r="W97" i="9"/>
  <c r="B97" i="9"/>
  <c r="A97" i="9"/>
  <c r="AA97" i="9" s="1"/>
  <c r="W116" i="9"/>
  <c r="B116" i="9"/>
  <c r="A116" i="9"/>
  <c r="AA116" i="9" s="1"/>
  <c r="W96" i="9"/>
  <c r="B96" i="9"/>
  <c r="A96" i="9"/>
  <c r="AA96" i="9" s="1"/>
  <c r="W115" i="9"/>
  <c r="B115" i="9"/>
  <c r="A115" i="9"/>
  <c r="AA115" i="9" s="1"/>
  <c r="W114" i="9"/>
  <c r="B114" i="9"/>
  <c r="A114" i="9"/>
  <c r="AA114" i="9" s="1"/>
  <c r="W113" i="9"/>
  <c r="B113" i="9"/>
  <c r="A113" i="9"/>
  <c r="AA113" i="9" s="1"/>
  <c r="W86" i="9"/>
  <c r="B86" i="9"/>
  <c r="A86" i="9"/>
  <c r="AA86" i="9" s="1"/>
  <c r="W95" i="9"/>
  <c r="B95" i="9"/>
  <c r="A95" i="9"/>
  <c r="AA95" i="9" s="1"/>
  <c r="W85" i="9"/>
  <c r="B85" i="9"/>
  <c r="A85" i="9"/>
  <c r="AA85" i="9" s="1"/>
  <c r="W84" i="9"/>
  <c r="B84" i="9"/>
  <c r="A84" i="9"/>
  <c r="AA84" i="9" s="1"/>
  <c r="W83" i="9"/>
  <c r="B83" i="9"/>
  <c r="A83" i="9"/>
  <c r="AA83" i="9" s="1"/>
  <c r="W82" i="9"/>
  <c r="B82" i="9"/>
  <c r="A82" i="9"/>
  <c r="AA82" i="9" s="1"/>
  <c r="W92" i="9"/>
  <c r="B92" i="9"/>
  <c r="A92" i="9"/>
  <c r="AA92" i="9" s="1"/>
  <c r="W112" i="9"/>
  <c r="B112" i="9"/>
  <c r="A112" i="9"/>
  <c r="AA112" i="9" s="1"/>
  <c r="W81" i="9"/>
  <c r="B81" i="9"/>
  <c r="A81" i="9"/>
  <c r="AA81" i="9" s="1"/>
  <c r="W80" i="9"/>
  <c r="B80" i="9"/>
  <c r="A80" i="9"/>
  <c r="AA80" i="9" s="1"/>
  <c r="W79" i="9"/>
  <c r="B79" i="9"/>
  <c r="A79" i="9"/>
  <c r="AA79" i="9" s="1"/>
  <c r="W78" i="9"/>
  <c r="B78" i="9"/>
  <c r="A78" i="9"/>
  <c r="AA78" i="9" s="1"/>
  <c r="W77" i="9"/>
  <c r="B77" i="9"/>
  <c r="A77" i="9"/>
  <c r="AA77" i="9" s="1"/>
  <c r="W76" i="9"/>
  <c r="B76" i="9"/>
  <c r="A76" i="9"/>
  <c r="AA76" i="9" s="1"/>
  <c r="W91" i="9"/>
  <c r="B91" i="9"/>
  <c r="A91" i="9"/>
  <c r="AA91" i="9" s="1"/>
  <c r="W189" i="9"/>
  <c r="B189" i="9"/>
  <c r="AA189" i="9"/>
  <c r="W75" i="9"/>
  <c r="B75" i="9"/>
  <c r="A75" i="9"/>
  <c r="AA75" i="9" s="1"/>
  <c r="W90" i="9"/>
  <c r="B90" i="9"/>
  <c r="A90" i="9"/>
  <c r="AA90" i="9" s="1"/>
  <c r="W89" i="9"/>
  <c r="B89" i="9"/>
  <c r="A89" i="9"/>
  <c r="AA89" i="9" s="1"/>
  <c r="W74" i="9"/>
  <c r="B74" i="9"/>
  <c r="A74" i="9"/>
  <c r="AA74" i="9" s="1"/>
  <c r="W88" i="9"/>
  <c r="B88" i="9"/>
  <c r="A88" i="9"/>
  <c r="AA88" i="9" s="1"/>
  <c r="W73" i="9"/>
  <c r="B73" i="9"/>
  <c r="A73" i="9"/>
  <c r="AA73" i="9" s="1"/>
  <c r="W87" i="9"/>
  <c r="B87" i="9"/>
  <c r="A87" i="9"/>
  <c r="AA87" i="9" s="1"/>
  <c r="W72" i="9"/>
  <c r="B72" i="9"/>
  <c r="A72" i="9"/>
  <c r="AA72" i="9" s="1"/>
  <c r="W71" i="9"/>
  <c r="B71" i="9"/>
  <c r="A71" i="9"/>
  <c r="AA71" i="9" s="1"/>
  <c r="W68" i="9"/>
  <c r="B68" i="9"/>
  <c r="A68" i="9"/>
  <c r="AA68" i="9" s="1"/>
  <c r="W67" i="9"/>
  <c r="B67" i="9"/>
  <c r="A67" i="9"/>
  <c r="AA67" i="9" s="1"/>
  <c r="W66" i="9"/>
  <c r="B66" i="9"/>
  <c r="A66" i="9"/>
  <c r="AA66" i="9" s="1"/>
  <c r="W65" i="9"/>
  <c r="B65" i="9"/>
  <c r="A65" i="9"/>
  <c r="AA65" i="9" s="1"/>
  <c r="W64" i="9"/>
  <c r="B64" i="9"/>
  <c r="A64" i="9"/>
  <c r="AA64" i="9" s="1"/>
  <c r="W63" i="9"/>
  <c r="B63" i="9"/>
  <c r="A63" i="9"/>
  <c r="AA63" i="9" s="1"/>
  <c r="W62" i="9"/>
  <c r="B62" i="9"/>
  <c r="A62" i="9"/>
  <c r="AA62" i="9" s="1"/>
  <c r="W69" i="9"/>
  <c r="B69" i="9"/>
  <c r="A69" i="9"/>
  <c r="AA69" i="9" s="1"/>
  <c r="W70" i="9"/>
  <c r="B70" i="9"/>
  <c r="A70" i="9"/>
  <c r="AA70" i="9" s="1"/>
  <c r="W61" i="9"/>
  <c r="B61" i="9"/>
  <c r="A61" i="9"/>
  <c r="AA61" i="9" s="1"/>
  <c r="W60" i="9"/>
  <c r="B60" i="9"/>
  <c r="A60" i="9"/>
  <c r="AA60" i="9" s="1"/>
  <c r="W59" i="9"/>
  <c r="B59" i="9"/>
  <c r="A59" i="9"/>
  <c r="AA59" i="9" s="1"/>
  <c r="W58" i="9"/>
  <c r="B58" i="9"/>
  <c r="A58" i="9"/>
  <c r="AA58" i="9" s="1"/>
  <c r="W57" i="9"/>
  <c r="B57" i="9"/>
  <c r="A57" i="9"/>
  <c r="AA57" i="9" s="1"/>
  <c r="W111" i="9"/>
  <c r="B111" i="9"/>
  <c r="A111" i="9"/>
  <c r="AA111" i="9" s="1"/>
  <c r="W56" i="9"/>
  <c r="B56" i="9"/>
  <c r="A56" i="9"/>
  <c r="AA56" i="9" s="1"/>
  <c r="W55" i="9"/>
  <c r="B55" i="9"/>
  <c r="A55" i="9"/>
  <c r="AA55" i="9" s="1"/>
  <c r="W54" i="9"/>
  <c r="B54" i="9"/>
  <c r="A54" i="9"/>
  <c r="AA54" i="9" s="1"/>
  <c r="W53" i="9"/>
  <c r="B53" i="9"/>
  <c r="A53" i="9"/>
  <c r="AA53" i="9" s="1"/>
  <c r="W94" i="9"/>
  <c r="B94" i="9"/>
  <c r="A94" i="9"/>
  <c r="AA94" i="9" s="1"/>
  <c r="W50" i="9"/>
  <c r="B50" i="9"/>
  <c r="A50" i="9"/>
  <c r="AA50" i="9" s="1"/>
  <c r="W49" i="9"/>
  <c r="B49" i="9"/>
  <c r="A49" i="9"/>
  <c r="AA49" i="9" s="1"/>
  <c r="W48" i="9"/>
  <c r="B48" i="9"/>
  <c r="A48" i="9"/>
  <c r="AA48" i="9" s="1"/>
  <c r="W52" i="9"/>
  <c r="B52" i="9"/>
  <c r="A52" i="9"/>
  <c r="AA52" i="9" s="1"/>
  <c r="W47" i="9"/>
  <c r="B47" i="9"/>
  <c r="A47" i="9"/>
  <c r="AA47" i="9" s="1"/>
  <c r="W118" i="9"/>
  <c r="B118" i="9"/>
  <c r="A118" i="9"/>
  <c r="AA118" i="9" s="1"/>
  <c r="W110" i="9"/>
  <c r="B110" i="9"/>
  <c r="A110" i="9"/>
  <c r="AA110" i="9" s="1"/>
  <c r="W46" i="9"/>
  <c r="B46" i="9"/>
  <c r="A46" i="9"/>
  <c r="AA46" i="9" s="1"/>
  <c r="W45" i="9"/>
  <c r="B45" i="9"/>
  <c r="A45" i="9"/>
  <c r="AA45" i="9" s="1"/>
  <c r="W44" i="9"/>
  <c r="B44" i="9"/>
  <c r="A44" i="9"/>
  <c r="AA44" i="9" s="1"/>
  <c r="W43" i="9"/>
  <c r="B43" i="9"/>
  <c r="A43" i="9"/>
  <c r="AA43" i="9" s="1"/>
  <c r="W42" i="9"/>
  <c r="B42" i="9"/>
  <c r="A42" i="9"/>
  <c r="AA42" i="9" s="1"/>
  <c r="W41" i="9"/>
  <c r="B41" i="9"/>
  <c r="A41" i="9"/>
  <c r="AA41" i="9" s="1"/>
  <c r="W40" i="9"/>
  <c r="B40" i="9"/>
  <c r="A40" i="9"/>
  <c r="AA40" i="9" s="1"/>
  <c r="W51" i="9"/>
  <c r="B51" i="9"/>
  <c r="A51" i="9"/>
  <c r="AA51" i="9" s="1"/>
  <c r="W39" i="9"/>
  <c r="B39" i="9"/>
  <c r="A39" i="9"/>
  <c r="AA39" i="9" s="1"/>
  <c r="W38" i="9"/>
  <c r="B38" i="9"/>
  <c r="A38" i="9"/>
  <c r="AA38" i="9" s="1"/>
  <c r="W37" i="9"/>
  <c r="B37" i="9"/>
  <c r="A37" i="9"/>
  <c r="AA37" i="9" s="1"/>
  <c r="W36" i="9"/>
  <c r="B36" i="9"/>
  <c r="A36" i="9"/>
  <c r="AA36" i="9" s="1"/>
  <c r="W28" i="9"/>
  <c r="B28" i="9"/>
  <c r="A28" i="9"/>
  <c r="AA28" i="9" s="1"/>
  <c r="W27" i="9"/>
  <c r="B27" i="9"/>
  <c r="A27" i="9"/>
  <c r="AA27" i="9" s="1"/>
  <c r="W26" i="9"/>
  <c r="B26" i="9"/>
  <c r="A26" i="9"/>
  <c r="AA26" i="9" s="1"/>
  <c r="W25" i="9"/>
  <c r="B25" i="9"/>
  <c r="A25" i="9"/>
  <c r="AA25" i="9" s="1"/>
  <c r="W34" i="9"/>
  <c r="B34" i="9"/>
  <c r="A34" i="9"/>
  <c r="AA34" i="9" s="1"/>
  <c r="W24" i="9"/>
  <c r="B24" i="9"/>
  <c r="A24" i="9"/>
  <c r="AA24" i="9" s="1"/>
  <c r="W23" i="9"/>
  <c r="B23" i="9"/>
  <c r="A23" i="9"/>
  <c r="AA23" i="9" s="1"/>
  <c r="W22" i="9"/>
  <c r="B22" i="9"/>
  <c r="A22" i="9"/>
  <c r="AA22" i="9" s="1"/>
  <c r="W21" i="9"/>
  <c r="B21" i="9"/>
  <c r="A21" i="9"/>
  <c r="AA21" i="9" s="1"/>
  <c r="W20" i="9"/>
  <c r="B20" i="9"/>
  <c r="A20" i="9"/>
  <c r="AA20" i="9" s="1"/>
  <c r="W33" i="9"/>
  <c r="B33" i="9"/>
  <c r="A33" i="9"/>
  <c r="AA33" i="9" s="1"/>
  <c r="W19" i="9"/>
  <c r="B19" i="9"/>
  <c r="A19" i="9"/>
  <c r="AA19" i="9" s="1"/>
  <c r="W18" i="9"/>
  <c r="B18" i="9"/>
  <c r="A18" i="9"/>
  <c r="AA18" i="9" s="1"/>
  <c r="W17" i="9"/>
  <c r="B17" i="9"/>
  <c r="A17" i="9"/>
  <c r="AA17" i="9" s="1"/>
  <c r="W16" i="9"/>
  <c r="B16" i="9"/>
  <c r="A16" i="9"/>
  <c r="AA16" i="9" s="1"/>
  <c r="W15" i="9"/>
  <c r="B15" i="9"/>
  <c r="A15" i="9"/>
  <c r="AA15" i="9" s="1"/>
  <c r="W32" i="9"/>
  <c r="B32" i="9"/>
  <c r="A32" i="9"/>
  <c r="AA32" i="9" s="1"/>
  <c r="W14" i="9"/>
  <c r="B14" i="9"/>
  <c r="A14" i="9"/>
  <c r="AA14" i="9" s="1"/>
  <c r="W13" i="9"/>
  <c r="B13" i="9"/>
  <c r="A13" i="9"/>
  <c r="AA13" i="9" s="1"/>
  <c r="W12" i="9"/>
  <c r="B12" i="9"/>
  <c r="A12" i="9"/>
  <c r="AA12" i="9" s="1"/>
  <c r="W11" i="9"/>
  <c r="B11" i="9"/>
  <c r="A11" i="9"/>
  <c r="AA11" i="9" s="1"/>
  <c r="W10" i="9"/>
  <c r="B10" i="9"/>
  <c r="A10" i="9"/>
  <c r="AA10" i="9" s="1"/>
  <c r="W9" i="9"/>
  <c r="B9" i="9"/>
  <c r="A9" i="9"/>
  <c r="AA9" i="9" s="1"/>
  <c r="W8" i="9"/>
  <c r="B8" i="9"/>
  <c r="A8" i="9"/>
  <c r="AA8" i="9" s="1"/>
  <c r="W7" i="9"/>
  <c r="B7" i="9"/>
  <c r="A7" i="9"/>
  <c r="AA7" i="9" s="1"/>
  <c r="W35" i="9"/>
  <c r="B35" i="9"/>
  <c r="A35" i="9"/>
  <c r="AA35" i="9" s="1"/>
  <c r="W6" i="9"/>
  <c r="B6" i="9"/>
  <c r="A6" i="9"/>
  <c r="AA6" i="9" s="1"/>
  <c r="W5" i="9"/>
  <c r="B5" i="9"/>
  <c r="A5" i="9"/>
  <c r="AA5" i="9" s="1"/>
  <c r="W4" i="9"/>
  <c r="B4" i="9"/>
  <c r="A4" i="9"/>
  <c r="AA4" i="9" s="1"/>
  <c r="W93" i="9"/>
  <c r="B93" i="9"/>
  <c r="A93" i="9"/>
  <c r="AA93" i="9" s="1"/>
  <c r="W168" i="9"/>
  <c r="B168" i="9"/>
  <c r="A168" i="9"/>
  <c r="AA168" i="9" s="1"/>
  <c r="W3" i="9"/>
  <c r="B3" i="9"/>
  <c r="A3" i="9"/>
  <c r="AA3" i="9" s="1"/>
  <c r="W195" i="9"/>
  <c r="B195" i="9"/>
  <c r="A195" i="9"/>
  <c r="AA195" i="9" s="1"/>
  <c r="X31" i="9"/>
  <c r="Y31" i="9" s="1"/>
  <c r="W31" i="9"/>
  <c r="B31" i="9"/>
  <c r="A31" i="9"/>
  <c r="AA31" i="9" s="1"/>
  <c r="W30" i="9"/>
  <c r="B30" i="9"/>
  <c r="A30" i="9"/>
  <c r="AA30" i="9" s="1"/>
  <c r="W188" i="9"/>
  <c r="B188" i="9"/>
  <c r="A188" i="9"/>
  <c r="AA188" i="9" s="1"/>
  <c r="W2" i="9"/>
  <c r="B2" i="9"/>
  <c r="A2" i="9"/>
  <c r="AA2" i="9" s="1"/>
  <c r="W29" i="9"/>
  <c r="B29" i="9"/>
  <c r="A29" i="9"/>
  <c r="AA29" i="9" s="1"/>
  <c r="W219" i="8"/>
  <c r="W214" i="8"/>
  <c r="W213" i="8"/>
  <c r="W212" i="8"/>
  <c r="W211" i="8"/>
  <c r="W210" i="8"/>
  <c r="W209" i="8"/>
  <c r="W218" i="8"/>
  <c r="W217" i="8"/>
  <c r="W216" i="8"/>
  <c r="W208" i="8"/>
  <c r="W207" i="8"/>
  <c r="W206" i="8"/>
  <c r="W215" i="8"/>
  <c r="W205" i="8"/>
  <c r="W202" i="8"/>
  <c r="W201" i="8"/>
  <c r="W200" i="8"/>
  <c r="W204" i="8"/>
  <c r="W199" i="8"/>
  <c r="W198" i="8"/>
  <c r="W203" i="8"/>
  <c r="W197" i="8"/>
  <c r="W196" i="8"/>
  <c r="W195" i="8"/>
  <c r="W193" i="8"/>
  <c r="W192" i="8"/>
  <c r="W191" i="8"/>
  <c r="W190" i="8"/>
  <c r="W189" i="8"/>
  <c r="W188" i="8"/>
  <c r="W187" i="8"/>
  <c r="W186" i="8"/>
  <c r="W185" i="8"/>
  <c r="W184" i="8"/>
  <c r="W194" i="8"/>
  <c r="W183" i="8"/>
  <c r="W182" i="8"/>
  <c r="W181" i="8"/>
  <c r="W180" i="8"/>
  <c r="W177" i="8"/>
  <c r="W176" i="8"/>
  <c r="W175" i="8"/>
  <c r="W174" i="8"/>
  <c r="W173" i="8"/>
  <c r="W172" i="8"/>
  <c r="W171" i="8"/>
  <c r="W170" i="8"/>
  <c r="W169" i="8"/>
  <c r="W168" i="8"/>
  <c r="W167" i="8"/>
  <c r="W166" i="8"/>
  <c r="W165" i="8"/>
  <c r="W164" i="8"/>
  <c r="W163" i="8"/>
  <c r="W179" i="8"/>
  <c r="W162" i="8"/>
  <c r="W161" i="8"/>
  <c r="W160" i="8"/>
  <c r="W159" i="8"/>
  <c r="W158" i="8"/>
  <c r="W157" i="8"/>
  <c r="W178" i="8"/>
  <c r="W156" i="8"/>
  <c r="W155" i="8"/>
  <c r="W153" i="8"/>
  <c r="W152" i="8"/>
  <c r="W151" i="8"/>
  <c r="W150" i="8"/>
  <c r="W154" i="8"/>
  <c r="W149" i="8"/>
  <c r="W148" i="8"/>
  <c r="W147" i="8"/>
  <c r="W146" i="8"/>
  <c r="W145" i="8"/>
  <c r="W144" i="8"/>
  <c r="W143" i="8"/>
  <c r="W142" i="8"/>
  <c r="W141" i="8"/>
  <c r="W140" i="8"/>
  <c r="W137" i="8"/>
  <c r="W136" i="8"/>
  <c r="W135" i="8"/>
  <c r="W134" i="8"/>
  <c r="W133" i="8"/>
  <c r="W132" i="8"/>
  <c r="W131" i="8"/>
  <c r="W130" i="8"/>
  <c r="W129" i="8"/>
  <c r="W13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38" i="8"/>
  <c r="W115" i="8"/>
  <c r="W108" i="8"/>
  <c r="W107" i="8"/>
  <c r="W106" i="8"/>
  <c r="W105" i="8"/>
  <c r="W114" i="8"/>
  <c r="W113" i="8"/>
  <c r="W112" i="8"/>
  <c r="W111" i="8"/>
  <c r="W110" i="8"/>
  <c r="W104" i="8"/>
  <c r="W103" i="8"/>
  <c r="W102" i="8"/>
  <c r="W101" i="8"/>
  <c r="W100" i="8"/>
  <c r="W99" i="8"/>
  <c r="W98" i="8"/>
  <c r="W97" i="8"/>
  <c r="W109" i="8"/>
  <c r="W96" i="8"/>
  <c r="W95" i="8"/>
  <c r="W94" i="8"/>
  <c r="W93" i="8"/>
  <c r="W92" i="8"/>
  <c r="W84" i="8"/>
  <c r="W83" i="8"/>
  <c r="W82" i="8"/>
  <c r="W81" i="8"/>
  <c r="W91" i="8"/>
  <c r="W80" i="8"/>
  <c r="W79" i="8"/>
  <c r="W78" i="8"/>
  <c r="W77" i="8"/>
  <c r="W76" i="8"/>
  <c r="W75" i="8"/>
  <c r="W90" i="8"/>
  <c r="W74" i="8"/>
  <c r="W73" i="8"/>
  <c r="W72" i="8"/>
  <c r="W71" i="8"/>
  <c r="W89" i="8"/>
  <c r="W70" i="8"/>
  <c r="W69" i="8"/>
  <c r="W88" i="8"/>
  <c r="W87" i="8"/>
  <c r="W68" i="8"/>
  <c r="W86" i="8"/>
  <c r="W85" i="8"/>
  <c r="W65" i="8"/>
  <c r="W64" i="8"/>
  <c r="W63" i="8"/>
  <c r="W62" i="8"/>
  <c r="W67" i="8"/>
  <c r="W66" i="8"/>
  <c r="W61" i="8"/>
  <c r="W60" i="8"/>
  <c r="W59" i="8"/>
  <c r="W58" i="8"/>
  <c r="W57" i="8"/>
  <c r="W56" i="8"/>
  <c r="W54" i="8"/>
  <c r="W53" i="8"/>
  <c r="W47" i="8"/>
  <c r="W52" i="8"/>
  <c r="W55" i="8"/>
  <c r="W46" i="8"/>
  <c r="W51" i="8"/>
  <c r="W45" i="8"/>
  <c r="W44" i="8"/>
  <c r="W50" i="8"/>
  <c r="W49" i="8"/>
  <c r="W43" i="8"/>
  <c r="W42" i="8"/>
  <c r="W41" i="8"/>
  <c r="W40" i="8"/>
  <c r="W39" i="8"/>
  <c r="W38" i="8"/>
  <c r="W37" i="8"/>
  <c r="W36" i="8"/>
  <c r="W35" i="8"/>
  <c r="W34" i="8"/>
  <c r="W33" i="8"/>
  <c r="W48" i="8"/>
  <c r="W23" i="8"/>
  <c r="W22" i="8"/>
  <c r="W21" i="8"/>
  <c r="W20" i="8"/>
  <c r="W32" i="8"/>
  <c r="W19" i="8"/>
  <c r="W18" i="8"/>
  <c r="W31" i="8"/>
  <c r="W30" i="8"/>
  <c r="W29" i="8"/>
  <c r="W28" i="8"/>
  <c r="W17" i="8"/>
  <c r="W16" i="8"/>
  <c r="W15" i="8"/>
  <c r="W14" i="8"/>
  <c r="W13" i="8"/>
  <c r="W27" i="8"/>
  <c r="W12" i="8"/>
  <c r="W11" i="8"/>
  <c r="W10" i="8"/>
  <c r="W9" i="8"/>
  <c r="W8" i="8"/>
  <c r="W7" i="8"/>
  <c r="W6" i="8"/>
  <c r="W5" i="8"/>
  <c r="W4" i="8"/>
  <c r="W3" i="8"/>
  <c r="W26" i="8"/>
  <c r="W2" i="8"/>
  <c r="W25" i="8"/>
  <c r="W24" i="8"/>
  <c r="B219" i="8"/>
  <c r="B214" i="8"/>
  <c r="B213" i="8"/>
  <c r="B212" i="8"/>
  <c r="AB212" i="8" s="1"/>
  <c r="B211" i="8"/>
  <c r="B210" i="8"/>
  <c r="B209" i="8"/>
  <c r="AB209" i="8" s="1"/>
  <c r="B218" i="8"/>
  <c r="AB218" i="8" s="1"/>
  <c r="B217" i="8"/>
  <c r="B216" i="8"/>
  <c r="B208" i="8"/>
  <c r="AB208" i="8" s="1"/>
  <c r="B207" i="8"/>
  <c r="AB207" i="8" s="1"/>
  <c r="B206" i="8"/>
  <c r="B215" i="8"/>
  <c r="B205" i="8"/>
  <c r="AB205" i="8" s="1"/>
  <c r="B202" i="8"/>
  <c r="AB202" i="8" s="1"/>
  <c r="B201" i="8"/>
  <c r="B200" i="8"/>
  <c r="B204" i="8"/>
  <c r="AB204" i="8" s="1"/>
  <c r="B199" i="8"/>
  <c r="AB199" i="8" s="1"/>
  <c r="B198" i="8"/>
  <c r="B203" i="8"/>
  <c r="B197" i="8"/>
  <c r="AB197" i="8" s="1"/>
  <c r="B196" i="8"/>
  <c r="AB196" i="8" s="1"/>
  <c r="B195" i="8"/>
  <c r="B193" i="8"/>
  <c r="B192" i="8"/>
  <c r="AB192" i="8" s="1"/>
  <c r="B191" i="8"/>
  <c r="AB191" i="8" s="1"/>
  <c r="B190" i="8"/>
  <c r="B189" i="8"/>
  <c r="B188" i="8"/>
  <c r="AB188" i="8" s="1"/>
  <c r="B187" i="8"/>
  <c r="AB187" i="8" s="1"/>
  <c r="B186" i="8"/>
  <c r="B185" i="8"/>
  <c r="B184" i="8"/>
  <c r="AB184" i="8" s="1"/>
  <c r="B194" i="8"/>
  <c r="AB194" i="8" s="1"/>
  <c r="B183" i="8"/>
  <c r="B182" i="8"/>
  <c r="B181" i="8"/>
  <c r="AB181" i="8" s="1"/>
  <c r="B180" i="8"/>
  <c r="AB180" i="8" s="1"/>
  <c r="B177" i="8"/>
  <c r="B176" i="8"/>
  <c r="B175" i="8"/>
  <c r="AB175" i="8" s="1"/>
  <c r="B174" i="8"/>
  <c r="AB174" i="8" s="1"/>
  <c r="B173" i="8"/>
  <c r="B172" i="8"/>
  <c r="B171" i="8"/>
  <c r="AB171" i="8" s="1"/>
  <c r="B170" i="8"/>
  <c r="AB170" i="8" s="1"/>
  <c r="B169" i="8"/>
  <c r="B168" i="8"/>
  <c r="B167" i="8"/>
  <c r="AB167" i="8" s="1"/>
  <c r="B166" i="8"/>
  <c r="AB166" i="8" s="1"/>
  <c r="B165" i="8"/>
  <c r="B164" i="8"/>
  <c r="B163" i="8"/>
  <c r="AB163" i="8" s="1"/>
  <c r="B179" i="8"/>
  <c r="AB179" i="8" s="1"/>
  <c r="B162" i="8"/>
  <c r="B161" i="8"/>
  <c r="B160" i="8"/>
  <c r="AB160" i="8" s="1"/>
  <c r="B159" i="8"/>
  <c r="AB159" i="8" s="1"/>
  <c r="B158" i="8"/>
  <c r="B157" i="8"/>
  <c r="B178" i="8"/>
  <c r="AB178" i="8" s="1"/>
  <c r="B156" i="8"/>
  <c r="AB156" i="8" s="1"/>
  <c r="B155" i="8"/>
  <c r="B153" i="8"/>
  <c r="B152" i="8"/>
  <c r="AB152" i="8" s="1"/>
  <c r="B151" i="8"/>
  <c r="AB151" i="8" s="1"/>
  <c r="B150" i="8"/>
  <c r="B154" i="8"/>
  <c r="B149" i="8"/>
  <c r="AB149" i="8" s="1"/>
  <c r="B148" i="8"/>
  <c r="AB148" i="8" s="1"/>
  <c r="B147" i="8"/>
  <c r="B146" i="8"/>
  <c r="B145" i="8"/>
  <c r="AB145" i="8" s="1"/>
  <c r="B144" i="8"/>
  <c r="AB144" i="8" s="1"/>
  <c r="B143" i="8"/>
  <c r="B142" i="8"/>
  <c r="B141" i="8"/>
  <c r="AB141" i="8" s="1"/>
  <c r="B140" i="8"/>
  <c r="AB140" i="8" s="1"/>
  <c r="B137" i="8"/>
  <c r="B136" i="8"/>
  <c r="B135" i="8"/>
  <c r="AB135" i="8" s="1"/>
  <c r="B134" i="8"/>
  <c r="AB134" i="8" s="1"/>
  <c r="B133" i="8"/>
  <c r="B132" i="8"/>
  <c r="B131" i="8"/>
  <c r="AB131" i="8" s="1"/>
  <c r="B130" i="8"/>
  <c r="AB130" i="8" s="1"/>
  <c r="B129" i="8"/>
  <c r="B139" i="8"/>
  <c r="B128" i="8"/>
  <c r="AB128" i="8" s="1"/>
  <c r="B127" i="8"/>
  <c r="AB127" i="8" s="1"/>
  <c r="B126" i="8"/>
  <c r="B125" i="8"/>
  <c r="B124" i="8"/>
  <c r="AB124" i="8" s="1"/>
  <c r="B123" i="8"/>
  <c r="AB123" i="8" s="1"/>
  <c r="B122" i="8"/>
  <c r="B121" i="8"/>
  <c r="B120" i="8"/>
  <c r="AB120" i="8" s="1"/>
  <c r="B119" i="8"/>
  <c r="AB119" i="8" s="1"/>
  <c r="B118" i="8"/>
  <c r="B117" i="8"/>
  <c r="B116" i="8"/>
  <c r="AB116" i="8" s="1"/>
  <c r="B138" i="8"/>
  <c r="AB138" i="8" s="1"/>
  <c r="B115" i="8"/>
  <c r="B108" i="8"/>
  <c r="B107" i="8"/>
  <c r="AB107" i="8" s="1"/>
  <c r="B106" i="8"/>
  <c r="AB106" i="8" s="1"/>
  <c r="B105" i="8"/>
  <c r="B114" i="8"/>
  <c r="B113" i="8"/>
  <c r="B112" i="8"/>
  <c r="AB112" i="8" s="1"/>
  <c r="B111" i="8"/>
  <c r="B110" i="8"/>
  <c r="B104" i="8"/>
  <c r="AB104" i="8" s="1"/>
  <c r="B103" i="8"/>
  <c r="AB103" i="8" s="1"/>
  <c r="B102" i="8"/>
  <c r="B101" i="8"/>
  <c r="B100" i="8"/>
  <c r="AB100" i="8" s="1"/>
  <c r="B99" i="8"/>
  <c r="AB99" i="8" s="1"/>
  <c r="B98" i="8"/>
  <c r="B97" i="8"/>
  <c r="B109" i="8"/>
  <c r="B96" i="8"/>
  <c r="AB96" i="8" s="1"/>
  <c r="B95" i="8"/>
  <c r="B94" i="8"/>
  <c r="B93" i="8"/>
  <c r="AB93" i="8" s="1"/>
  <c r="B92" i="8"/>
  <c r="AB92" i="8" s="1"/>
  <c r="B84" i="8"/>
  <c r="B83" i="8"/>
  <c r="B82" i="8"/>
  <c r="AB82" i="8" s="1"/>
  <c r="B81" i="8"/>
  <c r="AB81" i="8" s="1"/>
  <c r="B91" i="8"/>
  <c r="B80" i="8"/>
  <c r="B79" i="8"/>
  <c r="AB79" i="8" s="1"/>
  <c r="B78" i="8"/>
  <c r="AB78" i="8" s="1"/>
  <c r="B77" i="8"/>
  <c r="B76" i="8"/>
  <c r="B75" i="8"/>
  <c r="AB75" i="8" s="1"/>
  <c r="B90" i="8"/>
  <c r="AB90" i="8" s="1"/>
  <c r="B74" i="8"/>
  <c r="B73" i="8"/>
  <c r="B72" i="8"/>
  <c r="AB72" i="8" s="1"/>
  <c r="B71" i="8"/>
  <c r="AB71" i="8" s="1"/>
  <c r="B89" i="8"/>
  <c r="B70" i="8"/>
  <c r="B69" i="8"/>
  <c r="AB69" i="8" s="1"/>
  <c r="B88" i="8"/>
  <c r="AB88" i="8" s="1"/>
  <c r="B87" i="8"/>
  <c r="B68" i="8"/>
  <c r="B86" i="8"/>
  <c r="AB86" i="8" s="1"/>
  <c r="B85" i="8"/>
  <c r="AB85" i="8" s="1"/>
  <c r="B65" i="8"/>
  <c r="B64" i="8"/>
  <c r="B63" i="8"/>
  <c r="AB63" i="8" s="1"/>
  <c r="B62" i="8"/>
  <c r="AB62" i="8" s="1"/>
  <c r="B67" i="8"/>
  <c r="B66" i="8"/>
  <c r="B61" i="8"/>
  <c r="AB61" i="8" s="1"/>
  <c r="B60" i="8"/>
  <c r="AB60" i="8" s="1"/>
  <c r="B59" i="8"/>
  <c r="B58" i="8"/>
  <c r="B57" i="8"/>
  <c r="AB57" i="8" s="1"/>
  <c r="B56" i="8"/>
  <c r="AB56" i="8" s="1"/>
  <c r="B54" i="8"/>
  <c r="B53" i="8"/>
  <c r="B47" i="8"/>
  <c r="AB47" i="8" s="1"/>
  <c r="B52" i="8"/>
  <c r="AB52" i="8" s="1"/>
  <c r="B55" i="8"/>
  <c r="B46" i="8"/>
  <c r="B51" i="8"/>
  <c r="AB51" i="8" s="1"/>
  <c r="B45" i="8"/>
  <c r="AB45" i="8" s="1"/>
  <c r="B44" i="8"/>
  <c r="B50" i="8"/>
  <c r="B49" i="8"/>
  <c r="AB49" i="8" s="1"/>
  <c r="B43" i="8"/>
  <c r="AB43" i="8" s="1"/>
  <c r="B42" i="8"/>
  <c r="B41" i="8"/>
  <c r="B40" i="8"/>
  <c r="AB40" i="8" s="1"/>
  <c r="B39" i="8"/>
  <c r="AB39" i="8" s="1"/>
  <c r="B38" i="8"/>
  <c r="B37" i="8"/>
  <c r="B36" i="8"/>
  <c r="AB36" i="8" s="1"/>
  <c r="B35" i="8"/>
  <c r="AB35" i="8" s="1"/>
  <c r="B34" i="8"/>
  <c r="B33" i="8"/>
  <c r="B48" i="8"/>
  <c r="AB48" i="8" s="1"/>
  <c r="B23" i="8"/>
  <c r="AB23" i="8" s="1"/>
  <c r="B22" i="8"/>
  <c r="B21" i="8"/>
  <c r="B20" i="8"/>
  <c r="AB20" i="8" s="1"/>
  <c r="B32" i="8"/>
  <c r="AB32" i="8" s="1"/>
  <c r="B19" i="8"/>
  <c r="B18" i="8"/>
  <c r="B31" i="8"/>
  <c r="B30" i="8"/>
  <c r="B29" i="8"/>
  <c r="B28" i="8"/>
  <c r="B17" i="8"/>
  <c r="AB17" i="8" s="1"/>
  <c r="B16" i="8"/>
  <c r="AB16" i="8" s="1"/>
  <c r="B15" i="8"/>
  <c r="B14" i="8"/>
  <c r="B13" i="8"/>
  <c r="AB13" i="8" s="1"/>
  <c r="B27" i="8"/>
  <c r="AB27" i="8" s="1"/>
  <c r="B12" i="8"/>
  <c r="B11" i="8"/>
  <c r="B10" i="8"/>
  <c r="AB10" i="8" s="1"/>
  <c r="B9" i="8"/>
  <c r="AB9" i="8" s="1"/>
  <c r="B8" i="8"/>
  <c r="B7" i="8"/>
  <c r="B6" i="8"/>
  <c r="AB6" i="8" s="1"/>
  <c r="B5" i="8"/>
  <c r="AB5" i="8" s="1"/>
  <c r="B4" i="8"/>
  <c r="B3" i="8"/>
  <c r="B26" i="8"/>
  <c r="AB26" i="8" s="1"/>
  <c r="B2" i="8"/>
  <c r="AB2" i="8" s="1"/>
  <c r="B25" i="8"/>
  <c r="B24" i="8"/>
  <c r="Z6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5" i="3"/>
  <c r="Z4" i="3"/>
  <c r="Z3" i="3"/>
  <c r="Z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  <c r="B4" i="3"/>
  <c r="AA4" i="3"/>
  <c r="AA69" i="3"/>
  <c r="AA68" i="3"/>
  <c r="AA54" i="3"/>
  <c r="AA77" i="3"/>
  <c r="AA80" i="3"/>
  <c r="AA78" i="3"/>
  <c r="Y80" i="2"/>
  <c r="Y72" i="2"/>
  <c r="Y42" i="2"/>
  <c r="Y28" i="2"/>
  <c r="AA2" i="3"/>
  <c r="AA50" i="3"/>
  <c r="A84" i="8"/>
  <c r="AA84" i="8" s="1"/>
  <c r="X54" i="8"/>
  <c r="Y54" i="8" s="1"/>
  <c r="A54" i="8"/>
  <c r="AA54" i="8" s="1"/>
  <c r="X208" i="8"/>
  <c r="Y208" i="8" s="1"/>
  <c r="X207" i="8"/>
  <c r="Y207" i="8" s="1"/>
  <c r="X202" i="8"/>
  <c r="Y202" i="8" s="1"/>
  <c r="X206" i="8"/>
  <c r="Y206" i="8" s="1"/>
  <c r="X201" i="8"/>
  <c r="Y201" i="8" s="1"/>
  <c r="X200" i="8"/>
  <c r="Y200" i="8" s="1"/>
  <c r="X199" i="8"/>
  <c r="Y199" i="8" s="1"/>
  <c r="X198" i="8"/>
  <c r="Y198" i="8" s="1"/>
  <c r="X197" i="8"/>
  <c r="Y197" i="8" s="1"/>
  <c r="X196" i="8"/>
  <c r="Y196" i="8" s="1"/>
  <c r="X193" i="8"/>
  <c r="Y193" i="8" s="1"/>
  <c r="X192" i="8"/>
  <c r="Y192" i="8" s="1"/>
  <c r="X191" i="8"/>
  <c r="Y191" i="8" s="1"/>
  <c r="X190" i="8"/>
  <c r="Y190" i="8" s="1"/>
  <c r="X189" i="8"/>
  <c r="Y189" i="8" s="1"/>
  <c r="X188" i="8"/>
  <c r="Y188" i="8" s="1"/>
  <c r="X187" i="8"/>
  <c r="Y187" i="8" s="1"/>
  <c r="X186" i="8"/>
  <c r="Y186" i="8" s="1"/>
  <c r="X162" i="8"/>
  <c r="Y162" i="8" s="1"/>
  <c r="X161" i="8"/>
  <c r="Y161" i="8" s="1"/>
  <c r="X160" i="8"/>
  <c r="Y160" i="8" s="1"/>
  <c r="X159" i="8"/>
  <c r="Y159" i="8" s="1"/>
  <c r="X158" i="8"/>
  <c r="Y158" i="8" s="1"/>
  <c r="X157" i="8"/>
  <c r="Y157" i="8" s="1"/>
  <c r="X134" i="8"/>
  <c r="Y134" i="8" s="1"/>
  <c r="X133" i="8"/>
  <c r="Y133" i="8" s="1"/>
  <c r="X132" i="8"/>
  <c r="Y132" i="8" s="1"/>
  <c r="X131" i="8"/>
  <c r="Y131" i="8" s="1"/>
  <c r="X130" i="8"/>
  <c r="Y130" i="8" s="1"/>
  <c r="X129" i="8"/>
  <c r="Y129" i="8" s="1"/>
  <c r="X128" i="8"/>
  <c r="Y128" i="8" s="1"/>
  <c r="X127" i="8"/>
  <c r="Y127" i="8" s="1"/>
  <c r="X126" i="8"/>
  <c r="Y126" i="8" s="1"/>
  <c r="X125" i="8"/>
  <c r="Y125" i="8" s="1"/>
  <c r="X124" i="8"/>
  <c r="Y124" i="8" s="1"/>
  <c r="X123" i="8"/>
  <c r="Y123" i="8" s="1"/>
  <c r="X122" i="8"/>
  <c r="Y122" i="8" s="1"/>
  <c r="X121" i="8"/>
  <c r="Y121" i="8" s="1"/>
  <c r="X120" i="8"/>
  <c r="Y120" i="8" s="1"/>
  <c r="X119" i="8"/>
  <c r="Y119" i="8" s="1"/>
  <c r="X118" i="8"/>
  <c r="Y118" i="8" s="1"/>
  <c r="X108" i="8"/>
  <c r="Y108" i="8" s="1"/>
  <c r="X107" i="8"/>
  <c r="Y107" i="8" s="1"/>
  <c r="X106" i="8"/>
  <c r="Y106" i="8" s="1"/>
  <c r="X117" i="8"/>
  <c r="Y117" i="8" s="1"/>
  <c r="X93" i="8"/>
  <c r="Y93" i="8" s="1"/>
  <c r="X77" i="8"/>
  <c r="Y77" i="8" s="1"/>
  <c r="X76" i="8"/>
  <c r="Y76" i="8" s="1"/>
  <c r="X75" i="8"/>
  <c r="Y75" i="8" s="1"/>
  <c r="X74" i="8"/>
  <c r="Y74" i="8" s="1"/>
  <c r="X73" i="8"/>
  <c r="Y73" i="8" s="1"/>
  <c r="X46" i="8"/>
  <c r="Y46" i="8" s="1"/>
  <c r="X45" i="8"/>
  <c r="Y45" i="8" s="1"/>
  <c r="X44" i="8"/>
  <c r="Y44" i="8" s="1"/>
  <c r="X21" i="8"/>
  <c r="Y21" i="8" s="1"/>
  <c r="X20" i="8"/>
  <c r="Y20" i="8" s="1"/>
  <c r="X19" i="8"/>
  <c r="Y19" i="8" s="1"/>
  <c r="X18" i="8"/>
  <c r="Y18" i="8" s="1"/>
  <c r="A219" i="8"/>
  <c r="AA219" i="8" s="1"/>
  <c r="X214" i="8"/>
  <c r="Y214" i="8" s="1"/>
  <c r="A214" i="8"/>
  <c r="AA214" i="8" s="1"/>
  <c r="X213" i="8"/>
  <c r="Y213" i="8" s="1"/>
  <c r="A213" i="8"/>
  <c r="AA213" i="8" s="1"/>
  <c r="X212" i="8"/>
  <c r="Y212" i="8" s="1"/>
  <c r="A212" i="8"/>
  <c r="AA212" i="8" s="1"/>
  <c r="X211" i="8"/>
  <c r="Y211" i="8" s="1"/>
  <c r="A211" i="8"/>
  <c r="AA211" i="8" s="1"/>
  <c r="X210" i="8"/>
  <c r="Y210" i="8" s="1"/>
  <c r="A210" i="8"/>
  <c r="AA210" i="8" s="1"/>
  <c r="X209" i="8"/>
  <c r="Y209" i="8" s="1"/>
  <c r="A209" i="8"/>
  <c r="AA209" i="8" s="1"/>
  <c r="A218" i="8"/>
  <c r="AA218" i="8" s="1"/>
  <c r="A217" i="8"/>
  <c r="AA217" i="8" s="1"/>
  <c r="A216" i="8"/>
  <c r="AA216" i="8" s="1"/>
  <c r="A208" i="8"/>
  <c r="AA208" i="8" s="1"/>
  <c r="A207" i="8"/>
  <c r="AA207" i="8" s="1"/>
  <c r="A202" i="8"/>
  <c r="AA202" i="8" s="1"/>
  <c r="A206" i="8"/>
  <c r="AA206" i="8" s="1"/>
  <c r="A201" i="8"/>
  <c r="AA201" i="8" s="1"/>
  <c r="A200" i="8"/>
  <c r="AA200" i="8" s="1"/>
  <c r="A204" i="8"/>
  <c r="AA204" i="8" s="1"/>
  <c r="A199" i="8"/>
  <c r="AA199" i="8" s="1"/>
  <c r="A198" i="8"/>
  <c r="AA198" i="8" s="1"/>
  <c r="A203" i="8"/>
  <c r="AA203" i="8" s="1"/>
  <c r="A197" i="8"/>
  <c r="AA197" i="8" s="1"/>
  <c r="A196" i="8"/>
  <c r="AA196" i="8" s="1"/>
  <c r="A193" i="8"/>
  <c r="AA193" i="8" s="1"/>
  <c r="A192" i="8"/>
  <c r="AA192" i="8" s="1"/>
  <c r="A191" i="8"/>
  <c r="AA191" i="8" s="1"/>
  <c r="A190" i="8"/>
  <c r="AA190" i="8" s="1"/>
  <c r="A189" i="8"/>
  <c r="AA189" i="8" s="1"/>
  <c r="A188" i="8"/>
  <c r="AA188" i="8" s="1"/>
  <c r="A187" i="8"/>
  <c r="AA187" i="8" s="1"/>
  <c r="A186" i="8"/>
  <c r="AA186" i="8" s="1"/>
  <c r="X185" i="8"/>
  <c r="Y185" i="8" s="1"/>
  <c r="A185" i="8"/>
  <c r="AA185" i="8" s="1"/>
  <c r="X184" i="8"/>
  <c r="Y184" i="8" s="1"/>
  <c r="A184" i="8"/>
  <c r="AA184" i="8" s="1"/>
  <c r="A194" i="8"/>
  <c r="AA194" i="8" s="1"/>
  <c r="X183" i="8"/>
  <c r="Y183" i="8" s="1"/>
  <c r="A183" i="8"/>
  <c r="AA183" i="8" s="1"/>
  <c r="X182" i="8"/>
  <c r="Y182" i="8" s="1"/>
  <c r="A182" i="8"/>
  <c r="AA182" i="8" s="1"/>
  <c r="X195" i="8"/>
  <c r="Y195" i="8" s="1"/>
  <c r="Z195" i="8" s="1"/>
  <c r="A195" i="8"/>
  <c r="AA195" i="8" s="1"/>
  <c r="X181" i="8"/>
  <c r="Y181" i="8" s="1"/>
  <c r="A181" i="8"/>
  <c r="AA181" i="8" s="1"/>
  <c r="X180" i="8"/>
  <c r="Y180" i="8" s="1"/>
  <c r="Z180" i="8" s="1"/>
  <c r="A180" i="8"/>
  <c r="AA180" i="8" s="1"/>
  <c r="X177" i="8"/>
  <c r="Y177" i="8" s="1"/>
  <c r="A177" i="8"/>
  <c r="AA177" i="8" s="1"/>
  <c r="X176" i="8"/>
  <c r="Y176" i="8" s="1"/>
  <c r="A176" i="8"/>
  <c r="AA176" i="8" s="1"/>
  <c r="X175" i="8"/>
  <c r="Y175" i="8" s="1"/>
  <c r="A175" i="8"/>
  <c r="AA175" i="8" s="1"/>
  <c r="X174" i="8"/>
  <c r="Y174" i="8" s="1"/>
  <c r="A174" i="8"/>
  <c r="AA174" i="8" s="1"/>
  <c r="X173" i="8"/>
  <c r="Y173" i="8" s="1"/>
  <c r="A173" i="8"/>
  <c r="AA173" i="8" s="1"/>
  <c r="X172" i="8"/>
  <c r="Y172" i="8" s="1"/>
  <c r="A172" i="8"/>
  <c r="AA172" i="8" s="1"/>
  <c r="X171" i="8"/>
  <c r="Y171" i="8" s="1"/>
  <c r="A171" i="8"/>
  <c r="AA171" i="8" s="1"/>
  <c r="X170" i="8"/>
  <c r="Y170" i="8" s="1"/>
  <c r="A170" i="8"/>
  <c r="AA170" i="8" s="1"/>
  <c r="X169" i="8"/>
  <c r="Y169" i="8" s="1"/>
  <c r="A169" i="8"/>
  <c r="AA169" i="8" s="1"/>
  <c r="X168" i="8"/>
  <c r="Y168" i="8" s="1"/>
  <c r="A168" i="8"/>
  <c r="AA168" i="8" s="1"/>
  <c r="X167" i="8"/>
  <c r="Y167" i="8" s="1"/>
  <c r="A167" i="8"/>
  <c r="AA167" i="8" s="1"/>
  <c r="X166" i="8"/>
  <c r="Y166" i="8" s="1"/>
  <c r="A166" i="8"/>
  <c r="AA166" i="8" s="1"/>
  <c r="X165" i="8"/>
  <c r="Y165" i="8" s="1"/>
  <c r="A165" i="8"/>
  <c r="AA165" i="8" s="1"/>
  <c r="X205" i="8"/>
  <c r="Y205" i="8" s="1"/>
  <c r="Z205" i="8" s="1"/>
  <c r="A205" i="8"/>
  <c r="AA205" i="8" s="1"/>
  <c r="X164" i="8"/>
  <c r="Y164" i="8" s="1"/>
  <c r="A164" i="8"/>
  <c r="AA164" i="8" s="1"/>
  <c r="X163" i="8"/>
  <c r="Y163" i="8" s="1"/>
  <c r="A163" i="8"/>
  <c r="AA163" i="8" s="1"/>
  <c r="A179" i="8"/>
  <c r="AA179" i="8" s="1"/>
  <c r="A162" i="8"/>
  <c r="AA162" i="8" s="1"/>
  <c r="A161" i="8"/>
  <c r="AA161" i="8" s="1"/>
  <c r="A160" i="8"/>
  <c r="AA160" i="8" s="1"/>
  <c r="A159" i="8"/>
  <c r="AA159" i="8" s="1"/>
  <c r="A158" i="8"/>
  <c r="AA158" i="8" s="1"/>
  <c r="A157" i="8"/>
  <c r="AA157" i="8" s="1"/>
  <c r="X153" i="8"/>
  <c r="Y153" i="8" s="1"/>
  <c r="A153" i="8"/>
  <c r="AA153" i="8" s="1"/>
  <c r="A178" i="8"/>
  <c r="AA178" i="8" s="1"/>
  <c r="X152" i="8"/>
  <c r="Y152" i="8" s="1"/>
  <c r="A152" i="8"/>
  <c r="AA152" i="8" s="1"/>
  <c r="X156" i="8"/>
  <c r="Y156" i="8" s="1"/>
  <c r="A156" i="8"/>
  <c r="AA156" i="8" s="1"/>
  <c r="X151" i="8"/>
  <c r="Y151" i="8" s="1"/>
  <c r="A151" i="8"/>
  <c r="AA151" i="8" s="1"/>
  <c r="X150" i="8"/>
  <c r="Y150" i="8" s="1"/>
  <c r="A150" i="8"/>
  <c r="AA150" i="8" s="1"/>
  <c r="A154" i="8"/>
  <c r="AA154" i="8" s="1"/>
  <c r="X149" i="8"/>
  <c r="Y149" i="8" s="1"/>
  <c r="A149" i="8"/>
  <c r="AA149" i="8" s="1"/>
  <c r="X155" i="8"/>
  <c r="Y155" i="8" s="1"/>
  <c r="Z155" i="8" s="1"/>
  <c r="A155" i="8"/>
  <c r="AA155" i="8" s="1"/>
  <c r="X148" i="8"/>
  <c r="Y148" i="8" s="1"/>
  <c r="A148" i="8"/>
  <c r="AA148" i="8" s="1"/>
  <c r="X147" i="8"/>
  <c r="Y147" i="8" s="1"/>
  <c r="A147" i="8"/>
  <c r="AA147" i="8" s="1"/>
  <c r="X146" i="8"/>
  <c r="Y146" i="8" s="1"/>
  <c r="A146" i="8"/>
  <c r="AA146" i="8" s="1"/>
  <c r="X145" i="8"/>
  <c r="Y145" i="8" s="1"/>
  <c r="A145" i="8"/>
  <c r="AA145" i="8" s="1"/>
  <c r="X144" i="8"/>
  <c r="Y144" i="8" s="1"/>
  <c r="A144" i="8"/>
  <c r="AA144" i="8" s="1"/>
  <c r="X143" i="8"/>
  <c r="Y143" i="8" s="1"/>
  <c r="A143" i="8"/>
  <c r="AA143" i="8" s="1"/>
  <c r="X142" i="8"/>
  <c r="Y142" i="8" s="1"/>
  <c r="A142" i="8"/>
  <c r="AA142" i="8" s="1"/>
  <c r="X141" i="8"/>
  <c r="Y141" i="8" s="1"/>
  <c r="A141" i="8"/>
  <c r="AA141" i="8" s="1"/>
  <c r="X140" i="8"/>
  <c r="Y140" i="8" s="1"/>
  <c r="Z140" i="8" s="1"/>
  <c r="A140" i="8"/>
  <c r="AA140" i="8" s="1"/>
  <c r="X137" i="8"/>
  <c r="Y137" i="8" s="1"/>
  <c r="A137" i="8"/>
  <c r="AA137" i="8" s="1"/>
  <c r="X136" i="8"/>
  <c r="Y136" i="8" s="1"/>
  <c r="A136" i="8"/>
  <c r="AA136" i="8" s="1"/>
  <c r="X135" i="8"/>
  <c r="Y135" i="8" s="1"/>
  <c r="A135" i="8"/>
  <c r="AA135" i="8" s="1"/>
  <c r="A134" i="8"/>
  <c r="AA134" i="8" s="1"/>
  <c r="A133" i="8"/>
  <c r="AA133" i="8" s="1"/>
  <c r="A132" i="8"/>
  <c r="AA132" i="8" s="1"/>
  <c r="A131" i="8"/>
  <c r="AA131" i="8" s="1"/>
  <c r="A130" i="8"/>
  <c r="AA130" i="8" s="1"/>
  <c r="A129" i="8"/>
  <c r="AA129" i="8" s="1"/>
  <c r="A139" i="8"/>
  <c r="AA139" i="8" s="1"/>
  <c r="A128" i="8"/>
  <c r="AA128" i="8" s="1"/>
  <c r="A127" i="8"/>
  <c r="AA127" i="8" s="1"/>
  <c r="A126" i="8"/>
  <c r="AA126" i="8" s="1"/>
  <c r="A125" i="8"/>
  <c r="AA125" i="8" s="1"/>
  <c r="A124" i="8"/>
  <c r="AA124" i="8" s="1"/>
  <c r="A123" i="8"/>
  <c r="AA123" i="8" s="1"/>
  <c r="A122" i="8"/>
  <c r="AA122" i="8" s="1"/>
  <c r="A121" i="8"/>
  <c r="AA121" i="8" s="1"/>
  <c r="A120" i="8"/>
  <c r="AA120" i="8" s="1"/>
  <c r="A119" i="8"/>
  <c r="AA119" i="8" s="1"/>
  <c r="A118" i="8"/>
  <c r="AA118" i="8" s="1"/>
  <c r="A108" i="8"/>
  <c r="AA108" i="8" s="1"/>
  <c r="A107" i="8"/>
  <c r="AA107" i="8" s="1"/>
  <c r="A106" i="8"/>
  <c r="AA106" i="8" s="1"/>
  <c r="A117" i="8"/>
  <c r="AA117" i="8" s="1"/>
  <c r="X105" i="8"/>
  <c r="Y105" i="8" s="1"/>
  <c r="A105" i="8"/>
  <c r="AA105" i="8" s="1"/>
  <c r="X116" i="8"/>
  <c r="Y116" i="8" s="1"/>
  <c r="A116" i="8"/>
  <c r="AA116" i="8" s="1"/>
  <c r="A114" i="8"/>
  <c r="AA114" i="8" s="1"/>
  <c r="A138" i="8"/>
  <c r="AA138" i="8" s="1"/>
  <c r="A113" i="8"/>
  <c r="AA113" i="8" s="1"/>
  <c r="A112" i="8"/>
  <c r="AA112" i="8" s="1"/>
  <c r="A111" i="8"/>
  <c r="AA111" i="8" s="1"/>
  <c r="A110" i="8"/>
  <c r="AA110" i="8" s="1"/>
  <c r="X104" i="8"/>
  <c r="Y104" i="8" s="1"/>
  <c r="A104" i="8"/>
  <c r="AA104" i="8" s="1"/>
  <c r="X103" i="8"/>
  <c r="Y103" i="8" s="1"/>
  <c r="A103" i="8"/>
  <c r="AA103" i="8" s="1"/>
  <c r="X102" i="8"/>
  <c r="Y102" i="8" s="1"/>
  <c r="A102" i="8"/>
  <c r="AA102" i="8" s="1"/>
  <c r="X101" i="8"/>
  <c r="Y101" i="8" s="1"/>
  <c r="A101" i="8"/>
  <c r="AA101" i="8" s="1"/>
  <c r="X100" i="8"/>
  <c r="Y100" i="8" s="1"/>
  <c r="A100" i="8"/>
  <c r="AA100" i="8" s="1"/>
  <c r="X99" i="8"/>
  <c r="Y99" i="8" s="1"/>
  <c r="A99" i="8"/>
  <c r="AA99" i="8" s="1"/>
  <c r="X115" i="8"/>
  <c r="Y115" i="8" s="1"/>
  <c r="Z115" i="8" s="1"/>
  <c r="A115" i="8"/>
  <c r="AA115" i="8" s="1"/>
  <c r="X98" i="8"/>
  <c r="Y98" i="8" s="1"/>
  <c r="A98" i="8"/>
  <c r="AA98" i="8" s="1"/>
  <c r="X97" i="8"/>
  <c r="Y97" i="8" s="1"/>
  <c r="A97" i="8"/>
  <c r="AA97" i="8" s="1"/>
  <c r="A109" i="8"/>
  <c r="AA109" i="8" s="1"/>
  <c r="X96" i="8"/>
  <c r="Y96" i="8" s="1"/>
  <c r="A96" i="8"/>
  <c r="AA96" i="8" s="1"/>
  <c r="X95" i="8"/>
  <c r="Y95" i="8" s="1"/>
  <c r="A95" i="8"/>
  <c r="AA95" i="8" s="1"/>
  <c r="X94" i="8"/>
  <c r="Y94" i="8" s="1"/>
  <c r="A94" i="8"/>
  <c r="AA94" i="8" s="1"/>
  <c r="X84" i="8"/>
  <c r="Y84" i="8" s="1"/>
  <c r="X83" i="8"/>
  <c r="Y83" i="8" s="1"/>
  <c r="A83" i="8"/>
  <c r="AA83" i="8" s="1"/>
  <c r="X82" i="8"/>
  <c r="Y82" i="8" s="1"/>
  <c r="A82" i="8"/>
  <c r="AA82" i="8" s="1"/>
  <c r="X81" i="8"/>
  <c r="Y81" i="8" s="1"/>
  <c r="A81" i="8"/>
  <c r="AA81" i="8" s="1"/>
  <c r="A91" i="8"/>
  <c r="AA91" i="8" s="1"/>
  <c r="X80" i="8"/>
  <c r="Y80" i="8" s="1"/>
  <c r="A80" i="8"/>
  <c r="AA80" i="8" s="1"/>
  <c r="X79" i="8"/>
  <c r="Y79" i="8" s="1"/>
  <c r="A79" i="8"/>
  <c r="AA79" i="8" s="1"/>
  <c r="X78" i="8"/>
  <c r="Y78" i="8" s="1"/>
  <c r="A78" i="8"/>
  <c r="AA78" i="8" s="1"/>
  <c r="A93" i="8"/>
  <c r="AA93" i="8" s="1"/>
  <c r="A77" i="8"/>
  <c r="AA77" i="8" s="1"/>
  <c r="A76" i="8"/>
  <c r="AA76" i="8" s="1"/>
  <c r="A75" i="8"/>
  <c r="AA75" i="8" s="1"/>
  <c r="A90" i="8"/>
  <c r="AA90" i="8" s="1"/>
  <c r="A74" i="8"/>
  <c r="AA74" i="8" s="1"/>
  <c r="A73" i="8"/>
  <c r="AA73" i="8" s="1"/>
  <c r="A215" i="8"/>
  <c r="AA215" i="8" s="1"/>
  <c r="X92" i="8"/>
  <c r="Y92" i="8" s="1"/>
  <c r="Z92" i="8" s="1"/>
  <c r="A92" i="8"/>
  <c r="AA92" i="8" s="1"/>
  <c r="X72" i="8"/>
  <c r="Y72" i="8" s="1"/>
  <c r="A72" i="8"/>
  <c r="AA72" i="8" s="1"/>
  <c r="X71" i="8"/>
  <c r="Y71" i="8" s="1"/>
  <c r="A71" i="8"/>
  <c r="AA71" i="8" s="1"/>
  <c r="A89" i="8"/>
  <c r="AA89" i="8" s="1"/>
  <c r="X70" i="8"/>
  <c r="Y70" i="8" s="1"/>
  <c r="A70" i="8"/>
  <c r="AA70" i="8" s="1"/>
  <c r="X69" i="8"/>
  <c r="Y69" i="8" s="1"/>
  <c r="A69" i="8"/>
  <c r="AA69" i="8" s="1"/>
  <c r="A88" i="8"/>
  <c r="AA88" i="8" s="1"/>
  <c r="A87" i="8"/>
  <c r="AA87" i="8" s="1"/>
  <c r="X68" i="8"/>
  <c r="Y68" i="8" s="1"/>
  <c r="Z68" i="8" s="1"/>
  <c r="A68" i="8"/>
  <c r="AA68" i="8" s="1"/>
  <c r="X65" i="8"/>
  <c r="Y65" i="8" s="1"/>
  <c r="A65" i="8"/>
  <c r="AA65" i="8" s="1"/>
  <c r="X64" i="8"/>
  <c r="Y64" i="8" s="1"/>
  <c r="A64" i="8"/>
  <c r="AA64" i="8" s="1"/>
  <c r="X63" i="8"/>
  <c r="Y63" i="8" s="1"/>
  <c r="A63" i="8"/>
  <c r="AA63" i="8" s="1"/>
  <c r="X62" i="8"/>
  <c r="Y62" i="8" s="1"/>
  <c r="A62" i="8"/>
  <c r="AA62" i="8" s="1"/>
  <c r="A67" i="8"/>
  <c r="AA67" i="8" s="1"/>
  <c r="A66" i="8"/>
  <c r="AA66" i="8" s="1"/>
  <c r="X61" i="8"/>
  <c r="Y61" i="8" s="1"/>
  <c r="A61" i="8"/>
  <c r="AA61" i="8" s="1"/>
  <c r="X60" i="8"/>
  <c r="Y60" i="8" s="1"/>
  <c r="A60" i="8"/>
  <c r="AA60" i="8" s="1"/>
  <c r="X59" i="8"/>
  <c r="Y59" i="8" s="1"/>
  <c r="A59" i="8"/>
  <c r="AA59" i="8" s="1"/>
  <c r="X58" i="8"/>
  <c r="Y58" i="8" s="1"/>
  <c r="A58" i="8"/>
  <c r="AA58" i="8" s="1"/>
  <c r="X57" i="8"/>
  <c r="Y57" i="8" s="1"/>
  <c r="A57" i="8"/>
  <c r="AA57" i="8" s="1"/>
  <c r="X56" i="8"/>
  <c r="Y56" i="8" s="1"/>
  <c r="A56" i="8"/>
  <c r="AA56" i="8" s="1"/>
  <c r="X47" i="8"/>
  <c r="Y47" i="8" s="1"/>
  <c r="A47" i="8"/>
  <c r="AA47" i="8" s="1"/>
  <c r="A52" i="8"/>
  <c r="AA52" i="8" s="1"/>
  <c r="X55" i="8"/>
  <c r="Y55" i="8" s="1"/>
  <c r="A55" i="8"/>
  <c r="AA55" i="8" s="1"/>
  <c r="A46" i="8"/>
  <c r="AA46" i="8" s="1"/>
  <c r="A51" i="8"/>
  <c r="AA51" i="8" s="1"/>
  <c r="A45" i="8"/>
  <c r="AA45" i="8" s="1"/>
  <c r="A44" i="8"/>
  <c r="AA44" i="8" s="1"/>
  <c r="A50" i="8"/>
  <c r="AA50" i="8" s="1"/>
  <c r="A49" i="8"/>
  <c r="AA49" i="8" s="1"/>
  <c r="X53" i="8"/>
  <c r="Y53" i="8" s="1"/>
  <c r="Z53" i="8" s="1"/>
  <c r="A53" i="8"/>
  <c r="AA53" i="8" s="1"/>
  <c r="X43" i="8"/>
  <c r="Y43" i="8" s="1"/>
  <c r="A43" i="8"/>
  <c r="AA43" i="8" s="1"/>
  <c r="X42" i="8"/>
  <c r="Y42" i="8" s="1"/>
  <c r="A42" i="8"/>
  <c r="AA42" i="8" s="1"/>
  <c r="X41" i="8"/>
  <c r="Y41" i="8" s="1"/>
  <c r="A41" i="8"/>
  <c r="AA41" i="8" s="1"/>
  <c r="X40" i="8"/>
  <c r="Y40" i="8" s="1"/>
  <c r="A40" i="8"/>
  <c r="AA40" i="8" s="1"/>
  <c r="X39" i="8"/>
  <c r="Y39" i="8" s="1"/>
  <c r="A39" i="8"/>
  <c r="AA39" i="8" s="1"/>
  <c r="X38" i="8"/>
  <c r="Y38" i="8" s="1"/>
  <c r="A38" i="8"/>
  <c r="AA38" i="8" s="1"/>
  <c r="X37" i="8"/>
  <c r="Y37" i="8" s="1"/>
  <c r="A37" i="8"/>
  <c r="AA37" i="8" s="1"/>
  <c r="X36" i="8"/>
  <c r="Y36" i="8" s="1"/>
  <c r="A36" i="8"/>
  <c r="AA36" i="8" s="1"/>
  <c r="X35" i="8"/>
  <c r="Y35" i="8" s="1"/>
  <c r="A35" i="8"/>
  <c r="AA35" i="8" s="1"/>
  <c r="X34" i="8"/>
  <c r="Y34" i="8" s="1"/>
  <c r="A34" i="8"/>
  <c r="AA34" i="8" s="1"/>
  <c r="X33" i="8"/>
  <c r="Y33" i="8" s="1"/>
  <c r="Z33" i="8" s="1"/>
  <c r="A33" i="8"/>
  <c r="AA33" i="8" s="1"/>
  <c r="A48" i="8"/>
  <c r="AA48" i="8" s="1"/>
  <c r="X23" i="8"/>
  <c r="Y23" i="8" s="1"/>
  <c r="A23" i="8"/>
  <c r="AA23" i="8" s="1"/>
  <c r="X22" i="8"/>
  <c r="Y22" i="8" s="1"/>
  <c r="A22" i="8"/>
  <c r="AA22" i="8" s="1"/>
  <c r="A21" i="8"/>
  <c r="AA21" i="8" s="1"/>
  <c r="A20" i="8"/>
  <c r="AA20" i="8" s="1"/>
  <c r="A32" i="8"/>
  <c r="AA32" i="8" s="1"/>
  <c r="A19" i="8"/>
  <c r="AA19" i="8" s="1"/>
  <c r="A18" i="8"/>
  <c r="AA18" i="8" s="1"/>
  <c r="A31" i="8"/>
  <c r="AA31" i="8" s="1"/>
  <c r="A30" i="8"/>
  <c r="AA30" i="8" s="1"/>
  <c r="A29" i="8"/>
  <c r="AA29" i="8" s="1"/>
  <c r="A28" i="8"/>
  <c r="AA28" i="8" s="1"/>
  <c r="X17" i="8"/>
  <c r="Y17" i="8" s="1"/>
  <c r="A17" i="8"/>
  <c r="AA17" i="8" s="1"/>
  <c r="X16" i="8"/>
  <c r="Y16" i="8" s="1"/>
  <c r="A16" i="8"/>
  <c r="AA16" i="8" s="1"/>
  <c r="X15" i="8"/>
  <c r="Y15" i="8" s="1"/>
  <c r="A15" i="8"/>
  <c r="AA15" i="8" s="1"/>
  <c r="X14" i="8"/>
  <c r="Y14" i="8" s="1"/>
  <c r="A14" i="8"/>
  <c r="AA14" i="8" s="1"/>
  <c r="X13" i="8"/>
  <c r="Y13" i="8" s="1"/>
  <c r="A13" i="8"/>
  <c r="AA13" i="8" s="1"/>
  <c r="A27" i="8"/>
  <c r="AA27" i="8" s="1"/>
  <c r="X12" i="8"/>
  <c r="Y12" i="8" s="1"/>
  <c r="A12" i="8"/>
  <c r="AA12" i="8" s="1"/>
  <c r="A86" i="8"/>
  <c r="AA86" i="8" s="1"/>
  <c r="X11" i="8"/>
  <c r="Y11" i="8" s="1"/>
  <c r="A11" i="8"/>
  <c r="AA11" i="8" s="1"/>
  <c r="X10" i="8"/>
  <c r="Y10" i="8" s="1"/>
  <c r="A10" i="8"/>
  <c r="AA10" i="8" s="1"/>
  <c r="X9" i="8"/>
  <c r="Y9" i="8" s="1"/>
  <c r="A9" i="8"/>
  <c r="AA9" i="8" s="1"/>
  <c r="X8" i="8"/>
  <c r="Y8" i="8" s="1"/>
  <c r="A8" i="8"/>
  <c r="AA8" i="8" s="1"/>
  <c r="X7" i="8"/>
  <c r="Y7" i="8" s="1"/>
  <c r="A7" i="8"/>
  <c r="AA7" i="8" s="1"/>
  <c r="X6" i="8"/>
  <c r="Y6" i="8" s="1"/>
  <c r="A6" i="8"/>
  <c r="AA6" i="8" s="1"/>
  <c r="X5" i="8"/>
  <c r="Y5" i="8" s="1"/>
  <c r="A5" i="8"/>
  <c r="AA5" i="8" s="1"/>
  <c r="X4" i="8"/>
  <c r="Y4" i="8" s="1"/>
  <c r="A4" i="8"/>
  <c r="AA4" i="8" s="1"/>
  <c r="X3" i="8"/>
  <c r="Y3" i="8" s="1"/>
  <c r="A3" i="8"/>
  <c r="AA3" i="8" s="1"/>
  <c r="A26" i="8"/>
  <c r="AA26" i="8" s="1"/>
  <c r="X2" i="8"/>
  <c r="Y2" i="8" s="1"/>
  <c r="Z2" i="8" s="1"/>
  <c r="A2" i="8"/>
  <c r="AA2" i="8" s="1"/>
  <c r="A25" i="8"/>
  <c r="AA25" i="8" s="1"/>
  <c r="A85" i="8"/>
  <c r="AA85" i="8" s="1"/>
  <c r="A24" i="8"/>
  <c r="AA24" i="8" s="1"/>
  <c r="AB213" i="8" l="1"/>
  <c r="AB2" i="10"/>
  <c r="Z47" i="10"/>
  <c r="Z22" i="10"/>
  <c r="AB217" i="11"/>
  <c r="AB210" i="11"/>
  <c r="AB180" i="11"/>
  <c r="AB179" i="11"/>
  <c r="AB94" i="11"/>
  <c r="AB81" i="11"/>
  <c r="AB141" i="11"/>
  <c r="AB175" i="11"/>
  <c r="AB152" i="11"/>
  <c r="AB133" i="11"/>
  <c r="AB48" i="11"/>
  <c r="AB52" i="11"/>
  <c r="AB15" i="11"/>
  <c r="AB27" i="11"/>
  <c r="AB90" i="11"/>
  <c r="Z2" i="11"/>
  <c r="AB207" i="11"/>
  <c r="AB205" i="11"/>
  <c r="AB203" i="11"/>
  <c r="AB170" i="11"/>
  <c r="AB168" i="11"/>
  <c r="AB129" i="11"/>
  <c r="AB73" i="11"/>
  <c r="AB54" i="11"/>
  <c r="AB236" i="11"/>
  <c r="AB231" i="11"/>
  <c r="AB193" i="11"/>
  <c r="AB191" i="11"/>
  <c r="AB164" i="11"/>
  <c r="AB115" i="11"/>
  <c r="AB113" i="11"/>
  <c r="AB86" i="11"/>
  <c r="AB84" i="11"/>
  <c r="AB64" i="11"/>
  <c r="AB62" i="11"/>
  <c r="AB44" i="11"/>
  <c r="AB196" i="11"/>
  <c r="AB24" i="11"/>
  <c r="AB3" i="11"/>
  <c r="AB20" i="11"/>
  <c r="AB127" i="11"/>
  <c r="AB103" i="11"/>
  <c r="AB101" i="11"/>
  <c r="AB96" i="11"/>
  <c r="AB75" i="11"/>
  <c r="Z28" i="11"/>
  <c r="AB8" i="11"/>
  <c r="AB225" i="11"/>
  <c r="AB223" i="11"/>
  <c r="AB197" i="11"/>
  <c r="AB186" i="11"/>
  <c r="AB158" i="11"/>
  <c r="AB156" i="11"/>
  <c r="AB109" i="11"/>
  <c r="AB107" i="11"/>
  <c r="AB57" i="11"/>
  <c r="AB56" i="11"/>
  <c r="AB42" i="11"/>
  <c r="AB38" i="11"/>
  <c r="AB31" i="11"/>
  <c r="AB29" i="11"/>
  <c r="AB234" i="11"/>
  <c r="AB229" i="11"/>
  <c r="AB227" i="11"/>
  <c r="AB221" i="11"/>
  <c r="AB214" i="11"/>
  <c r="AB208" i="11"/>
  <c r="AB172" i="11"/>
  <c r="AB166" i="11"/>
  <c r="AB162" i="11"/>
  <c r="AB144" i="11"/>
  <c r="AB138" i="11"/>
  <c r="AB131" i="11"/>
  <c r="AB125" i="11"/>
  <c r="AB112" i="11"/>
  <c r="AB99" i="11"/>
  <c r="AB98" i="11"/>
  <c r="AB235" i="11"/>
  <c r="AB79" i="11"/>
  <c r="AB72" i="11"/>
  <c r="AB70" i="11"/>
  <c r="AB147" i="11"/>
  <c r="AB36" i="11"/>
  <c r="AB19" i="11"/>
  <c r="AB12" i="11"/>
  <c r="AB212" i="11"/>
  <c r="AB199" i="11"/>
  <c r="AB195" i="11"/>
  <c r="AB189" i="11"/>
  <c r="AB198" i="11"/>
  <c r="AB184" i="11"/>
  <c r="AB182" i="11"/>
  <c r="AB178" i="11"/>
  <c r="AB219" i="11"/>
  <c r="AB160" i="11"/>
  <c r="AB142" i="11"/>
  <c r="AB137" i="11"/>
  <c r="AB135" i="11"/>
  <c r="AB130" i="11"/>
  <c r="AB123" i="11"/>
  <c r="AB111" i="11"/>
  <c r="AB105" i="11"/>
  <c r="AB120" i="11"/>
  <c r="AB50" i="11"/>
  <c r="AB46" i="11"/>
  <c r="AB39" i="11"/>
  <c r="AB67" i="11"/>
  <c r="AB33" i="11"/>
  <c r="AB17" i="11"/>
  <c r="AB10" i="11"/>
  <c r="AB5" i="11"/>
  <c r="AB4" i="11"/>
  <c r="AB153" i="11"/>
  <c r="AB148" i="11"/>
  <c r="AB45" i="11"/>
  <c r="AB28" i="11"/>
  <c r="AB11" i="11"/>
  <c r="AB6" i="11"/>
  <c r="AB25" i="11"/>
  <c r="AB88" i="11"/>
  <c r="AB82" i="11"/>
  <c r="AB77" i="11"/>
  <c r="AB66" i="11"/>
  <c r="AB68" i="11"/>
  <c r="AB119" i="11"/>
  <c r="AB89" i="11"/>
  <c r="AB126" i="11"/>
  <c r="AB92" i="11"/>
  <c r="AB76" i="11"/>
  <c r="AB204" i="11"/>
  <c r="AB161" i="11"/>
  <c r="AB183" i="11"/>
  <c r="AB146" i="11"/>
  <c r="AB136" i="11"/>
  <c r="AB121" i="11"/>
  <c r="AB181" i="11"/>
  <c r="AB165" i="11"/>
  <c r="AB220" i="11"/>
  <c r="AB58" i="11"/>
  <c r="AB233" i="11"/>
  <c r="AB102" i="11"/>
  <c r="AB228" i="11"/>
  <c r="AB216" i="11"/>
  <c r="AB177" i="11"/>
  <c r="AB128" i="11"/>
  <c r="AB55" i="11"/>
  <c r="AB30" i="11"/>
  <c r="AB185" i="11"/>
  <c r="AB134" i="11"/>
  <c r="AB224" i="11"/>
  <c r="AB145" i="11"/>
  <c r="AB155" i="11"/>
  <c r="AB71" i="11"/>
  <c r="AB211" i="11"/>
  <c r="AB93" i="11"/>
  <c r="AB226" i="11"/>
  <c r="AB194" i="11"/>
  <c r="AB139" i="11"/>
  <c r="AB150" i="11"/>
  <c r="AB100" i="11"/>
  <c r="AB69" i="11"/>
  <c r="AB43" i="11"/>
  <c r="AB171" i="11"/>
  <c r="AB167" i="11"/>
  <c r="AB192" i="11"/>
  <c r="AB173" i="11"/>
  <c r="AB176" i="11"/>
  <c r="AB154" i="11"/>
  <c r="AB85" i="11"/>
  <c r="AB32" i="11"/>
  <c r="AB13" i="11"/>
  <c r="AB23" i="11"/>
  <c r="AB230" i="11"/>
  <c r="AB108" i="11"/>
  <c r="AB49" i="11"/>
  <c r="AB2" i="11"/>
  <c r="AB206" i="11"/>
  <c r="AB118" i="11"/>
  <c r="AB117" i="11"/>
  <c r="AB16" i="11"/>
  <c r="AB222" i="11"/>
  <c r="AB190" i="11"/>
  <c r="AB163" i="11"/>
  <c r="AB159" i="11"/>
  <c r="AB157" i="11"/>
  <c r="AB132" i="11"/>
  <c r="AB124" i="11"/>
  <c r="AB114" i="11"/>
  <c r="AB106" i="11"/>
  <c r="AB97" i="11"/>
  <c r="AB80" i="11"/>
  <c r="AB63" i="11"/>
  <c r="AB40" i="11"/>
  <c r="AB37" i="11"/>
  <c r="AB34" i="11"/>
  <c r="AB26" i="11"/>
  <c r="AB232" i="11"/>
  <c r="AB200" i="11"/>
  <c r="AB187" i="11"/>
  <c r="AB169" i="11"/>
  <c r="AB143" i="11"/>
  <c r="AB140" i="11"/>
  <c r="AB110" i="11"/>
  <c r="AB91" i="11"/>
  <c r="AB87" i="11"/>
  <c r="AB59" i="11"/>
  <c r="AB51" i="11"/>
  <c r="AB53" i="11"/>
  <c r="AB18" i="11"/>
  <c r="AB14" i="11"/>
  <c r="AB7" i="11"/>
  <c r="AB209" i="11"/>
  <c r="AB201" i="11"/>
  <c r="AB188" i="11"/>
  <c r="AB202" i="11"/>
  <c r="AB151" i="11"/>
  <c r="AB122" i="11"/>
  <c r="AB104" i="11"/>
  <c r="AB116" i="11"/>
  <c r="AB78" i="11"/>
  <c r="AB74" i="11"/>
  <c r="AB65" i="11"/>
  <c r="AB61" i="11"/>
  <c r="AB47" i="11"/>
  <c r="AB41" i="11"/>
  <c r="AB35" i="11"/>
  <c r="AB9" i="11"/>
  <c r="AB83" i="11"/>
  <c r="AB60" i="11"/>
  <c r="AB150" i="10"/>
  <c r="AB241" i="10"/>
  <c r="AB29" i="10"/>
  <c r="AB32" i="10"/>
  <c r="AB33" i="10"/>
  <c r="AB34" i="10"/>
  <c r="AB36" i="10"/>
  <c r="AB215" i="10"/>
  <c r="AB222" i="10"/>
  <c r="AB228" i="10"/>
  <c r="AB230" i="10"/>
  <c r="AB233" i="10"/>
  <c r="AB80" i="10"/>
  <c r="AB242" i="10"/>
  <c r="AB127" i="10"/>
  <c r="AB126" i="10"/>
  <c r="AB185" i="10"/>
  <c r="AB146" i="10"/>
  <c r="AB128" i="10"/>
  <c r="AB137" i="10"/>
  <c r="AB138" i="10"/>
  <c r="AB184" i="10"/>
  <c r="AB237" i="10"/>
  <c r="AB239" i="10"/>
  <c r="AB3" i="10"/>
  <c r="AB4" i="10"/>
  <c r="AB48" i="10"/>
  <c r="AB50" i="10"/>
  <c r="AB52" i="10"/>
  <c r="AB54" i="10"/>
  <c r="AB55" i="10"/>
  <c r="AB79" i="10"/>
  <c r="AB75" i="10"/>
  <c r="AB103" i="10"/>
  <c r="AB106" i="10"/>
  <c r="AB108" i="10"/>
  <c r="AB160" i="10"/>
  <c r="AB161" i="10"/>
  <c r="AB162" i="10"/>
  <c r="AB192" i="10"/>
  <c r="AB198" i="10"/>
  <c r="AB196" i="10"/>
  <c r="AB197" i="10"/>
  <c r="AB218" i="10"/>
  <c r="AB220" i="10"/>
  <c r="AB207" i="10"/>
  <c r="AB205" i="10"/>
  <c r="AB172" i="10"/>
  <c r="AB10" i="10"/>
  <c r="AB85" i="10"/>
  <c r="AB114" i="10"/>
  <c r="AB123" i="10"/>
  <c r="AB144" i="10"/>
  <c r="AB68" i="10"/>
  <c r="AB224" i="9"/>
  <c r="AB228" i="9"/>
  <c r="AB232" i="9"/>
  <c r="AB236" i="9"/>
  <c r="AB238" i="9"/>
  <c r="AB222" i="9"/>
  <c r="AB221" i="9"/>
  <c r="AB220" i="9"/>
  <c r="AB223" i="9"/>
  <c r="AB217" i="9"/>
  <c r="AB240" i="9"/>
  <c r="AB227" i="9"/>
  <c r="AB231" i="9"/>
  <c r="AB235" i="9"/>
  <c r="AB241" i="9"/>
  <c r="AB225" i="9"/>
  <c r="AB229" i="9"/>
  <c r="AB233" i="9"/>
  <c r="AB237" i="9"/>
  <c r="AB25" i="8"/>
  <c r="AB4" i="8"/>
  <c r="AB8" i="8"/>
  <c r="AB12" i="8"/>
  <c r="AB15" i="8"/>
  <c r="AB19" i="8"/>
  <c r="AB22" i="8"/>
  <c r="AB34" i="8"/>
  <c r="AB38" i="8"/>
  <c r="AB42" i="8"/>
  <c r="AB44" i="8"/>
  <c r="AB55" i="8"/>
  <c r="AB54" i="8"/>
  <c r="AB59" i="8"/>
  <c r="AB67" i="8"/>
  <c r="AB65" i="8"/>
  <c r="AB87" i="8"/>
  <c r="AB89" i="8"/>
  <c r="AB74" i="8"/>
  <c r="AB77" i="8"/>
  <c r="AB91" i="8"/>
  <c r="AB84" i="8"/>
  <c r="AB95" i="8"/>
  <c r="AB98" i="8"/>
  <c r="AB102" i="8"/>
  <c r="AB111" i="8"/>
  <c r="AB105" i="8"/>
  <c r="AB115" i="8"/>
  <c r="AB118" i="8"/>
  <c r="AB122" i="8"/>
  <c r="AB126" i="8"/>
  <c r="AB129" i="8"/>
  <c r="AB133" i="8"/>
  <c r="AB137" i="8"/>
  <c r="AB143" i="8"/>
  <c r="AB147" i="8"/>
  <c r="AB150" i="8"/>
  <c r="AB155" i="8"/>
  <c r="AB158" i="8"/>
  <c r="AB162" i="8"/>
  <c r="AB165" i="8"/>
  <c r="AB169" i="8"/>
  <c r="AB173" i="8"/>
  <c r="AB177" i="8"/>
  <c r="AB183" i="8"/>
  <c r="AB186" i="8"/>
  <c r="AB190" i="8"/>
  <c r="AB195" i="8"/>
  <c r="AB198" i="8"/>
  <c r="AB201" i="8"/>
  <c r="AB206" i="8"/>
  <c r="AC205" i="8" s="1"/>
  <c r="AB217" i="8"/>
  <c r="AB211" i="8"/>
  <c r="AB219" i="8"/>
  <c r="AB24" i="8"/>
  <c r="AB3" i="8"/>
  <c r="AC2" i="8" s="1"/>
  <c r="AB7" i="8"/>
  <c r="AB11" i="8"/>
  <c r="AB14" i="8"/>
  <c r="AB18" i="8"/>
  <c r="AB21" i="8"/>
  <c r="AB33" i="8"/>
  <c r="AB37" i="8"/>
  <c r="AB41" i="8"/>
  <c r="AB50" i="8"/>
  <c r="AB46" i="8"/>
  <c r="AB53" i="8"/>
  <c r="AB58" i="8"/>
  <c r="AB66" i="8"/>
  <c r="AB64" i="8"/>
  <c r="AB68" i="8"/>
  <c r="AB70" i="8"/>
  <c r="AB73" i="8"/>
  <c r="AB76" i="8"/>
  <c r="AB80" i="8"/>
  <c r="AB83" i="8"/>
  <c r="AB94" i="8"/>
  <c r="AD92" i="8" s="1"/>
  <c r="AB97" i="8"/>
  <c r="AB101" i="8"/>
  <c r="AB110" i="8"/>
  <c r="AB114" i="8"/>
  <c r="AB108" i="8"/>
  <c r="AB117" i="8"/>
  <c r="AB121" i="8"/>
  <c r="AB125" i="8"/>
  <c r="AB139" i="8"/>
  <c r="AB132" i="8"/>
  <c r="AB136" i="8"/>
  <c r="AB142" i="8"/>
  <c r="AC140" i="8" s="1"/>
  <c r="AB146" i="8"/>
  <c r="AB154" i="8"/>
  <c r="AB153" i="8"/>
  <c r="AB157" i="8"/>
  <c r="AB161" i="8"/>
  <c r="AB164" i="8"/>
  <c r="AB168" i="8"/>
  <c r="AB172" i="8"/>
  <c r="AB176" i="8"/>
  <c r="AB182" i="8"/>
  <c r="AC180" i="8" s="1"/>
  <c r="AB185" i="8"/>
  <c r="AB189" i="8"/>
  <c r="AB193" i="8"/>
  <c r="AB203" i="8"/>
  <c r="AB200" i="8"/>
  <c r="AB215" i="8"/>
  <c r="AB216" i="8"/>
  <c r="AB210" i="8"/>
  <c r="AB214" i="8"/>
  <c r="AB41" i="10"/>
  <c r="AB133" i="10"/>
  <c r="AB199" i="10"/>
  <c r="AB163" i="10"/>
  <c r="AB164" i="10"/>
  <c r="AB211" i="10"/>
  <c r="AB12" i="10"/>
  <c r="AB14" i="10"/>
  <c r="AB16" i="10"/>
  <c r="AB40" i="10"/>
  <c r="AB59" i="10"/>
  <c r="AB82" i="10"/>
  <c r="AB121" i="10"/>
  <c r="AB124" i="10"/>
  <c r="AB130" i="10"/>
  <c r="AB132" i="10"/>
  <c r="AB139" i="10"/>
  <c r="AB183" i="10"/>
  <c r="AB159" i="10"/>
  <c r="AB168" i="10"/>
  <c r="AB188" i="10"/>
  <c r="AB189" i="10"/>
  <c r="AB187" i="10"/>
  <c r="AB223" i="10"/>
  <c r="AB20" i="10"/>
  <c r="AB43" i="10"/>
  <c r="AB57" i="10"/>
  <c r="AB73" i="10"/>
  <c r="AB107" i="10"/>
  <c r="AB149" i="10"/>
  <c r="AB140" i="10"/>
  <c r="AB226" i="10"/>
  <c r="AB232" i="10"/>
  <c r="AB243" i="10"/>
  <c r="AB7" i="10"/>
  <c r="AB8" i="10"/>
  <c r="AB23" i="10"/>
  <c r="AB25" i="10"/>
  <c r="AB26" i="10"/>
  <c r="AB37" i="10"/>
  <c r="AB38" i="10"/>
  <c r="AB46" i="10"/>
  <c r="AB62" i="10"/>
  <c r="AB69" i="10"/>
  <c r="AB86" i="10"/>
  <c r="AB94" i="10"/>
  <c r="AB96" i="10"/>
  <c r="AB119" i="10"/>
  <c r="AB102" i="10"/>
  <c r="AB182" i="10"/>
  <c r="AB141" i="10"/>
  <c r="AB151" i="10"/>
  <c r="AB152" i="10"/>
  <c r="AB155" i="10"/>
  <c r="AB167" i="10"/>
  <c r="AB171" i="10"/>
  <c r="AB173" i="10"/>
  <c r="AB229" i="10"/>
  <c r="AB206" i="10"/>
  <c r="AB210" i="10"/>
  <c r="AB9" i="10"/>
  <c r="AB27" i="10"/>
  <c r="AB47" i="10"/>
  <c r="AB216" i="10"/>
  <c r="AB88" i="10"/>
  <c r="AB217" i="10"/>
  <c r="AB117" i="10"/>
  <c r="AB118" i="10"/>
  <c r="AB125" i="10"/>
  <c r="AB134" i="10"/>
  <c r="AB135" i="10"/>
  <c r="AB154" i="10"/>
  <c r="AB176" i="10"/>
  <c r="AB156" i="10"/>
  <c r="AB157" i="10"/>
  <c r="AB158" i="10"/>
  <c r="AB177" i="10"/>
  <c r="AB240" i="10"/>
  <c r="AB180" i="10"/>
  <c r="AB5" i="10"/>
  <c r="AB6" i="10"/>
  <c r="AB11" i="10"/>
  <c r="AB13" i="10"/>
  <c r="AB28" i="10"/>
  <c r="AB35" i="10"/>
  <c r="AB65" i="10"/>
  <c r="AB148" i="10"/>
  <c r="AB202" i="10"/>
  <c r="AB225" i="10"/>
  <c r="AB22" i="10"/>
  <c r="AB19" i="10"/>
  <c r="AB15" i="10"/>
  <c r="AB24" i="10"/>
  <c r="AB31" i="10"/>
  <c r="AB181" i="10"/>
  <c r="AB49" i="10"/>
  <c r="AB92" i="10"/>
  <c r="AB143" i="10"/>
  <c r="AB170" i="10"/>
  <c r="AB44" i="10"/>
  <c r="AB56" i="10"/>
  <c r="AB58" i="10"/>
  <c r="AB60" i="10"/>
  <c r="AB64" i="10"/>
  <c r="AB72" i="10"/>
  <c r="AB81" i="10"/>
  <c r="AB83" i="10"/>
  <c r="AB84" i="10"/>
  <c r="AB90" i="10"/>
  <c r="AB97" i="10"/>
  <c r="AB100" i="10"/>
  <c r="AB109" i="10"/>
  <c r="AB174" i="10"/>
  <c r="AB113" i="10"/>
  <c r="AB111" i="10"/>
  <c r="AB131" i="10"/>
  <c r="AB175" i="10"/>
  <c r="AB191" i="10"/>
  <c r="AB193" i="10"/>
  <c r="AB195" i="10"/>
  <c r="AB209" i="10"/>
  <c r="AB214" i="10"/>
  <c r="AB221" i="10"/>
  <c r="AB21" i="10"/>
  <c r="AB17" i="10"/>
  <c r="AB18" i="10"/>
  <c r="AB30" i="10"/>
  <c r="AB39" i="10"/>
  <c r="AB51" i="10"/>
  <c r="AB53" i="10"/>
  <c r="AB61" i="10"/>
  <c r="AB74" i="10"/>
  <c r="AB76" i="10"/>
  <c r="AB78" i="10"/>
  <c r="AB115" i="10"/>
  <c r="AB91" i="10"/>
  <c r="AB93" i="10"/>
  <c r="AB101" i="10"/>
  <c r="AB104" i="10"/>
  <c r="AB120" i="10"/>
  <c r="AB112" i="10"/>
  <c r="AB145" i="10"/>
  <c r="AB129" i="10"/>
  <c r="AB142" i="10"/>
  <c r="AB165" i="10"/>
  <c r="AB166" i="10"/>
  <c r="AB178" i="10"/>
  <c r="AB169" i="10"/>
  <c r="AB186" i="10"/>
  <c r="AB200" i="10"/>
  <c r="AB201" i="10"/>
  <c r="AB203" i="10"/>
  <c r="AB204" i="10"/>
  <c r="AB224" i="10"/>
  <c r="AB231" i="10"/>
  <c r="AB234" i="10"/>
  <c r="AB235" i="10"/>
  <c r="AB238" i="10"/>
  <c r="AB66" i="10"/>
  <c r="AB67" i="10"/>
  <c r="AB63" i="10"/>
  <c r="AB70" i="10"/>
  <c r="AB71" i="10"/>
  <c r="AB87" i="10"/>
  <c r="AB89" i="10"/>
  <c r="AB116" i="10"/>
  <c r="AB95" i="10"/>
  <c r="AB98" i="10"/>
  <c r="AB99" i="10"/>
  <c r="AB105" i="10"/>
  <c r="AB122" i="10"/>
  <c r="AB110" i="10"/>
  <c r="AB147" i="10"/>
  <c r="AB136" i="10"/>
  <c r="AB153" i="10"/>
  <c r="AB179" i="10"/>
  <c r="AB190" i="10"/>
  <c r="AB194" i="10"/>
  <c r="AB245" i="10"/>
  <c r="AB208" i="10"/>
  <c r="AB212" i="10"/>
  <c r="AB213" i="10"/>
  <c r="AB227" i="10"/>
  <c r="AB236" i="10"/>
  <c r="AB77" i="10"/>
  <c r="AB244" i="10"/>
  <c r="AB125" i="9"/>
  <c r="AB126" i="9"/>
  <c r="AB147" i="9"/>
  <c r="AB128" i="9"/>
  <c r="AB212" i="9"/>
  <c r="AB204" i="9"/>
  <c r="AB214" i="9"/>
  <c r="AB104" i="9"/>
  <c r="AB105" i="9"/>
  <c r="AB169" i="9"/>
  <c r="AB106" i="9"/>
  <c r="AB119" i="9"/>
  <c r="AB120" i="9"/>
  <c r="AB109" i="9"/>
  <c r="AB143" i="9"/>
  <c r="AB208" i="9"/>
  <c r="AB121" i="9"/>
  <c r="AB122" i="9"/>
  <c r="AB66" i="9"/>
  <c r="AB67" i="9"/>
  <c r="AB68" i="9"/>
  <c r="AB12" i="9"/>
  <c r="AB14" i="9"/>
  <c r="AB18" i="9"/>
  <c r="AB111" i="9"/>
  <c r="AB57" i="9"/>
  <c r="AB90" i="9"/>
  <c r="AB98" i="9"/>
  <c r="AB149" i="9"/>
  <c r="AB151" i="9"/>
  <c r="AB173" i="9"/>
  <c r="AB155" i="9"/>
  <c r="AB157" i="9"/>
  <c r="AB158" i="9"/>
  <c r="AB159" i="9"/>
  <c r="AB181" i="9"/>
  <c r="AB201" i="9"/>
  <c r="AB24" i="9"/>
  <c r="AB26" i="9"/>
  <c r="AB27" i="9"/>
  <c r="AB70" i="9"/>
  <c r="AB69" i="9"/>
  <c r="AB198" i="9"/>
  <c r="AB203" i="9"/>
  <c r="AB216" i="9"/>
  <c r="AB94" i="9"/>
  <c r="AB144" i="9"/>
  <c r="AB129" i="9"/>
  <c r="AB84" i="9"/>
  <c r="AB95" i="9"/>
  <c r="AB86" i="9"/>
  <c r="AB113" i="9"/>
  <c r="AB115" i="9"/>
  <c r="AB99" i="9"/>
  <c r="AB100" i="9"/>
  <c r="AB101" i="9"/>
  <c r="AB103" i="9"/>
  <c r="AB93" i="9"/>
  <c r="AB4" i="9"/>
  <c r="AB5" i="9"/>
  <c r="AB6" i="9"/>
  <c r="AB35" i="9"/>
  <c r="AB8" i="9"/>
  <c r="AB43" i="9"/>
  <c r="AB130" i="9"/>
  <c r="AB133" i="9"/>
  <c r="AB134" i="9"/>
  <c r="AB135" i="9"/>
  <c r="AB171" i="9"/>
  <c r="AB140" i="9"/>
  <c r="AB146" i="9"/>
  <c r="AB141" i="9"/>
  <c r="AB142" i="9"/>
  <c r="AB215" i="9"/>
  <c r="AB28" i="9"/>
  <c r="AB39" i="9"/>
  <c r="AB40" i="9"/>
  <c r="AB56" i="9"/>
  <c r="AB58" i="9"/>
  <c r="AB60" i="9"/>
  <c r="AB63" i="9"/>
  <c r="AB71" i="9"/>
  <c r="AB73" i="9"/>
  <c r="AB77" i="9"/>
  <c r="AB79" i="9"/>
  <c r="AB80" i="9"/>
  <c r="AB81" i="9"/>
  <c r="AB137" i="9"/>
  <c r="AB138" i="9"/>
  <c r="AB31" i="9"/>
  <c r="AB9" i="9"/>
  <c r="AB10" i="9"/>
  <c r="AB11" i="9"/>
  <c r="AB32" i="9"/>
  <c r="AB33" i="9"/>
  <c r="AB20" i="9"/>
  <c r="AB21" i="9"/>
  <c r="AB118" i="9"/>
  <c r="AB47" i="9"/>
  <c r="AB152" i="9"/>
  <c r="AB177" i="9"/>
  <c r="AB178" i="9"/>
  <c r="AB190" i="9"/>
  <c r="AB192" i="9"/>
  <c r="AB193" i="9"/>
  <c r="AB183" i="9"/>
  <c r="AB185" i="9"/>
  <c r="AB30" i="9"/>
  <c r="AB78" i="9"/>
  <c r="AB29" i="9"/>
  <c r="AB2" i="9"/>
  <c r="AB36" i="9"/>
  <c r="AB61" i="9"/>
  <c r="AB64" i="9"/>
  <c r="AB65" i="9"/>
  <c r="AB88" i="9"/>
  <c r="AB74" i="9"/>
  <c r="AB92" i="9"/>
  <c r="AB114" i="9"/>
  <c r="AB107" i="9"/>
  <c r="AB148" i="9"/>
  <c r="AB188" i="9"/>
  <c r="AB150" i="9"/>
  <c r="AB186" i="9"/>
  <c r="AB3" i="9"/>
  <c r="AB168" i="9"/>
  <c r="AB15" i="9"/>
  <c r="AB42" i="9"/>
  <c r="AB44" i="9"/>
  <c r="AB46" i="9"/>
  <c r="AB110" i="9"/>
  <c r="AB48" i="9"/>
  <c r="AB49" i="9"/>
  <c r="AB55" i="9"/>
  <c r="AB59" i="9"/>
  <c r="AB72" i="9"/>
  <c r="AB89" i="9"/>
  <c r="AB75" i="9"/>
  <c r="AB91" i="9"/>
  <c r="AB76" i="9"/>
  <c r="AB117" i="9"/>
  <c r="AB139" i="9"/>
  <c r="AB165" i="9"/>
  <c r="AB160" i="9"/>
  <c r="AB161" i="9"/>
  <c r="AB162" i="9"/>
  <c r="AB175" i="9"/>
  <c r="AB180" i="9"/>
  <c r="AB182" i="9"/>
  <c r="AB199" i="9"/>
  <c r="AB200" i="9"/>
  <c r="AB211" i="9"/>
  <c r="AB7" i="9"/>
  <c r="AB195" i="9"/>
  <c r="AB16" i="9"/>
  <c r="AB25" i="9"/>
  <c r="AB53" i="9"/>
  <c r="AB54" i="9"/>
  <c r="AB116" i="9"/>
  <c r="AB132" i="9"/>
  <c r="AB145" i="9"/>
  <c r="AB154" i="9"/>
  <c r="AB166" i="9"/>
  <c r="AB174" i="9"/>
  <c r="AB184" i="9"/>
  <c r="AB13" i="9"/>
  <c r="AB51" i="9"/>
  <c r="AB45" i="9"/>
  <c r="AB189" i="9"/>
  <c r="AB85" i="9"/>
  <c r="AB123" i="9"/>
  <c r="AB124" i="9"/>
  <c r="AB219" i="9"/>
  <c r="AB172" i="9"/>
  <c r="AB196" i="9"/>
  <c r="AB179" i="9"/>
  <c r="AB194" i="9"/>
  <c r="AB205" i="9"/>
  <c r="AB17" i="9"/>
  <c r="AB22" i="9"/>
  <c r="AB23" i="9"/>
  <c r="AB34" i="9"/>
  <c r="AB37" i="9"/>
  <c r="AB38" i="9"/>
  <c r="AB41" i="9"/>
  <c r="AB52" i="9"/>
  <c r="AB50" i="9"/>
  <c r="AB62" i="9"/>
  <c r="AB87" i="9"/>
  <c r="AB112" i="9"/>
  <c r="AB82" i="9"/>
  <c r="AB83" i="9"/>
  <c r="AB97" i="9"/>
  <c r="AB102" i="9"/>
  <c r="AB108" i="9"/>
  <c r="AB127" i="9"/>
  <c r="AB170" i="9"/>
  <c r="AB131" i="9"/>
  <c r="AB136" i="9"/>
  <c r="AB153" i="9"/>
  <c r="AB156" i="9"/>
  <c r="AB197" i="9"/>
  <c r="AB163" i="9"/>
  <c r="AB167" i="9"/>
  <c r="AB176" i="9"/>
  <c r="AB209" i="9"/>
  <c r="AB187" i="9"/>
  <c r="AB207" i="9"/>
  <c r="AB210" i="9"/>
  <c r="AB213" i="9"/>
  <c r="AB19" i="9"/>
  <c r="AB96" i="9"/>
  <c r="AB202" i="9"/>
  <c r="AC33" i="8" l="1"/>
  <c r="AD33" i="8"/>
  <c r="AD140" i="8"/>
  <c r="AD180" i="8"/>
  <c r="AD155" i="8"/>
  <c r="AC155" i="8"/>
  <c r="AC92" i="8"/>
  <c r="AD2" i="8"/>
  <c r="AD68" i="8"/>
  <c r="AC68" i="8"/>
  <c r="AD53" i="8"/>
  <c r="AC53" i="8"/>
  <c r="AD195" i="8"/>
  <c r="AC195" i="8"/>
  <c r="AD115" i="8"/>
  <c r="AC115" i="8"/>
  <c r="AD205" i="8"/>
  <c r="AD2" i="10"/>
  <c r="AD47" i="10"/>
  <c r="AD22" i="10"/>
  <c r="AC2" i="11"/>
  <c r="AC28" i="11"/>
  <c r="AC200" i="11"/>
  <c r="AD200" i="11"/>
  <c r="Y315" i="3" l="1"/>
  <c r="Y277" i="3"/>
  <c r="Y239" i="3"/>
  <c r="Y212" i="3"/>
  <c r="Y165" i="3"/>
  <c r="Y137" i="3"/>
  <c r="Y86" i="3"/>
  <c r="Y54" i="3"/>
  <c r="Y33" i="3"/>
  <c r="AA361" i="3"/>
  <c r="AA360" i="3"/>
  <c r="AA358" i="3"/>
  <c r="AA357" i="3"/>
  <c r="AA356" i="3"/>
  <c r="AA355" i="3"/>
  <c r="AA354" i="3"/>
  <c r="AA353" i="3"/>
  <c r="AA352" i="3"/>
  <c r="AA335" i="3"/>
  <c r="AA334" i="3"/>
  <c r="AA333" i="3"/>
  <c r="AA332" i="3"/>
  <c r="AA331" i="3"/>
  <c r="AA330" i="3"/>
  <c r="AA314" i="3"/>
  <c r="AA313" i="3"/>
  <c r="AA312" i="3"/>
  <c r="AA311" i="3"/>
  <c r="AA310" i="3"/>
  <c r="AA309" i="3"/>
  <c r="AA308" i="3"/>
  <c r="AA307" i="3"/>
  <c r="AA306" i="3"/>
  <c r="AA305" i="3"/>
  <c r="AA301" i="3"/>
  <c r="AA276" i="3"/>
  <c r="AA275" i="3"/>
  <c r="AA274" i="3"/>
  <c r="AA273" i="3"/>
  <c r="AA271" i="3"/>
  <c r="AA270" i="3"/>
  <c r="AA269" i="3"/>
  <c r="AA268" i="3"/>
  <c r="AA267" i="3"/>
  <c r="AA266" i="3"/>
  <c r="AA265" i="3"/>
  <c r="AA238" i="3"/>
  <c r="AA237" i="3"/>
  <c r="AA236" i="3"/>
  <c r="AA235" i="3"/>
  <c r="AA234" i="3"/>
  <c r="AA233" i="3"/>
  <c r="AA211" i="3"/>
  <c r="AA210" i="3"/>
  <c r="AA209" i="3"/>
  <c r="AA208" i="3"/>
  <c r="AA207" i="3"/>
  <c r="AA206" i="3"/>
  <c r="AA205" i="3"/>
  <c r="AA204" i="3"/>
  <c r="AA203" i="3"/>
  <c r="AA202" i="3"/>
  <c r="AA201" i="3"/>
  <c r="AA198" i="3"/>
  <c r="AA197" i="3"/>
  <c r="AA194" i="3"/>
  <c r="AA193" i="3"/>
  <c r="AA192" i="3"/>
  <c r="AA191" i="3"/>
  <c r="AA190" i="3"/>
  <c r="AA189" i="3"/>
  <c r="AA164" i="3"/>
  <c r="AA163" i="3"/>
  <c r="AA162" i="3"/>
  <c r="AA161" i="3"/>
  <c r="AA160" i="3"/>
  <c r="AA159" i="3"/>
  <c r="AA158" i="3"/>
  <c r="AA136" i="3"/>
  <c r="AA134" i="3"/>
  <c r="AA133" i="3"/>
  <c r="AA131" i="3"/>
  <c r="AA129" i="3"/>
  <c r="AA130" i="3"/>
  <c r="AA128" i="3"/>
  <c r="AA126" i="3"/>
  <c r="AA125" i="3"/>
  <c r="AA123" i="3"/>
  <c r="AA122" i="3"/>
  <c r="AA121" i="3"/>
  <c r="AA119" i="3"/>
  <c r="AA118" i="3"/>
  <c r="AA117" i="3"/>
  <c r="AA116" i="3"/>
  <c r="AA115" i="3"/>
  <c r="AA85" i="3"/>
  <c r="AA84" i="3"/>
  <c r="AA82" i="3"/>
  <c r="AA81" i="3"/>
  <c r="AA79" i="3"/>
  <c r="AA53" i="3"/>
  <c r="AA52" i="3"/>
  <c r="AA51" i="3"/>
  <c r="AA32" i="3"/>
  <c r="AA31" i="3"/>
  <c r="AA30" i="3"/>
  <c r="AA29" i="3"/>
  <c r="AA28" i="3"/>
  <c r="AA27" i="3"/>
  <c r="X110" i="3"/>
  <c r="X111" i="3"/>
  <c r="X112" i="3"/>
  <c r="X113" i="3"/>
  <c r="X114" i="3"/>
  <c r="AA3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70" i="3"/>
  <c r="AA71" i="3"/>
  <c r="AA72" i="3"/>
  <c r="AA73" i="3"/>
  <c r="AA74" i="3"/>
  <c r="AA75" i="3"/>
  <c r="AA76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X2" i="3"/>
  <c r="W2" i="3"/>
  <c r="A27" i="3"/>
  <c r="A115" i="3"/>
  <c r="A78" i="3"/>
  <c r="A79" i="3"/>
  <c r="A3" i="3"/>
  <c r="A6" i="3"/>
  <c r="A4" i="3"/>
  <c r="A5" i="3"/>
  <c r="A28" i="3"/>
  <c r="A7" i="3"/>
  <c r="A13" i="3"/>
  <c r="A8" i="3"/>
  <c r="A9" i="3"/>
  <c r="A12" i="3"/>
  <c r="A29" i="3"/>
  <c r="A10" i="3"/>
  <c r="A11" i="3"/>
  <c r="A16" i="3"/>
  <c r="A14" i="3"/>
  <c r="A30" i="3"/>
  <c r="A20" i="3"/>
  <c r="A31" i="3"/>
  <c r="A15" i="3"/>
  <c r="A19" i="3"/>
  <c r="A18" i="3"/>
  <c r="A17" i="3"/>
  <c r="A32" i="3"/>
  <c r="A50" i="3"/>
  <c r="A33" i="3"/>
  <c r="A21" i="3"/>
  <c r="A22" i="3"/>
  <c r="A24" i="3"/>
  <c r="A23" i="3"/>
  <c r="A25" i="3"/>
  <c r="A26" i="3"/>
  <c r="A51" i="3"/>
  <c r="A34" i="3"/>
  <c r="A35" i="3"/>
  <c r="A36" i="3"/>
  <c r="A37" i="3"/>
  <c r="A40" i="3"/>
  <c r="A85" i="3"/>
  <c r="A38" i="3"/>
  <c r="A39" i="3"/>
  <c r="A52" i="3"/>
  <c r="A41" i="3"/>
  <c r="A55" i="3"/>
  <c r="A44" i="3"/>
  <c r="A43" i="3"/>
  <c r="A42" i="3"/>
  <c r="A46" i="3"/>
  <c r="A45" i="3"/>
  <c r="A47" i="3"/>
  <c r="A54" i="3"/>
  <c r="A48" i="3"/>
  <c r="A49" i="3"/>
  <c r="A53" i="3"/>
  <c r="A59" i="3"/>
  <c r="A56" i="3"/>
  <c r="A60" i="3"/>
  <c r="A57" i="3"/>
  <c r="A70" i="3"/>
  <c r="A58" i="3"/>
  <c r="A67" i="3"/>
  <c r="A61" i="3"/>
  <c r="A62" i="3"/>
  <c r="A80" i="3"/>
  <c r="A63" i="3"/>
  <c r="A64" i="3"/>
  <c r="A81" i="3"/>
  <c r="A66" i="3"/>
  <c r="A65" i="3"/>
  <c r="A68" i="3"/>
  <c r="A69" i="3"/>
  <c r="A71" i="3"/>
  <c r="A93" i="3"/>
  <c r="A75" i="3"/>
  <c r="A77" i="3"/>
  <c r="A74" i="3"/>
  <c r="A72" i="3"/>
  <c r="A73" i="3"/>
  <c r="A158" i="3"/>
  <c r="A82" i="3"/>
  <c r="A92" i="3"/>
  <c r="A83" i="3"/>
  <c r="A84" i="3"/>
  <c r="A76" i="3"/>
  <c r="A88" i="3"/>
  <c r="A86" i="3"/>
  <c r="A90" i="3"/>
  <c r="A87" i="3"/>
  <c r="A116" i="3"/>
  <c r="A117" i="3"/>
  <c r="A94" i="3"/>
  <c r="A118" i="3"/>
  <c r="A98" i="3"/>
  <c r="A119" i="3"/>
  <c r="A89" i="3"/>
  <c r="A91" i="3"/>
  <c r="A120" i="3"/>
  <c r="A121" i="3"/>
  <c r="A95" i="3"/>
  <c r="A122" i="3"/>
  <c r="A97" i="3"/>
  <c r="A99" i="3"/>
  <c r="A123" i="3"/>
  <c r="A124" i="3"/>
  <c r="A125" i="3"/>
  <c r="A159" i="3"/>
  <c r="A96" i="3"/>
  <c r="A126" i="3"/>
  <c r="A127" i="3"/>
  <c r="A128" i="3"/>
  <c r="A129" i="3"/>
  <c r="A160" i="3"/>
  <c r="A138" i="3"/>
  <c r="A100" i="3"/>
  <c r="A109" i="3"/>
  <c r="A139" i="3"/>
  <c r="A110" i="3"/>
  <c r="A130" i="3"/>
  <c r="A102" i="3"/>
  <c r="A101" i="3"/>
  <c r="A137" i="3"/>
  <c r="A105" i="3"/>
  <c r="A113" i="3"/>
  <c r="A106" i="3"/>
  <c r="A104" i="3"/>
  <c r="A111" i="3"/>
  <c r="A131" i="3"/>
  <c r="A114" i="3"/>
  <c r="A112" i="3"/>
  <c r="A132" i="3"/>
  <c r="A133" i="3"/>
  <c r="A107" i="3"/>
  <c r="A134" i="3"/>
  <c r="A135" i="3"/>
  <c r="A103" i="3"/>
  <c r="A136" i="3"/>
  <c r="A108" i="3"/>
  <c r="A161" i="3"/>
  <c r="A140" i="3"/>
  <c r="A142" i="3"/>
  <c r="A301" i="3"/>
  <c r="A144" i="3"/>
  <c r="A145" i="3"/>
  <c r="A143" i="3"/>
  <c r="A147" i="3"/>
  <c r="A141" i="3"/>
  <c r="A162" i="3"/>
  <c r="A148" i="3"/>
  <c r="A146" i="3"/>
  <c r="A149" i="3"/>
  <c r="A190" i="3"/>
  <c r="A168" i="3"/>
  <c r="A152" i="3"/>
  <c r="A191" i="3"/>
  <c r="A150" i="3"/>
  <c r="A177" i="3"/>
  <c r="A151" i="3"/>
  <c r="A153" i="3"/>
  <c r="A154" i="3"/>
  <c r="A156" i="3"/>
  <c r="A157" i="3"/>
  <c r="A163" i="3"/>
  <c r="A155" i="3"/>
  <c r="A164" i="3"/>
  <c r="A165" i="3"/>
  <c r="A166" i="3"/>
  <c r="A302" i="3"/>
  <c r="A173" i="3"/>
  <c r="A192" i="3"/>
  <c r="A193" i="3"/>
  <c r="A194" i="3"/>
  <c r="A195" i="3"/>
  <c r="A196" i="3"/>
  <c r="A197" i="3"/>
  <c r="A198" i="3"/>
  <c r="A199" i="3"/>
  <c r="A200" i="3"/>
  <c r="A169" i="3"/>
  <c r="A167" i="3"/>
  <c r="A171" i="3"/>
  <c r="A201" i="3"/>
  <c r="A170" i="3"/>
  <c r="A178" i="3"/>
  <c r="A202" i="3"/>
  <c r="A212" i="3"/>
  <c r="A183" i="3"/>
  <c r="A175" i="3"/>
  <c r="A172" i="3"/>
  <c r="A180" i="3"/>
  <c r="A174" i="3"/>
  <c r="A203" i="3"/>
  <c r="A204" i="3"/>
  <c r="A205" i="3"/>
  <c r="A176" i="3"/>
  <c r="A182" i="3"/>
  <c r="A179" i="3"/>
  <c r="A206" i="3"/>
  <c r="A181" i="3"/>
  <c r="A186" i="3"/>
  <c r="A207" i="3"/>
  <c r="A208" i="3"/>
  <c r="A187" i="3"/>
  <c r="A209" i="3"/>
  <c r="A210" i="3"/>
  <c r="A214" i="3"/>
  <c r="A185" i="3"/>
  <c r="A184" i="3"/>
  <c r="A211" i="3"/>
  <c r="A189" i="3"/>
  <c r="A188" i="3"/>
  <c r="A216" i="3"/>
  <c r="A233" i="3"/>
  <c r="A234" i="3"/>
  <c r="A213" i="3"/>
  <c r="A215" i="3"/>
  <c r="A218" i="3"/>
  <c r="A219" i="3"/>
  <c r="A217" i="3"/>
  <c r="A235" i="3"/>
  <c r="A220" i="3"/>
  <c r="A221" i="3"/>
  <c r="A223" i="3"/>
  <c r="A224" i="3"/>
  <c r="A222" i="3"/>
  <c r="A225" i="3"/>
  <c r="A226" i="3"/>
  <c r="A227" i="3"/>
  <c r="A228" i="3"/>
  <c r="A236" i="3"/>
  <c r="A303" i="3"/>
  <c r="A229" i="3"/>
  <c r="A277" i="3"/>
  <c r="A230" i="3"/>
  <c r="A239" i="3"/>
  <c r="A231" i="3"/>
  <c r="A240" i="3"/>
  <c r="A232" i="3"/>
  <c r="A237" i="3"/>
  <c r="A238" i="3"/>
  <c r="A265" i="3"/>
  <c r="A241" i="3"/>
  <c r="A244" i="3"/>
  <c r="A266" i="3"/>
  <c r="A344" i="3"/>
  <c r="A243" i="3"/>
  <c r="A245" i="3"/>
  <c r="A246" i="3"/>
  <c r="A242" i="3"/>
  <c r="A247" i="3"/>
  <c r="A249" i="3"/>
  <c r="A267" i="3"/>
  <c r="A248" i="3"/>
  <c r="A268" i="3"/>
  <c r="A251" i="3"/>
  <c r="A252" i="3"/>
  <c r="A254" i="3"/>
  <c r="A250" i="3"/>
  <c r="A253" i="3"/>
  <c r="A269" i="3"/>
  <c r="A255" i="3"/>
  <c r="A256" i="3"/>
  <c r="A262" i="3"/>
  <c r="A258" i="3"/>
  <c r="A296" i="3"/>
  <c r="A257" i="3"/>
  <c r="A260" i="3"/>
  <c r="A261" i="3"/>
  <c r="A259" i="3"/>
  <c r="A270" i="3"/>
  <c r="A271" i="3"/>
  <c r="A263" i="3"/>
  <c r="A272" i="3"/>
  <c r="A273" i="3"/>
  <c r="A274" i="3"/>
  <c r="A330" i="3"/>
  <c r="A275" i="3"/>
  <c r="A264" i="3"/>
  <c r="A276" i="3"/>
  <c r="A279" i="3"/>
  <c r="A278" i="3"/>
  <c r="A281" i="3"/>
  <c r="A280" i="3"/>
  <c r="A304" i="3"/>
  <c r="A282" i="3"/>
  <c r="A283" i="3"/>
  <c r="A305" i="3"/>
  <c r="A287" i="3"/>
  <c r="A306" i="3"/>
  <c r="A284" i="3"/>
  <c r="A285" i="3"/>
  <c r="A289" i="3"/>
  <c r="A307" i="3"/>
  <c r="A308" i="3"/>
  <c r="A309" i="3"/>
  <c r="A310" i="3"/>
  <c r="A290" i="3"/>
  <c r="A286" i="3"/>
  <c r="A288" i="3"/>
  <c r="A311" i="3"/>
  <c r="A293" i="3"/>
  <c r="A291" i="3"/>
  <c r="A292" i="3"/>
  <c r="A295" i="3"/>
  <c r="A312" i="3"/>
  <c r="A313" i="3"/>
  <c r="A294" i="3"/>
  <c r="A297" i="3"/>
  <c r="A314" i="3"/>
  <c r="A298" i="3"/>
  <c r="A299" i="3"/>
  <c r="A352" i="3"/>
  <c r="A337" i="3"/>
  <c r="A300" i="3"/>
  <c r="A331" i="3"/>
  <c r="A332" i="3"/>
  <c r="A315" i="3"/>
  <c r="A316" i="3"/>
  <c r="A353" i="3"/>
  <c r="A336" i="3"/>
  <c r="A317" i="3"/>
  <c r="A319" i="3"/>
  <c r="A318" i="3"/>
  <c r="A325" i="3"/>
  <c r="A333" i="3"/>
  <c r="A354" i="3"/>
  <c r="A320" i="3"/>
  <c r="A355" i="3"/>
  <c r="A322" i="3"/>
  <c r="A321" i="3"/>
  <c r="A334" i="3"/>
  <c r="A335" i="3"/>
  <c r="A327" i="3"/>
  <c r="A324" i="3"/>
  <c r="A323" i="3"/>
  <c r="A326" i="3"/>
  <c r="A343" i="3"/>
  <c r="A329" i="3"/>
  <c r="A328" i="3"/>
  <c r="A356" i="3"/>
  <c r="A339" i="3"/>
  <c r="A338" i="3"/>
  <c r="A341" i="3"/>
  <c r="A342" i="3"/>
  <c r="A340" i="3"/>
  <c r="A357" i="3"/>
  <c r="A346" i="3"/>
  <c r="A347" i="3"/>
  <c r="A345" i="3"/>
  <c r="A358" i="3"/>
  <c r="A348" i="3"/>
  <c r="A359" i="3"/>
  <c r="A349" i="3"/>
  <c r="A360" i="3"/>
  <c r="A361" i="3"/>
  <c r="A350" i="3"/>
  <c r="A351" i="3"/>
  <c r="A2" i="3"/>
  <c r="X48" i="2" l="1"/>
  <c r="Y222" i="2"/>
  <c r="Y221" i="2"/>
  <c r="Y220" i="2"/>
  <c r="Y219" i="2"/>
  <c r="Y218" i="2"/>
  <c r="Y217" i="2"/>
  <c r="Y216" i="2"/>
  <c r="Y215" i="2"/>
  <c r="Y197" i="2"/>
  <c r="Y196" i="2"/>
  <c r="Y195" i="2"/>
  <c r="Y184" i="2"/>
  <c r="Y175" i="2"/>
  <c r="Y174" i="2"/>
  <c r="Y173" i="2"/>
  <c r="Y172" i="2"/>
  <c r="Y152" i="2"/>
  <c r="Y151" i="2"/>
  <c r="Y150" i="2"/>
  <c r="Y128" i="2"/>
  <c r="Y127" i="2"/>
  <c r="Y126" i="2"/>
  <c r="Y107" i="2"/>
  <c r="Y106" i="2"/>
  <c r="Y105" i="2"/>
  <c r="Y104" i="2"/>
  <c r="Y103" i="2"/>
  <c r="Y79" i="2"/>
  <c r="Y78" i="2"/>
  <c r="Y77" i="2"/>
  <c r="Y76" i="2"/>
  <c r="Y75" i="2"/>
  <c r="Y74" i="2"/>
  <c r="Y73" i="2"/>
  <c r="Y71" i="2"/>
  <c r="Y70" i="2"/>
  <c r="Y47" i="2"/>
  <c r="Y46" i="2"/>
  <c r="Y45" i="2"/>
  <c r="Y44" i="2"/>
  <c r="Y43" i="2"/>
  <c r="Y8" i="2"/>
  <c r="Y29" i="2"/>
  <c r="Y40" i="2"/>
  <c r="Y66" i="2"/>
  <c r="Y89" i="2"/>
  <c r="Y110" i="2"/>
  <c r="Y125" i="2"/>
  <c r="Y129" i="2"/>
  <c r="Y157" i="2"/>
  <c r="Y163" i="2"/>
  <c r="Y179" i="2"/>
  <c r="Y183" i="2"/>
  <c r="Y194" i="2"/>
  <c r="V82" i="2"/>
  <c r="V69" i="2"/>
  <c r="V68" i="2"/>
  <c r="W68" i="2" s="1"/>
  <c r="V67" i="2"/>
  <c r="W67" i="2" s="1"/>
  <c r="V223" i="2"/>
  <c r="W223" i="2"/>
  <c r="V209" i="2"/>
  <c r="W209" i="2" s="1"/>
  <c r="V210" i="2"/>
  <c r="W210" i="2"/>
  <c r="V211" i="2"/>
  <c r="W211" i="2" s="1"/>
  <c r="V212" i="2"/>
  <c r="W212" i="2"/>
  <c r="V213" i="2"/>
  <c r="W213" i="2" s="1"/>
  <c r="V214" i="2"/>
  <c r="W214" i="2"/>
  <c r="W4" i="2"/>
  <c r="W14" i="2"/>
  <c r="W15" i="2"/>
  <c r="W20" i="2"/>
  <c r="W31" i="2"/>
  <c r="W32" i="2"/>
  <c r="W37" i="2"/>
  <c r="W53" i="2"/>
  <c r="W54" i="2"/>
  <c r="W59" i="2"/>
  <c r="W69" i="2"/>
  <c r="W82" i="2"/>
  <c r="W97" i="2"/>
  <c r="W181" i="2"/>
  <c r="V3" i="2"/>
  <c r="W3" i="2" s="1"/>
  <c r="V4" i="2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V15" i="2"/>
  <c r="V16" i="2"/>
  <c r="W16" i="2" s="1"/>
  <c r="V17" i="2"/>
  <c r="W17" i="2" s="1"/>
  <c r="V18" i="2"/>
  <c r="W18" i="2" s="1"/>
  <c r="V19" i="2"/>
  <c r="W19" i="2" s="1"/>
  <c r="V20" i="2"/>
  <c r="V21" i="2"/>
  <c r="W21" i="2" s="1"/>
  <c r="V22" i="2"/>
  <c r="W22" i="2" s="1"/>
  <c r="V23" i="2"/>
  <c r="W23" i="2" s="1"/>
  <c r="V24" i="2"/>
  <c r="W24" i="2" s="1"/>
  <c r="V25" i="2"/>
  <c r="W25" i="2" s="1"/>
  <c r="V26" i="2"/>
  <c r="W26" i="2" s="1"/>
  <c r="V27" i="2"/>
  <c r="W27" i="2" s="1"/>
  <c r="V29" i="2"/>
  <c r="W29" i="2" s="1"/>
  <c r="V30" i="2"/>
  <c r="W30" i="2" s="1"/>
  <c r="V31" i="2"/>
  <c r="V32" i="2"/>
  <c r="V33" i="2"/>
  <c r="W33" i="2" s="1"/>
  <c r="V34" i="2"/>
  <c r="W34" i="2" s="1"/>
  <c r="V35" i="2"/>
  <c r="W35" i="2" s="1"/>
  <c r="V36" i="2"/>
  <c r="W36" i="2" s="1"/>
  <c r="V37" i="2"/>
  <c r="V38" i="2"/>
  <c r="W38" i="2" s="1"/>
  <c r="V39" i="2"/>
  <c r="W39" i="2" s="1"/>
  <c r="V40" i="2"/>
  <c r="W40" i="2" s="1"/>
  <c r="V41" i="2"/>
  <c r="W41" i="2" s="1"/>
  <c r="V48" i="2"/>
  <c r="W48" i="2" s="1"/>
  <c r="V49" i="2"/>
  <c r="W49" i="2" s="1"/>
  <c r="V50" i="2"/>
  <c r="W50" i="2" s="1"/>
  <c r="V51" i="2"/>
  <c r="W51" i="2" s="1"/>
  <c r="V52" i="2"/>
  <c r="W52" i="2" s="1"/>
  <c r="V53" i="2"/>
  <c r="V54" i="2"/>
  <c r="V55" i="2"/>
  <c r="W55" i="2" s="1"/>
  <c r="V56" i="2"/>
  <c r="W56" i="2" s="1"/>
  <c r="V57" i="2"/>
  <c r="W57" i="2" s="1"/>
  <c r="V58" i="2"/>
  <c r="W58" i="2" s="1"/>
  <c r="V59" i="2"/>
  <c r="V60" i="2"/>
  <c r="W60" i="2" s="1"/>
  <c r="V61" i="2"/>
  <c r="W61" i="2" s="1"/>
  <c r="V62" i="2"/>
  <c r="W62" i="2" s="1"/>
  <c r="V63" i="2"/>
  <c r="W63" i="2" s="1"/>
  <c r="V64" i="2"/>
  <c r="W64" i="2" s="1"/>
  <c r="V65" i="2"/>
  <c r="W65" i="2" s="1"/>
  <c r="V66" i="2"/>
  <c r="W66" i="2" s="1"/>
  <c r="V81" i="2"/>
  <c r="W81" i="2" s="1"/>
  <c r="V83" i="2"/>
  <c r="W83" i="2" s="1"/>
  <c r="V84" i="2"/>
  <c r="W84" i="2" s="1"/>
  <c r="V85" i="2"/>
  <c r="W85" i="2" s="1"/>
  <c r="V86" i="2"/>
  <c r="W86" i="2" s="1"/>
  <c r="V87" i="2"/>
  <c r="W87" i="2" s="1"/>
  <c r="V88" i="2"/>
  <c r="W88" i="2" s="1"/>
  <c r="V89" i="2"/>
  <c r="W89" i="2" s="1"/>
  <c r="V90" i="2"/>
  <c r="W90" i="2" s="1"/>
  <c r="V91" i="2"/>
  <c r="W91" i="2" s="1"/>
  <c r="V92" i="2"/>
  <c r="W92" i="2" s="1"/>
  <c r="V93" i="2"/>
  <c r="W93" i="2" s="1"/>
  <c r="V94" i="2"/>
  <c r="W94" i="2" s="1"/>
  <c r="V95" i="2"/>
  <c r="W95" i="2" s="1"/>
  <c r="V96" i="2"/>
  <c r="W96" i="2" s="1"/>
  <c r="V97" i="2"/>
  <c r="V98" i="2"/>
  <c r="W98" i="2" s="1"/>
  <c r="V99" i="2"/>
  <c r="W99" i="2" s="1"/>
  <c r="V100" i="2"/>
  <c r="W100" i="2" s="1"/>
  <c r="V101" i="2"/>
  <c r="W101" i="2" s="1"/>
  <c r="V102" i="2"/>
  <c r="W102" i="2" s="1"/>
  <c r="V108" i="2"/>
  <c r="W108" i="2" s="1"/>
  <c r="V109" i="2"/>
  <c r="W109" i="2" s="1"/>
  <c r="V110" i="2"/>
  <c r="W110" i="2" s="1"/>
  <c r="V111" i="2"/>
  <c r="W111" i="2" s="1"/>
  <c r="V112" i="2"/>
  <c r="W112" i="2" s="1"/>
  <c r="V113" i="2"/>
  <c r="W113" i="2" s="1"/>
  <c r="V114" i="2"/>
  <c r="W114" i="2" s="1"/>
  <c r="V115" i="2"/>
  <c r="W115" i="2" s="1"/>
  <c r="V116" i="2"/>
  <c r="W116" i="2" s="1"/>
  <c r="V117" i="2"/>
  <c r="W117" i="2" s="1"/>
  <c r="V118" i="2"/>
  <c r="W118" i="2" s="1"/>
  <c r="V119" i="2"/>
  <c r="W119" i="2" s="1"/>
  <c r="V120" i="2"/>
  <c r="W120" i="2" s="1"/>
  <c r="V121" i="2"/>
  <c r="W121" i="2" s="1"/>
  <c r="V122" i="2"/>
  <c r="W122" i="2" s="1"/>
  <c r="V123" i="2"/>
  <c r="W123" i="2" s="1"/>
  <c r="V124" i="2"/>
  <c r="W124" i="2" s="1"/>
  <c r="V125" i="2"/>
  <c r="W125" i="2" s="1"/>
  <c r="V129" i="2"/>
  <c r="W129" i="2" s="1"/>
  <c r="V130" i="2"/>
  <c r="W130" i="2" s="1"/>
  <c r="V131" i="2"/>
  <c r="W131" i="2" s="1"/>
  <c r="V132" i="2"/>
  <c r="W132" i="2" s="1"/>
  <c r="V133" i="2"/>
  <c r="W133" i="2" s="1"/>
  <c r="V134" i="2"/>
  <c r="W134" i="2" s="1"/>
  <c r="V135" i="2"/>
  <c r="W135" i="2" s="1"/>
  <c r="V136" i="2"/>
  <c r="W136" i="2" s="1"/>
  <c r="V137" i="2"/>
  <c r="W137" i="2" s="1"/>
  <c r="V138" i="2"/>
  <c r="W138" i="2" s="1"/>
  <c r="V139" i="2"/>
  <c r="W139" i="2" s="1"/>
  <c r="V140" i="2"/>
  <c r="W140" i="2" s="1"/>
  <c r="V141" i="2"/>
  <c r="W141" i="2" s="1"/>
  <c r="V142" i="2"/>
  <c r="W142" i="2" s="1"/>
  <c r="V143" i="2"/>
  <c r="W143" i="2" s="1"/>
  <c r="V144" i="2"/>
  <c r="W144" i="2" s="1"/>
  <c r="V145" i="2"/>
  <c r="W145" i="2" s="1"/>
  <c r="V146" i="2"/>
  <c r="W146" i="2" s="1"/>
  <c r="V147" i="2"/>
  <c r="W147" i="2" s="1"/>
  <c r="V148" i="2"/>
  <c r="W148" i="2" s="1"/>
  <c r="V149" i="2"/>
  <c r="W149" i="2" s="1"/>
  <c r="V153" i="2"/>
  <c r="W153" i="2" s="1"/>
  <c r="V154" i="2"/>
  <c r="W154" i="2" s="1"/>
  <c r="V155" i="2"/>
  <c r="W155" i="2" s="1"/>
  <c r="V156" i="2"/>
  <c r="W156" i="2" s="1"/>
  <c r="V157" i="2"/>
  <c r="W157" i="2" s="1"/>
  <c r="V158" i="2"/>
  <c r="W158" i="2" s="1"/>
  <c r="V159" i="2"/>
  <c r="W159" i="2" s="1"/>
  <c r="V160" i="2"/>
  <c r="W160" i="2" s="1"/>
  <c r="V161" i="2"/>
  <c r="W161" i="2" s="1"/>
  <c r="V162" i="2"/>
  <c r="W162" i="2" s="1"/>
  <c r="V163" i="2"/>
  <c r="W163" i="2" s="1"/>
  <c r="V164" i="2"/>
  <c r="W164" i="2" s="1"/>
  <c r="V165" i="2"/>
  <c r="W165" i="2" s="1"/>
  <c r="V166" i="2"/>
  <c r="W166" i="2" s="1"/>
  <c r="V167" i="2"/>
  <c r="W167" i="2" s="1"/>
  <c r="V168" i="2"/>
  <c r="W168" i="2" s="1"/>
  <c r="V169" i="2"/>
  <c r="W169" i="2" s="1"/>
  <c r="V170" i="2"/>
  <c r="W170" i="2" s="1"/>
  <c r="V171" i="2"/>
  <c r="W171" i="2" s="1"/>
  <c r="V176" i="2"/>
  <c r="W176" i="2" s="1"/>
  <c r="V177" i="2"/>
  <c r="W177" i="2" s="1"/>
  <c r="V178" i="2"/>
  <c r="W178" i="2" s="1"/>
  <c r="V179" i="2"/>
  <c r="W179" i="2" s="1"/>
  <c r="V180" i="2"/>
  <c r="W180" i="2" s="1"/>
  <c r="V181" i="2"/>
  <c r="V182" i="2"/>
  <c r="W182" i="2" s="1"/>
  <c r="V183" i="2"/>
  <c r="W183" i="2" s="1"/>
  <c r="V185" i="2"/>
  <c r="W185" i="2" s="1"/>
  <c r="V186" i="2"/>
  <c r="W186" i="2" s="1"/>
  <c r="V187" i="2"/>
  <c r="W187" i="2" s="1"/>
  <c r="V188" i="2"/>
  <c r="W188" i="2" s="1"/>
  <c r="V189" i="2"/>
  <c r="W189" i="2" s="1"/>
  <c r="V190" i="2"/>
  <c r="W190" i="2" s="1"/>
  <c r="V191" i="2"/>
  <c r="W191" i="2" s="1"/>
  <c r="V192" i="2"/>
  <c r="W192" i="2" s="1"/>
  <c r="V193" i="2"/>
  <c r="W193" i="2" s="1"/>
  <c r="V194" i="2"/>
  <c r="W194" i="2" s="1"/>
  <c r="V198" i="2"/>
  <c r="W198" i="2" s="1"/>
  <c r="V199" i="2"/>
  <c r="W199" i="2" s="1"/>
  <c r="V200" i="2"/>
  <c r="W200" i="2" s="1"/>
  <c r="V201" i="2"/>
  <c r="W201" i="2" s="1"/>
  <c r="V202" i="2"/>
  <c r="W202" i="2" s="1"/>
  <c r="V203" i="2"/>
  <c r="W203" i="2" s="1"/>
  <c r="V204" i="2"/>
  <c r="W204" i="2" s="1"/>
  <c r="V205" i="2"/>
  <c r="W205" i="2" s="1"/>
  <c r="V206" i="2"/>
  <c r="W206" i="2" s="1"/>
  <c r="V207" i="2"/>
  <c r="W207" i="2" s="1"/>
  <c r="V208" i="2"/>
  <c r="W208" i="2" s="1"/>
  <c r="V2" i="2"/>
  <c r="W2" i="2" s="1"/>
  <c r="A2" i="2"/>
  <c r="Y2" i="2" s="1"/>
  <c r="A29" i="2"/>
  <c r="A129" i="2"/>
  <c r="A3" i="2"/>
  <c r="Y3" i="2" s="1"/>
  <c r="A4" i="2"/>
  <c r="Y4" i="2" s="1"/>
  <c r="A28" i="2"/>
  <c r="A5" i="2"/>
  <c r="Y5" i="2" s="1"/>
  <c r="A6" i="2"/>
  <c r="Y6" i="2" s="1"/>
  <c r="A7" i="2"/>
  <c r="Y7" i="2" s="1"/>
  <c r="A8" i="2"/>
  <c r="A9" i="2"/>
  <c r="Y9" i="2" s="1"/>
  <c r="A14" i="2"/>
  <c r="Y14" i="2" s="1"/>
  <c r="A10" i="2"/>
  <c r="Y10" i="2" s="1"/>
  <c r="A11" i="2"/>
  <c r="Y11" i="2" s="1"/>
  <c r="A12" i="2"/>
  <c r="Y12" i="2" s="1"/>
  <c r="A13" i="2"/>
  <c r="Y13" i="2" s="1"/>
  <c r="A15" i="2"/>
  <c r="Y15" i="2" s="1"/>
  <c r="A16" i="2"/>
  <c r="Y16" i="2" s="1"/>
  <c r="A17" i="2"/>
  <c r="Y17" i="2" s="1"/>
  <c r="A18" i="2"/>
  <c r="Y18" i="2" s="1"/>
  <c r="A19" i="2"/>
  <c r="Y19" i="2" s="1"/>
  <c r="A20" i="2"/>
  <c r="Y20" i="2" s="1"/>
  <c r="A21" i="2"/>
  <c r="Y21" i="2" s="1"/>
  <c r="A80" i="2"/>
  <c r="A22" i="2"/>
  <c r="Y22" i="2" s="1"/>
  <c r="A23" i="2"/>
  <c r="Y23" i="2" s="1"/>
  <c r="A24" i="2"/>
  <c r="Y24" i="2" s="1"/>
  <c r="A25" i="2"/>
  <c r="Y25" i="2" s="1"/>
  <c r="A26" i="2"/>
  <c r="Y26" i="2" s="1"/>
  <c r="A27" i="2"/>
  <c r="Y27" i="2" s="1"/>
  <c r="A47" i="2"/>
  <c r="A30" i="2"/>
  <c r="Y30" i="2" s="1"/>
  <c r="A48" i="2"/>
  <c r="Y48" i="2" s="1"/>
  <c r="A31" i="2"/>
  <c r="Y31" i="2" s="1"/>
  <c r="A46" i="2"/>
  <c r="A32" i="2"/>
  <c r="Y32" i="2" s="1"/>
  <c r="A45" i="2"/>
  <c r="A33" i="2"/>
  <c r="Y33" i="2" s="1"/>
  <c r="A34" i="2"/>
  <c r="Y34" i="2" s="1"/>
  <c r="A172" i="2"/>
  <c r="A195" i="2"/>
  <c r="A35" i="2"/>
  <c r="Y35" i="2" s="1"/>
  <c r="A36" i="2"/>
  <c r="Y36" i="2" s="1"/>
  <c r="A37" i="2"/>
  <c r="Y37" i="2" s="1"/>
  <c r="A49" i="2"/>
  <c r="Y49" i="2" s="1"/>
  <c r="A43" i="2"/>
  <c r="A38" i="2"/>
  <c r="Y38" i="2" s="1"/>
  <c r="A44" i="2"/>
  <c r="A39" i="2"/>
  <c r="Y39" i="2" s="1"/>
  <c r="A40" i="2"/>
  <c r="A50" i="2"/>
  <c r="Y50" i="2" s="1"/>
  <c r="A42" i="2"/>
  <c r="A41" i="2"/>
  <c r="Y41" i="2" s="1"/>
  <c r="A51" i="2"/>
  <c r="Y51" i="2" s="1"/>
  <c r="A52" i="2"/>
  <c r="Y52" i="2" s="1"/>
  <c r="A53" i="2"/>
  <c r="Y53" i="2" s="1"/>
  <c r="A79" i="2"/>
  <c r="A54" i="2"/>
  <c r="Y54" i="2" s="1"/>
  <c r="A82" i="2"/>
  <c r="Y82" i="2" s="1"/>
  <c r="A78" i="2"/>
  <c r="A55" i="2"/>
  <c r="Y55" i="2" s="1"/>
  <c r="A56" i="2"/>
  <c r="Y56" i="2" s="1"/>
  <c r="A108" i="2"/>
  <c r="Y108" i="2" s="1"/>
  <c r="A57" i="2"/>
  <c r="Y57" i="2" s="1"/>
  <c r="A58" i="2"/>
  <c r="Y58" i="2" s="1"/>
  <c r="A59" i="2"/>
  <c r="Y59" i="2" s="1"/>
  <c r="A60" i="2"/>
  <c r="Y60" i="2" s="1"/>
  <c r="A126" i="2"/>
  <c r="A109" i="2"/>
  <c r="Y109" i="2" s="1"/>
  <c r="A77" i="2"/>
  <c r="A61" i="2"/>
  <c r="Y61" i="2" s="1"/>
  <c r="A76" i="2"/>
  <c r="A62" i="2"/>
  <c r="Y62" i="2" s="1"/>
  <c r="A63" i="2"/>
  <c r="Y63" i="2" s="1"/>
  <c r="A64" i="2"/>
  <c r="Y64" i="2" s="1"/>
  <c r="A65" i="2"/>
  <c r="Y65" i="2" s="1"/>
  <c r="A70" i="2"/>
  <c r="A66" i="2"/>
  <c r="A75" i="2"/>
  <c r="A223" i="2"/>
  <c r="Y223" i="2" s="1"/>
  <c r="A68" i="2"/>
  <c r="Y68" i="2" s="1"/>
  <c r="A74" i="2"/>
  <c r="A73" i="2"/>
  <c r="A72" i="2"/>
  <c r="A69" i="2"/>
  <c r="Y69" i="2" s="1"/>
  <c r="A71" i="2"/>
  <c r="A81" i="2"/>
  <c r="Y81" i="2" s="1"/>
  <c r="A83" i="2"/>
  <c r="Y83" i="2" s="1"/>
  <c r="A84" i="2"/>
  <c r="Y84" i="2" s="1"/>
  <c r="A85" i="2"/>
  <c r="Y85" i="2" s="1"/>
  <c r="A86" i="2"/>
  <c r="Y86" i="2" s="1"/>
  <c r="A87" i="2"/>
  <c r="Y87" i="2" s="1"/>
  <c r="A88" i="2"/>
  <c r="Y88" i="2" s="1"/>
  <c r="A103" i="2"/>
  <c r="A89" i="2"/>
  <c r="A90" i="2"/>
  <c r="Y90" i="2" s="1"/>
  <c r="A104" i="2"/>
  <c r="A91" i="2"/>
  <c r="Y91" i="2" s="1"/>
  <c r="A92" i="2"/>
  <c r="Y92" i="2" s="1"/>
  <c r="A93" i="2"/>
  <c r="Y93" i="2" s="1"/>
  <c r="A94" i="2"/>
  <c r="Y94" i="2" s="1"/>
  <c r="A95" i="2"/>
  <c r="Y95" i="2" s="1"/>
  <c r="A96" i="2"/>
  <c r="Y96" i="2" s="1"/>
  <c r="A97" i="2"/>
  <c r="Y97" i="2" s="1"/>
  <c r="A173" i="2"/>
  <c r="A105" i="2"/>
  <c r="A106" i="2"/>
  <c r="A98" i="2"/>
  <c r="Y98" i="2" s="1"/>
  <c r="A99" i="2"/>
  <c r="Y99" i="2" s="1"/>
  <c r="A107" i="2"/>
  <c r="A100" i="2"/>
  <c r="Y100" i="2" s="1"/>
  <c r="A101" i="2"/>
  <c r="Y101" i="2" s="1"/>
  <c r="A102" i="2"/>
  <c r="Y102" i="2" s="1"/>
  <c r="A110" i="2"/>
  <c r="A111" i="2"/>
  <c r="Y111" i="2" s="1"/>
  <c r="A150" i="2"/>
  <c r="A112" i="2"/>
  <c r="Y112" i="2" s="1"/>
  <c r="A113" i="2"/>
  <c r="Y113" i="2" s="1"/>
  <c r="A114" i="2"/>
  <c r="Y114" i="2" s="1"/>
  <c r="A115" i="2"/>
  <c r="Y115" i="2" s="1"/>
  <c r="A130" i="2"/>
  <c r="Y130" i="2" s="1"/>
  <c r="A116" i="2"/>
  <c r="Y116" i="2" s="1"/>
  <c r="A117" i="2"/>
  <c r="Y117" i="2" s="1"/>
  <c r="A118" i="2"/>
  <c r="Y118" i="2" s="1"/>
  <c r="A119" i="2"/>
  <c r="Y119" i="2" s="1"/>
  <c r="A120" i="2"/>
  <c r="Y120" i="2" s="1"/>
  <c r="A121" i="2"/>
  <c r="Y121" i="2" s="1"/>
  <c r="A127" i="2"/>
  <c r="A131" i="2"/>
  <c r="Y131" i="2" s="1"/>
  <c r="A128" i="2"/>
  <c r="A122" i="2"/>
  <c r="Y122" i="2" s="1"/>
  <c r="A123" i="2"/>
  <c r="Y123" i="2" s="1"/>
  <c r="A124" i="2"/>
  <c r="Y124" i="2" s="1"/>
  <c r="A125" i="2"/>
  <c r="A132" i="2"/>
  <c r="Y132" i="2" s="1"/>
  <c r="A133" i="2"/>
  <c r="Y133" i="2" s="1"/>
  <c r="A134" i="2"/>
  <c r="Y134" i="2" s="1"/>
  <c r="A135" i="2"/>
  <c r="Y135" i="2" s="1"/>
  <c r="A136" i="2"/>
  <c r="Y136" i="2" s="1"/>
  <c r="A137" i="2"/>
  <c r="Y137" i="2" s="1"/>
  <c r="A138" i="2"/>
  <c r="Y138" i="2" s="1"/>
  <c r="A139" i="2"/>
  <c r="Y139" i="2" s="1"/>
  <c r="A140" i="2"/>
  <c r="Y140" i="2" s="1"/>
  <c r="A141" i="2"/>
  <c r="Y141" i="2" s="1"/>
  <c r="A142" i="2"/>
  <c r="Y142" i="2" s="1"/>
  <c r="A184" i="2"/>
  <c r="A151" i="2"/>
  <c r="A143" i="2"/>
  <c r="Y143" i="2" s="1"/>
  <c r="A144" i="2"/>
  <c r="Y144" i="2" s="1"/>
  <c r="A152" i="2"/>
  <c r="A145" i="2"/>
  <c r="Y145" i="2" s="1"/>
  <c r="A153" i="2"/>
  <c r="Y153" i="2" s="1"/>
  <c r="A146" i="2"/>
  <c r="Y146" i="2" s="1"/>
  <c r="A147" i="2"/>
  <c r="Y147" i="2" s="1"/>
  <c r="A148" i="2"/>
  <c r="Y148" i="2" s="1"/>
  <c r="A149" i="2"/>
  <c r="Y149" i="2" s="1"/>
  <c r="A154" i="2"/>
  <c r="Y154" i="2" s="1"/>
  <c r="A215" i="2"/>
  <c r="A216" i="2"/>
  <c r="A155" i="2"/>
  <c r="Y155" i="2" s="1"/>
  <c r="A156" i="2"/>
  <c r="Y156" i="2" s="1"/>
  <c r="A157" i="2"/>
  <c r="A158" i="2"/>
  <c r="Y158" i="2" s="1"/>
  <c r="A159" i="2"/>
  <c r="Y159" i="2" s="1"/>
  <c r="A160" i="2"/>
  <c r="Y160" i="2" s="1"/>
  <c r="A174" i="2"/>
  <c r="A175" i="2"/>
  <c r="A161" i="2"/>
  <c r="Y161" i="2" s="1"/>
  <c r="A162" i="2"/>
  <c r="Y162" i="2" s="1"/>
  <c r="A163" i="2"/>
  <c r="A164" i="2"/>
  <c r="Y164" i="2" s="1"/>
  <c r="A165" i="2"/>
  <c r="Y165" i="2" s="1"/>
  <c r="A166" i="2"/>
  <c r="Y166" i="2" s="1"/>
  <c r="A167" i="2"/>
  <c r="Y167" i="2" s="1"/>
  <c r="A168" i="2"/>
  <c r="Y168" i="2" s="1"/>
  <c r="A169" i="2"/>
  <c r="Y169" i="2" s="1"/>
  <c r="A170" i="2"/>
  <c r="Y170" i="2" s="1"/>
  <c r="A171" i="2"/>
  <c r="Y171" i="2" s="1"/>
  <c r="A176" i="2"/>
  <c r="Y176" i="2" s="1"/>
  <c r="A177" i="2"/>
  <c r="Y177" i="2" s="1"/>
  <c r="A178" i="2"/>
  <c r="Y178" i="2" s="1"/>
  <c r="A179" i="2"/>
  <c r="A180" i="2"/>
  <c r="Y180" i="2" s="1"/>
  <c r="A181" i="2"/>
  <c r="Y181" i="2" s="1"/>
  <c r="A182" i="2"/>
  <c r="Y182" i="2" s="1"/>
  <c r="A183" i="2"/>
  <c r="A185" i="2"/>
  <c r="Y185" i="2" s="1"/>
  <c r="A186" i="2"/>
  <c r="Y186" i="2" s="1"/>
  <c r="A198" i="2"/>
  <c r="Y198" i="2" s="1"/>
  <c r="A187" i="2"/>
  <c r="Y187" i="2" s="1"/>
  <c r="A217" i="2"/>
  <c r="A199" i="2"/>
  <c r="Y199" i="2" s="1"/>
  <c r="A188" i="2"/>
  <c r="Y188" i="2" s="1"/>
  <c r="A189" i="2"/>
  <c r="Y189" i="2" s="1"/>
  <c r="A190" i="2"/>
  <c r="Y190" i="2" s="1"/>
  <c r="A191" i="2"/>
  <c r="Y191" i="2" s="1"/>
  <c r="A192" i="2"/>
  <c r="Y192" i="2" s="1"/>
  <c r="A196" i="2"/>
  <c r="A193" i="2"/>
  <c r="Y193" i="2" s="1"/>
  <c r="A218" i="2"/>
  <c r="A200" i="2"/>
  <c r="Y200" i="2" s="1"/>
  <c r="A194" i="2"/>
  <c r="A197" i="2"/>
  <c r="A201" i="2"/>
  <c r="Y201" i="2" s="1"/>
  <c r="A202" i="2"/>
  <c r="Y202" i="2" s="1"/>
  <c r="A203" i="2"/>
  <c r="Y203" i="2" s="1"/>
  <c r="A204" i="2"/>
  <c r="Y204" i="2" s="1"/>
  <c r="A205" i="2"/>
  <c r="Y205" i="2" s="1"/>
  <c r="A206" i="2"/>
  <c r="Y206" i="2" s="1"/>
  <c r="A207" i="2"/>
  <c r="Y207" i="2" s="1"/>
  <c r="A208" i="2"/>
  <c r="Y208" i="2" s="1"/>
  <c r="A219" i="2"/>
  <c r="A209" i="2"/>
  <c r="Y209" i="2" s="1"/>
  <c r="A220" i="2"/>
  <c r="A210" i="2"/>
  <c r="Y210" i="2" s="1"/>
  <c r="A211" i="2"/>
  <c r="Y211" i="2" s="1"/>
  <c r="A212" i="2"/>
  <c r="Y212" i="2" s="1"/>
  <c r="A221" i="2"/>
  <c r="A213" i="2"/>
  <c r="Y213" i="2" s="1"/>
  <c r="A222" i="2"/>
  <c r="A214" i="2"/>
  <c r="Y214" i="2" s="1"/>
  <c r="A67" i="2"/>
  <c r="Y67" i="2" s="1"/>
  <c r="X2" i="2" l="1"/>
  <c r="X153" i="2"/>
  <c r="Z108" i="2"/>
  <c r="X108" i="2"/>
  <c r="Z185" i="2"/>
  <c r="Z2" i="2"/>
  <c r="X29" i="2"/>
  <c r="X198" i="2"/>
  <c r="X14" i="2"/>
  <c r="Z48" i="2"/>
  <c r="Z153" i="2"/>
  <c r="Z14" i="2"/>
  <c r="X81" i="2"/>
  <c r="Z176" i="2"/>
  <c r="Z81" i="2"/>
  <c r="X185" i="2"/>
  <c r="X129" i="2"/>
  <c r="X176" i="2"/>
  <c r="Z129" i="2"/>
  <c r="Z29" i="2"/>
  <c r="Z198" i="2"/>
  <c r="Y183" i="1"/>
  <c r="Y163" i="1"/>
  <c r="Y135" i="1"/>
  <c r="Y124" i="1"/>
  <c r="Y105" i="1"/>
  <c r="Y91" i="1"/>
  <c r="Y54" i="1"/>
  <c r="Y39" i="1"/>
  <c r="Y19" i="1"/>
  <c r="Y10" i="1"/>
  <c r="X31" i="1"/>
  <c r="X52" i="1"/>
  <c r="X75" i="1"/>
  <c r="X77" i="1"/>
  <c r="X84" i="1"/>
  <c r="X103" i="1"/>
  <c r="X194" i="1"/>
  <c r="X154" i="1"/>
  <c r="X134" i="1"/>
  <c r="X120" i="1"/>
  <c r="X119" i="1"/>
  <c r="X118" i="1"/>
  <c r="X193" i="1"/>
  <c r="X192" i="1"/>
  <c r="X191" i="1"/>
  <c r="X190" i="1"/>
  <c r="X189" i="1"/>
  <c r="X188" i="1"/>
  <c r="X187" i="1"/>
  <c r="X186" i="1"/>
  <c r="X185" i="1"/>
  <c r="X184" i="1"/>
  <c r="X183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2" i="1"/>
  <c r="X131" i="1"/>
  <c r="X130" i="1"/>
  <c r="X129" i="1"/>
  <c r="X128" i="1"/>
  <c r="X127" i="1"/>
  <c r="X126" i="1"/>
  <c r="X125" i="1"/>
  <c r="X124" i="1"/>
  <c r="X122" i="1"/>
  <c r="X121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8" i="1"/>
  <c r="X89" i="1"/>
  <c r="X87" i="1"/>
  <c r="X86" i="1"/>
  <c r="X85" i="1"/>
  <c r="X83" i="1"/>
  <c r="X81" i="1"/>
  <c r="X82" i="1"/>
  <c r="X80" i="1"/>
  <c r="X79" i="1"/>
  <c r="X78" i="1"/>
  <c r="X76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W105" i="1"/>
  <c r="W91" i="1"/>
  <c r="W54" i="1"/>
  <c r="W39" i="1"/>
  <c r="W19" i="1"/>
  <c r="W10" i="1"/>
  <c r="W124" i="1"/>
  <c r="W135" i="1" l="1"/>
  <c r="W163" i="1"/>
  <c r="U191" i="1" l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4" i="1"/>
  <c r="V14" i="1" s="1"/>
  <c r="U13" i="1"/>
  <c r="V13" i="1" s="1"/>
  <c r="U12" i="1"/>
  <c r="V12" i="1" s="1"/>
  <c r="U11" i="1"/>
  <c r="V11" i="1" s="1"/>
  <c r="U10" i="1"/>
  <c r="V10" i="1" s="1"/>
  <c r="W183" i="1" l="1"/>
</calcChain>
</file>

<file path=xl/sharedStrings.xml><?xml version="1.0" encoding="utf-8"?>
<sst xmlns="http://schemas.openxmlformats.org/spreadsheetml/2006/main" count="8840" uniqueCount="174">
  <si>
    <t>日時</t>
  </si>
  <si>
    <t>デマンドID</t>
  </si>
  <si>
    <t>予約種別</t>
  </si>
  <si>
    <t>乗客ユニークID</t>
  </si>
  <si>
    <t>車両ID</t>
  </si>
  <si>
    <t>乗車人数</t>
  </si>
  <si>
    <t>キャンセル時刻</t>
  </si>
  <si>
    <t>乗車時刻</t>
  </si>
  <si>
    <t>降車時刻</t>
  </si>
  <si>
    <t>乗車位置（緯度、経度）</t>
  </si>
  <si>
    <t>乗車乗降ポイント</t>
  </si>
  <si>
    <t>降車位置（緯度、経度）</t>
  </si>
  <si>
    <t>降車乗降ポイント</t>
  </si>
  <si>
    <t>乗車予定時間（初回）</t>
  </si>
  <si>
    <t>乗車予定時間（最終）</t>
  </si>
  <si>
    <t>降車予定時間（初回）</t>
  </si>
  <si>
    <t>降車予定時間（最終）</t>
  </si>
  <si>
    <t>希望乗車時間</t>
  </si>
  <si>
    <t>乗客アプリ（目的地から）</t>
  </si>
  <si>
    <t>35.450681 139.632446</t>
  </si>
  <si>
    <t>横浜桜木町ワシントンホテル</t>
  </si>
  <si>
    <t>35.454211 139.642721</t>
  </si>
  <si>
    <t>MARINE &amp; WALK YOKOHAMA</t>
  </si>
  <si>
    <t>35.462896 139.63236</t>
  </si>
  <si>
    <t>ホテルビスタプレミオみなとみらい</t>
  </si>
  <si>
    <t>35.453715 139.638133</t>
  </si>
  <si>
    <t>横浜ワールドポーターズ</t>
  </si>
  <si>
    <t>35.443908 139.635249</t>
  </si>
  <si>
    <t>イセザキ・モール</t>
  </si>
  <si>
    <t>35.458187 139.636985</t>
  </si>
  <si>
    <t>ヨコハマ グランド インターコンチネンタル ホテル／パシフィコ横浜</t>
  </si>
  <si>
    <t>35.452963 139.642093</t>
  </si>
  <si>
    <t>横浜赤レンガ倉庫</t>
  </si>
  <si>
    <t>乗客アプリ（地図から）</t>
  </si>
  <si>
    <t>35.45256 139.630848</t>
  </si>
  <si>
    <t>ニューオータニイン横浜プレミアム</t>
  </si>
  <si>
    <t>35.447699 139.644009</t>
  </si>
  <si>
    <t>横浜開港資料館</t>
  </si>
  <si>
    <t>街角設置端末（店舗から）</t>
  </si>
  <si>
    <t>35.456605 139.635327</t>
  </si>
  <si>
    <t>横浜ベイホテル東急</t>
  </si>
  <si>
    <t>35.44291 139.650404</t>
  </si>
  <si>
    <t>みなとみらい線　元町・中華街駅</t>
  </si>
  <si>
    <t>街角設置端末（地図から）</t>
  </si>
  <si>
    <t>35.451031 139.647069</t>
  </si>
  <si>
    <t>横浜港大さん橋国際客船ターミナル</t>
  </si>
  <si>
    <t>35.443073 139.651914</t>
  </si>
  <si>
    <t>横浜人形の家</t>
  </si>
  <si>
    <t>35.443863 139.64702</t>
  </si>
  <si>
    <t>ローズホテル横浜</t>
  </si>
  <si>
    <t>35.454425 139.64064</t>
  </si>
  <si>
    <t>ＪＩＣＡ横浜 （海外移住資料館）</t>
  </si>
  <si>
    <t>35.454389 139.630904</t>
  </si>
  <si>
    <t>横浜ランドマークタワー</t>
  </si>
  <si>
    <t>35.443569 139.641792</t>
  </si>
  <si>
    <t>ダイワロイネットホテル横浜公園</t>
  </si>
  <si>
    <t>乗客アプリWeb（目的地から）</t>
  </si>
  <si>
    <t>35.447541 139.644914</t>
  </si>
  <si>
    <t>シルク博物館</t>
  </si>
  <si>
    <t>35.441002 139.650809</t>
  </si>
  <si>
    <t>横浜元町ショッピングストリート</t>
  </si>
  <si>
    <t>35.445783 139.642958</t>
  </si>
  <si>
    <t>横浜情報文化センター</t>
  </si>
  <si>
    <t>35.45435 139.631762</t>
  </si>
  <si>
    <t>横浜ロイヤルパークホテル</t>
  </si>
  <si>
    <t>35.443704 139.651332</t>
  </si>
  <si>
    <t>ホテルメルパルク横浜</t>
  </si>
  <si>
    <t>35.4587 139.625091</t>
  </si>
  <si>
    <t>横浜アンパンマンこどもミュージアム</t>
  </si>
  <si>
    <t>35.458507 139.628741</t>
  </si>
  <si>
    <t>みなとみらいグランドセントラルタワー</t>
  </si>
  <si>
    <t>乗客アプリ（簡単予約）</t>
  </si>
  <si>
    <t>35.448801 139.636702</t>
  </si>
  <si>
    <t>ホテルルートイン横浜馬車道</t>
  </si>
  <si>
    <t>35.441441 139.648505</t>
  </si>
  <si>
    <t>横浜中華街朱雀門</t>
  </si>
  <si>
    <t>35.450447 139.635947</t>
  </si>
  <si>
    <t>みなとみらい線　馬車道駅</t>
  </si>
  <si>
    <t>乗客アプリWeb（地図から）</t>
  </si>
  <si>
    <t>乗客アプリWeb（簡単予約）</t>
  </si>
  <si>
    <t>35.448676 139.635696</t>
  </si>
  <si>
    <t>横浜平和プラザホテル</t>
  </si>
  <si>
    <t>35.455715 139.638114</t>
  </si>
  <si>
    <t>横浜みなとみらい万葉倶楽部</t>
  </si>
  <si>
    <t>35.443659 139.650847</t>
  </si>
  <si>
    <t>横浜マリンタワー</t>
  </si>
  <si>
    <t>35.445857 139.647636</t>
  </si>
  <si>
    <t>ホテルモントレ横浜</t>
  </si>
  <si>
    <t>passengerID</t>
    <phoneticPr fontId="18"/>
  </si>
  <si>
    <t>乗車時間</t>
    <rPh sb="0" eb="2">
      <t>ジョウシャ</t>
    </rPh>
    <rPh sb="2" eb="4">
      <t>ジカン</t>
    </rPh>
    <phoneticPr fontId="18"/>
  </si>
  <si>
    <t>のべ乗車時間</t>
    <rPh sb="2" eb="4">
      <t>ジョウシャ</t>
    </rPh>
    <rPh sb="4" eb="6">
      <t>ジカン</t>
    </rPh>
    <phoneticPr fontId="18"/>
  </si>
  <si>
    <t>時間指定</t>
    <rPh sb="0" eb="2">
      <t>ジカン</t>
    </rPh>
    <rPh sb="2" eb="4">
      <t>シテイ</t>
    </rPh>
    <phoneticPr fontId="18"/>
  </si>
  <si>
    <t>★</t>
    <phoneticPr fontId="18"/>
  </si>
  <si>
    <t>待ち時間</t>
    <rPh sb="0" eb="1">
      <t>マ</t>
    </rPh>
    <rPh sb="2" eb="4">
      <t>ジカン</t>
    </rPh>
    <phoneticPr fontId="18"/>
  </si>
  <si>
    <t>時間帯合計・分(秒切捨）</t>
    <rPh sb="0" eb="3">
      <t>ジカンタイ</t>
    </rPh>
    <rPh sb="3" eb="5">
      <t>ゴウケイ</t>
    </rPh>
    <rPh sb="6" eb="7">
      <t>フン</t>
    </rPh>
    <rPh sb="8" eb="9">
      <t>ビョウ</t>
    </rPh>
    <rPh sb="9" eb="10">
      <t>キ</t>
    </rPh>
    <rPh sb="10" eb="11">
      <t>ス</t>
    </rPh>
    <phoneticPr fontId="18"/>
  </si>
  <si>
    <t>待ち時間（平均）</t>
    <rPh sb="0" eb="1">
      <t>マ</t>
    </rPh>
    <rPh sb="2" eb="4">
      <t>ジカン</t>
    </rPh>
    <rPh sb="5" eb="7">
      <t>ヘイキン</t>
    </rPh>
    <phoneticPr fontId="18"/>
  </si>
  <si>
    <t>passengerID</t>
  </si>
  <si>
    <t>希望時間</t>
    <rPh sb="0" eb="2">
      <t>キボウ</t>
    </rPh>
    <rPh sb="2" eb="4">
      <t>ジカン</t>
    </rPh>
    <phoneticPr fontId="18"/>
  </si>
  <si>
    <t>時間帯</t>
    <rPh sb="0" eb="3">
      <t>ジカンタイ</t>
    </rPh>
    <phoneticPr fontId="18"/>
  </si>
  <si>
    <t>遅れ時間</t>
    <rPh sb="0" eb="1">
      <t>オク</t>
    </rPh>
    <rPh sb="2" eb="4">
      <t>ジカン</t>
    </rPh>
    <phoneticPr fontId="18"/>
  </si>
  <si>
    <t>遅れ時間</t>
    <rPh sb="0" eb="1">
      <t>オク</t>
    </rPh>
    <rPh sb="2" eb="4">
      <t>ジカン</t>
    </rPh>
    <phoneticPr fontId="18"/>
  </si>
  <si>
    <t>希望時間（理論値）</t>
    <rPh sb="0" eb="2">
      <t>キボウ</t>
    </rPh>
    <rPh sb="2" eb="4">
      <t>ジカン</t>
    </rPh>
    <rPh sb="5" eb="8">
      <t>リロンチ</t>
    </rPh>
    <phoneticPr fontId="18"/>
  </si>
  <si>
    <t>待ち時間（中央値）</t>
    <rPh sb="0" eb="1">
      <t>マ</t>
    </rPh>
    <rPh sb="2" eb="4">
      <t>ジカン</t>
    </rPh>
    <rPh sb="5" eb="7">
      <t>チュウオウ</t>
    </rPh>
    <rPh sb="7" eb="8">
      <t>チ</t>
    </rPh>
    <phoneticPr fontId="18"/>
  </si>
  <si>
    <t>35.447546 139.64358</t>
  </si>
  <si>
    <t>※21,22行と同一人物と思われるので一番短いものを採用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</si>
  <si>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※44行と同一人物と思われるので一番短いものを採用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</si>
  <si>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※42行と同一人物と思われるので一番短いものを採用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</si>
  <si>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※43行と同一人物と思われるので一番短いものを採用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</si>
  <si>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※45行と同一人物と思われるので一番短いものを採用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</si>
  <si>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※213行と同一人物と思われるので一番短いものを採用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</si>
  <si>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※214行と同一人物と思われるので一番短いものを採用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</si>
  <si>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※149行と同一人物と思われるので一番短いものを採用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</si>
  <si>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※148行と同一人物と思われるので一番短いものを採用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</si>
  <si>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※95行と同一人物と思われるので一番短いものを採用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</si>
  <si>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※94行と同一人物と思われるので一番短いものを採用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</si>
  <si>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※20,22行と同一人物と思われるので一番短いものを採用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</si>
  <si>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※20,21行と同一人物と思われるので一番短いものを採用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</si>
  <si>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※208行と同一人物と思われるため一番短い待ち時間を採用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</si>
  <si>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</si>
  <si>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</si>
  <si>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</si>
  <si>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</si>
  <si>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</si>
  <si>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※216,218行と同一人物と思われるため一番短い待ち時間を採用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</si>
  <si>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※216,217行と同一人物と思われるため一番短い待ち時間を採用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</si>
  <si>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※217,218行と同一人物と思われるため一番短い待ち時間を採用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</si>
  <si>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※111行と同一人物と思われるため一番短い待ち時間を採用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</si>
  <si>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※113行と同一人物と思われるため一番短い待ち時間を採用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</si>
  <si>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※109行と同一人物と思われるため一番短い待ち時間を採用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</si>
  <si>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※110行と同一人物と思われるため一番短い待ち時間を採用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</si>
  <si>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※28,29,30,31行と同一人物と思われるため一番短い待ち時間を採用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</si>
  <si>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※27,29,30,31行と同一人物と思われるため一番短い待ち時間を採用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</si>
  <si>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※27,28,30,31行と同一人物と思われるため一番短い待ち時間を採用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</si>
  <si>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※27,28,29,31行と同一人物と思われるため一番短い待ち時間を採用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</si>
  <si>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※27,28,29,30行と同一人物と思われるため一番短い待ち時間を採用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</si>
  <si>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※84行と同一人物と思われるため一番短い待ち時間を採用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</si>
  <si>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※83行と同一人物と思われるため一番短い待ち時間を採用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</si>
  <si>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※121行と同一人物と思われるため一番短い待ち時間を採用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</si>
  <si>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</si>
  <si>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</si>
  <si>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</si>
  <si>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</si>
  <si>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</si>
  <si>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※133行と同一人物と思われるため一番短い待ち時間を採用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</si>
  <si>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※132行と同一人物と思われるため一番短い待ち時間を採用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</si>
  <si>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※136行と同一人物と思われるため一番短い待ち時間を採用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</si>
  <si>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※137行と同一人物と思われるため一番短い待ち時間を採用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</si>
  <si>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</si>
  <si>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</si>
  <si>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</si>
  <si>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</si>
  <si>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</si>
  <si>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</si>
  <si>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</si>
  <si>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</si>
  <si>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※272行と同一人物と思われるため一番短い待ち時間を採用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</si>
  <si>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※273行と同一人物と思われるため一番短い待ち時間を採用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</si>
  <si>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※305行と同一人物と思われるため一番短い待ち時間を採用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</si>
  <si>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※304行と同一人物と思われるため一番短い待ち時間を採用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</si>
  <si>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※303行と同一人物と思われるため一番短い待ち時間を採用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</si>
  <si>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※302行と同一人物と思われるため一番短い待ち時間を採用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</si>
  <si>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※359行と同一人物と思われるため一番短い待ち時間を採用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</si>
  <si>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※358行と同一人物と思われるため一番短い待ち時間を採用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</si>
  <si>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※74行と同一人物と思われるため一番短い待ち時間を採用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</si>
  <si>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※73行と同一人物と思われるため一番短い待ち時間を採用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</si>
  <si>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※121行と同一人物と思われるため一番短い待ち時間を採用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</si>
  <si>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</si>
  <si>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※133行と同一人物と思われるため一番短い待ち時間を採用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</si>
  <si>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※132行と同一人物と思われるため一番短い待ち時間を採用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</si>
  <si>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※177行と同一人物と思われるため一番短い待ち時間を採用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</si>
  <si>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※176行と同一人物と思われるため一番短い待ち時間を採用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</si>
  <si>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※181,182行と同一人物と思われるため一番短い待ち時間を採用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</si>
  <si>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※180,182行と同一人物と思われるため一番短い待ち時間を採用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</si>
  <si>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※180,181行と同一人物と思われるため一番短い待ち時間を採用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</si>
</sst>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[mm]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0" borderId="0" xfId="0" applyNumberFormat="1" applyBorder="1">
      <alignment vertical="center"/>
    </xf>
    <xf numFmtId="0" fontId="0" fillId="0" borderId="0" xfId="0" applyBorder="1">
      <alignment vertical="center"/>
    </xf>
    <xf numFmtId="22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22" fontId="0" fillId="33" borderId="0" xfId="0" applyNumberFormat="1" applyFill="1">
      <alignment vertical="center"/>
    </xf>
    <xf numFmtId="0" fontId="0" fillId="33" borderId="0" xfId="0" applyFill="1">
      <alignment vertical="center"/>
    </xf>
    <xf numFmtId="40" fontId="0" fillId="33" borderId="0" xfId="1" applyNumberFormat="1" applyFont="1" applyFill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 applyBorder="1">
      <alignment vertical="center"/>
    </xf>
    <xf numFmtId="0" fontId="0" fillId="0" borderId="0" xfId="0" applyFill="1" applyBorder="1">
      <alignment vertical="center"/>
    </xf>
    <xf numFmtId="22" fontId="0" fillId="0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22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Border="1">
      <alignment vertical="center"/>
    </xf>
    <xf numFmtId="0" fontId="0" fillId="0" borderId="10" xfId="0" applyFill="1" applyBorder="1">
      <alignment vertical="center"/>
    </xf>
    <xf numFmtId="22" fontId="0" fillId="0" borderId="10" xfId="0" applyNumberFormat="1" applyFill="1" applyBorder="1">
      <alignment vertical="center"/>
    </xf>
    <xf numFmtId="0" fontId="14" fillId="34" borderId="0" xfId="0" applyFont="1" applyFill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177" fontId="14" fillId="35" borderId="0" xfId="0" applyNumberFormat="1" applyFont="1" applyFill="1" applyBorder="1">
      <alignment vertical="center"/>
    </xf>
    <xf numFmtId="177" fontId="14" fillId="0" borderId="0" xfId="0" applyNumberFormat="1" applyFont="1" applyFill="1" applyBorder="1">
      <alignment vertical="center"/>
    </xf>
    <xf numFmtId="177" fontId="14" fillId="0" borderId="10" xfId="0" applyNumberFormat="1" applyFont="1" applyFill="1" applyBorder="1">
      <alignment vertical="center"/>
    </xf>
    <xf numFmtId="177" fontId="14" fillId="35" borderId="10" xfId="0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22" fontId="0" fillId="36" borderId="0" xfId="0" applyNumberFormat="1" applyFill="1" applyBorder="1">
      <alignment vertical="center"/>
    </xf>
    <xf numFmtId="0" fontId="0" fillId="36" borderId="0" xfId="0" applyFill="1" applyBorder="1">
      <alignment vertical="center"/>
    </xf>
    <xf numFmtId="176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0" fillId="37" borderId="10" xfId="0" applyFill="1" applyBorder="1" applyAlignment="1">
      <alignment horizontal="center" vertical="center"/>
    </xf>
    <xf numFmtId="22" fontId="0" fillId="37" borderId="10" xfId="0" applyNumberFormat="1" applyFill="1" applyBorder="1">
      <alignment vertical="center"/>
    </xf>
    <xf numFmtId="0" fontId="0" fillId="37" borderId="10" xfId="0" applyFill="1" applyBorder="1">
      <alignment vertical="center"/>
    </xf>
    <xf numFmtId="176" fontId="0" fillId="37" borderId="10" xfId="0" applyNumberFormat="1" applyFill="1" applyBorder="1">
      <alignment vertical="center"/>
    </xf>
    <xf numFmtId="177" fontId="0" fillId="37" borderId="10" xfId="0" applyNumberFormat="1" applyFill="1" applyBorder="1">
      <alignment vertical="center"/>
    </xf>
    <xf numFmtId="0" fontId="0" fillId="37" borderId="0" xfId="0" applyFill="1" applyBorder="1" applyAlignment="1">
      <alignment horizontal="center" vertical="center"/>
    </xf>
    <xf numFmtId="22" fontId="0" fillId="37" borderId="0" xfId="0" applyNumberFormat="1" applyFill="1" applyBorder="1">
      <alignment vertical="center"/>
    </xf>
    <xf numFmtId="0" fontId="0" fillId="37" borderId="0" xfId="0" applyFill="1" applyBorder="1">
      <alignment vertical="center"/>
    </xf>
    <xf numFmtId="176" fontId="0" fillId="37" borderId="0" xfId="0" applyNumberFormat="1" applyFill="1" applyBorder="1">
      <alignment vertical="center"/>
    </xf>
    <xf numFmtId="177" fontId="0" fillId="37" borderId="0" xfId="0" applyNumberForma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8" borderId="0" xfId="0" applyFill="1">
      <alignment vertical="center"/>
    </xf>
    <xf numFmtId="22" fontId="0" fillId="38" borderId="0" xfId="0" applyNumberFormat="1" applyFill="1">
      <alignment vertical="center"/>
    </xf>
    <xf numFmtId="0" fontId="0" fillId="38" borderId="10" xfId="0" applyFill="1" applyBorder="1" applyAlignment="1">
      <alignment horizontal="center" vertical="center"/>
    </xf>
    <xf numFmtId="0" fontId="0" fillId="38" borderId="10" xfId="0" applyFill="1" applyBorder="1">
      <alignment vertical="center"/>
    </xf>
    <xf numFmtId="22" fontId="0" fillId="38" borderId="10" xfId="0" applyNumberFormat="1" applyFill="1" applyBorder="1">
      <alignment vertical="center"/>
    </xf>
    <xf numFmtId="0" fontId="0" fillId="38" borderId="0" xfId="0" applyFill="1" applyBorder="1">
      <alignment vertical="center"/>
    </xf>
    <xf numFmtId="22" fontId="0" fillId="38" borderId="0" xfId="0" applyNumberFormat="1" applyFill="1" applyBorder="1">
      <alignment vertical="center"/>
    </xf>
    <xf numFmtId="176" fontId="0" fillId="38" borderId="0" xfId="0" applyNumberFormat="1" applyFill="1" applyBorder="1">
      <alignment vertical="center"/>
    </xf>
    <xf numFmtId="176" fontId="0" fillId="38" borderId="10" xfId="0" applyNumberFormat="1" applyFill="1" applyBorder="1">
      <alignment vertical="center"/>
    </xf>
    <xf numFmtId="177" fontId="0" fillId="38" borderId="0" xfId="0" applyNumberFormat="1" applyFill="1" applyBorder="1">
      <alignment vertical="center"/>
    </xf>
    <xf numFmtId="177" fontId="0" fillId="38" borderId="10" xfId="0" applyNumberFormat="1" applyFill="1" applyBorder="1">
      <alignment vertical="center"/>
    </xf>
    <xf numFmtId="177" fontId="0" fillId="38" borderId="0" xfId="1" applyNumberFormat="1" applyFon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22" fontId="0" fillId="0" borderId="11" xfId="0" applyNumberFormat="1" applyBorder="1">
      <alignment vertical="center"/>
    </xf>
    <xf numFmtId="176" fontId="0" fillId="0" borderId="11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0" fillId="0" borderId="11" xfId="0" applyFill="1" applyBorder="1">
      <alignment vertical="center"/>
    </xf>
    <xf numFmtId="22" fontId="0" fillId="0" borderId="11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177" fontId="0" fillId="0" borderId="11" xfId="0" applyNumberFormat="1" applyFill="1" applyBorder="1">
      <alignment vertical="center"/>
    </xf>
    <xf numFmtId="177" fontId="0" fillId="38" borderId="0" xfId="0" applyNumberFormat="1" applyFill="1">
      <alignment vertical="center"/>
    </xf>
    <xf numFmtId="0" fontId="0" fillId="39" borderId="0" xfId="0" applyFill="1">
      <alignment vertical="center"/>
    </xf>
    <xf numFmtId="177" fontId="0" fillId="0" borderId="11" xfId="1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77" fontId="0" fillId="0" borderId="10" xfId="1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177" fontId="20" fillId="0" borderId="11" xfId="0" applyNumberFormat="1" applyFont="1" applyFill="1" applyBorder="1">
      <alignment vertical="center"/>
    </xf>
    <xf numFmtId="177" fontId="21" fillId="0" borderId="11" xfId="0" applyNumberFormat="1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0" xfId="0" applyFont="1">
      <alignment vertical="center"/>
    </xf>
    <xf numFmtId="0" fontId="20" fillId="0" borderId="10" xfId="0" applyFont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6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05"/>
  <sheetViews>
    <sheetView tabSelected="1" zoomScale="90" zoomScaleNormal="90" workbookViewId="0">
      <pane ySplit="9" topLeftCell="A134" activePane="bottomLeft" state="frozen"/>
      <selection activeCell="E1" sqref="E1"/>
      <selection pane="bottomLeft"/>
    </sheetView>
  </sheetViews>
  <sheetFormatPr defaultRowHeight="23.25" customHeight="1" x14ac:dyDescent="0.4"/>
  <cols>
    <col min="2" max="2" width="15" customWidth="1"/>
    <col min="3" max="3" width="12.75" customWidth="1"/>
    <col min="4" max="4" width="23.875" customWidth="1"/>
    <col min="5" max="5" width="14.375" customWidth="1"/>
    <col min="6" max="6" width="12.5" customWidth="1"/>
    <col min="7" max="7" width="10.125" customWidth="1"/>
    <col min="8" max="8" width="11" customWidth="1"/>
    <col min="9" max="9" width="16.25" customWidth="1"/>
    <col min="10" max="10" width="15.625" customWidth="1"/>
    <col min="11" max="11" width="14.5" customWidth="1"/>
    <col min="12" max="12" width="12.875" customWidth="1"/>
    <col min="13" max="13" width="17.375" customWidth="1"/>
    <col min="14" max="14" width="11.625" customWidth="1"/>
    <col min="15" max="15" width="13.5" customWidth="1"/>
    <col min="16" max="16" width="18.625" customWidth="1"/>
    <col min="17" max="17" width="22.25" customWidth="1"/>
    <col min="18" max="18" width="17.875" customWidth="1"/>
    <col min="19" max="19" width="18.125" customWidth="1"/>
    <col min="20" max="20" width="17.5" customWidth="1"/>
    <col min="21" max="21" width="16" customWidth="1"/>
    <col min="22" max="22" width="14.375" customWidth="1"/>
    <col min="23" max="23" width="21" customWidth="1"/>
    <col min="24" max="24" width="21.25" customWidth="1"/>
  </cols>
  <sheetData>
    <row r="1" spans="1:26" ht="25.5" customHeight="1" x14ac:dyDescent="0.4">
      <c r="A1" t="s">
        <v>91</v>
      </c>
      <c r="B1" t="s">
        <v>0</v>
      </c>
      <c r="C1" t="s">
        <v>1</v>
      </c>
      <c r="D1" t="s">
        <v>2</v>
      </c>
      <c r="E1" t="s">
        <v>3</v>
      </c>
      <c r="F1" t="s">
        <v>88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s="22" t="s">
        <v>89</v>
      </c>
      <c r="V1" s="23" t="s">
        <v>90</v>
      </c>
      <c r="W1" s="23" t="s">
        <v>94</v>
      </c>
      <c r="X1" s="23" t="s">
        <v>93</v>
      </c>
      <c r="Y1" s="23" t="s">
        <v>95</v>
      </c>
      <c r="Z1" s="23"/>
    </row>
    <row r="2" spans="1:26" s="7" customFormat="1" ht="18.75" hidden="1" x14ac:dyDescent="0.4">
      <c r="B2" s="6">
        <v>43378.307800925926</v>
      </c>
      <c r="C2" s="7">
        <v>762</v>
      </c>
      <c r="D2" s="7" t="s">
        <v>18</v>
      </c>
      <c r="E2" s="7">
        <v>112</v>
      </c>
      <c r="F2" s="7">
        <v>607</v>
      </c>
      <c r="G2" s="7">
        <v>4</v>
      </c>
      <c r="H2" s="7">
        <v>1</v>
      </c>
      <c r="J2" s="6">
        <v>43378.309756944444</v>
      </c>
      <c r="K2" s="6">
        <v>43378.309803240743</v>
      </c>
      <c r="L2" s="7" t="s">
        <v>19</v>
      </c>
      <c r="M2" s="7" t="s">
        <v>20</v>
      </c>
      <c r="N2" s="7" t="s">
        <v>21</v>
      </c>
      <c r="O2" s="7" t="s">
        <v>22</v>
      </c>
      <c r="P2" s="6">
        <v>43378.418078703704</v>
      </c>
      <c r="Q2" s="6">
        <v>43378.418078703704</v>
      </c>
      <c r="R2" s="6">
        <v>43378.425868055558</v>
      </c>
      <c r="S2" s="6">
        <v>43378.425868055558</v>
      </c>
      <c r="U2" s="8"/>
    </row>
    <row r="3" spans="1:26" s="7" customFormat="1" ht="18.75" hidden="1" x14ac:dyDescent="0.4">
      <c r="B3" s="6">
        <v>43378.317303240743</v>
      </c>
      <c r="C3" s="7">
        <v>763</v>
      </c>
      <c r="D3" s="7" t="s">
        <v>18</v>
      </c>
      <c r="E3" s="7">
        <v>988</v>
      </c>
      <c r="F3" s="7">
        <v>719</v>
      </c>
      <c r="G3" s="7">
        <v>6</v>
      </c>
      <c r="H3" s="7">
        <v>1</v>
      </c>
      <c r="I3" s="6">
        <v>43378.317777777775</v>
      </c>
      <c r="L3" s="7" t="s">
        <v>23</v>
      </c>
      <c r="M3" s="7" t="s">
        <v>24</v>
      </c>
      <c r="N3" s="7" t="s">
        <v>25</v>
      </c>
      <c r="O3" s="7" t="s">
        <v>26</v>
      </c>
      <c r="P3" s="6">
        <v>43378.417881944442</v>
      </c>
      <c r="R3" s="6">
        <v>43378.427164351851</v>
      </c>
      <c r="U3" s="8"/>
    </row>
    <row r="4" spans="1:26" s="7" customFormat="1" ht="18.75" hidden="1" x14ac:dyDescent="0.4">
      <c r="B4" s="6">
        <v>43378.373923611114</v>
      </c>
      <c r="C4" s="7">
        <v>764</v>
      </c>
      <c r="D4" s="7" t="s">
        <v>18</v>
      </c>
      <c r="E4" s="7">
        <v>1047</v>
      </c>
      <c r="F4" s="7">
        <v>510</v>
      </c>
      <c r="G4" s="7">
        <v>6</v>
      </c>
      <c r="H4" s="7">
        <v>3</v>
      </c>
      <c r="J4" s="6">
        <v>43378.514398148145</v>
      </c>
      <c r="K4" s="6">
        <v>43378.514548611114</v>
      </c>
      <c r="L4" s="7" t="s">
        <v>23</v>
      </c>
      <c r="M4" s="7" t="s">
        <v>24</v>
      </c>
      <c r="N4" s="7" t="s">
        <v>27</v>
      </c>
      <c r="O4" s="7" t="s">
        <v>28</v>
      </c>
      <c r="P4" s="6">
        <v>43378.479467592595</v>
      </c>
      <c r="Q4" s="6">
        <v>43378.485196759262</v>
      </c>
      <c r="R4" s="6">
        <v>43378.496168981481</v>
      </c>
      <c r="S4" s="6">
        <v>43378.502592592595</v>
      </c>
      <c r="T4" s="6">
        <v>43378.479467592595</v>
      </c>
      <c r="U4" s="8"/>
    </row>
    <row r="5" spans="1:26" s="7" customFormat="1" ht="18.75" hidden="1" x14ac:dyDescent="0.4">
      <c r="B5" s="6">
        <v>43378.413124999999</v>
      </c>
      <c r="C5" s="7">
        <v>765</v>
      </c>
      <c r="D5" s="7" t="s">
        <v>18</v>
      </c>
      <c r="E5" s="7">
        <v>988</v>
      </c>
      <c r="F5" s="7">
        <v>533</v>
      </c>
      <c r="G5" s="7">
        <v>1</v>
      </c>
      <c r="H5" s="7">
        <v>1</v>
      </c>
      <c r="I5" s="6">
        <v>43378.413414351853</v>
      </c>
      <c r="L5" s="7" t="s">
        <v>29</v>
      </c>
      <c r="M5" s="7" t="s">
        <v>30</v>
      </c>
      <c r="N5" s="7" t="s">
        <v>31</v>
      </c>
      <c r="O5" s="7" t="s">
        <v>32</v>
      </c>
      <c r="P5" s="6">
        <v>43378.419560185182</v>
      </c>
      <c r="R5" s="6">
        <v>43378.426365740743</v>
      </c>
      <c r="U5" s="8"/>
    </row>
    <row r="6" spans="1:26" s="7" customFormat="1" ht="18.75" hidden="1" x14ac:dyDescent="0.4">
      <c r="B6" s="6">
        <v>43378.426747685182</v>
      </c>
      <c r="C6" s="7">
        <v>766</v>
      </c>
      <c r="D6" s="7" t="s">
        <v>18</v>
      </c>
      <c r="E6" s="7">
        <v>112</v>
      </c>
      <c r="F6" s="7">
        <v>1157</v>
      </c>
      <c r="G6" s="7">
        <v>1</v>
      </c>
      <c r="H6" s="7">
        <v>1</v>
      </c>
      <c r="I6" s="6">
        <v>43378.42690972222</v>
      </c>
      <c r="L6" s="7" t="s">
        <v>29</v>
      </c>
      <c r="M6" s="7" t="s">
        <v>30</v>
      </c>
      <c r="N6" s="7" t="s">
        <v>19</v>
      </c>
      <c r="O6" s="7" t="s">
        <v>20</v>
      </c>
      <c r="P6" s="6">
        <v>43378.429027777776</v>
      </c>
      <c r="R6" s="6">
        <v>43378.436805555553</v>
      </c>
      <c r="U6" s="8"/>
    </row>
    <row r="7" spans="1:26" s="7" customFormat="1" ht="18.75" hidden="1" x14ac:dyDescent="0.4">
      <c r="B7" s="6">
        <v>43378.428854166668</v>
      </c>
      <c r="C7" s="7">
        <v>767</v>
      </c>
      <c r="D7" s="7" t="s">
        <v>33</v>
      </c>
      <c r="E7" s="7">
        <v>1005</v>
      </c>
      <c r="F7" s="7">
        <v>1176</v>
      </c>
      <c r="G7" s="7">
        <v>3</v>
      </c>
      <c r="H7" s="7">
        <v>2</v>
      </c>
      <c r="I7" s="6">
        <v>43378.616932870369</v>
      </c>
      <c r="L7" s="7" t="s">
        <v>34</v>
      </c>
      <c r="M7" s="7" t="s">
        <v>35</v>
      </c>
      <c r="N7" s="7" t="s">
        <v>36</v>
      </c>
      <c r="O7" s="7" t="s">
        <v>37</v>
      </c>
      <c r="P7" s="6">
        <v>43378.640393518515</v>
      </c>
      <c r="R7" s="6">
        <v>43378.652812499997</v>
      </c>
      <c r="T7" s="6">
        <v>43378.639155092591</v>
      </c>
      <c r="U7" s="8"/>
    </row>
    <row r="8" spans="1:26" s="7" customFormat="1" ht="20.25" hidden="1" customHeight="1" x14ac:dyDescent="0.4">
      <c r="B8" s="6">
        <v>43378.436400462961</v>
      </c>
      <c r="C8" s="7">
        <v>768</v>
      </c>
      <c r="D8" s="7" t="s">
        <v>38</v>
      </c>
      <c r="E8" s="7">
        <v>0</v>
      </c>
      <c r="F8" s="7">
        <v>1267</v>
      </c>
      <c r="G8" s="7">
        <v>2</v>
      </c>
      <c r="H8" s="7">
        <v>1</v>
      </c>
      <c r="I8" s="6">
        <v>43378.436678240738</v>
      </c>
      <c r="L8" s="7" t="s">
        <v>39</v>
      </c>
      <c r="M8" s="7" t="s">
        <v>40</v>
      </c>
      <c r="N8" s="7" t="s">
        <v>41</v>
      </c>
      <c r="O8" s="7" t="s">
        <v>42</v>
      </c>
      <c r="P8" s="6">
        <v>43378.442627314813</v>
      </c>
      <c r="R8" s="6">
        <v>43378.455775462964</v>
      </c>
    </row>
    <row r="9" spans="1:26" s="7" customFormat="1" ht="20.25" hidden="1" customHeight="1" x14ac:dyDescent="0.4">
      <c r="B9" s="6">
        <v>43378.453784722224</v>
      </c>
      <c r="C9" s="7">
        <v>769</v>
      </c>
      <c r="D9" s="7" t="s">
        <v>33</v>
      </c>
      <c r="E9" s="7">
        <v>1094</v>
      </c>
      <c r="F9" s="7">
        <v>332</v>
      </c>
      <c r="G9" s="7">
        <v>2</v>
      </c>
      <c r="H9" s="7">
        <v>3</v>
      </c>
      <c r="I9" s="6">
        <v>43378.470532407409</v>
      </c>
      <c r="L9" s="7" t="s">
        <v>39</v>
      </c>
      <c r="M9" s="7" t="s">
        <v>40</v>
      </c>
      <c r="N9" s="7" t="s">
        <v>27</v>
      </c>
      <c r="O9" s="7" t="s">
        <v>28</v>
      </c>
      <c r="P9" s="6">
        <v>43378.460011574076</v>
      </c>
      <c r="R9" s="6">
        <v>43378.473055555558</v>
      </c>
      <c r="T9" s="6">
        <v>43378.458333333336</v>
      </c>
    </row>
    <row r="10" spans="1:26" s="3" customFormat="1" ht="22.5" customHeight="1" x14ac:dyDescent="0.4">
      <c r="B10" s="2">
        <v>43378.469236111108</v>
      </c>
      <c r="C10" s="3">
        <v>770</v>
      </c>
      <c r="D10" s="3" t="s">
        <v>43</v>
      </c>
      <c r="E10" s="3">
        <v>0</v>
      </c>
      <c r="F10" s="3">
        <v>970</v>
      </c>
      <c r="G10" s="3">
        <v>3</v>
      </c>
      <c r="H10" s="3">
        <v>1</v>
      </c>
      <c r="J10" s="2">
        <v>43378.477037037039</v>
      </c>
      <c r="K10" s="2">
        <v>43378.480138888888</v>
      </c>
      <c r="L10" s="3" t="s">
        <v>39</v>
      </c>
      <c r="M10" s="3" t="s">
        <v>40</v>
      </c>
      <c r="N10" s="3" t="s">
        <v>19</v>
      </c>
      <c r="O10" s="3" t="s">
        <v>20</v>
      </c>
      <c r="P10" s="2">
        <v>43378.47619212963</v>
      </c>
      <c r="Q10" s="2">
        <v>43378.47619212963</v>
      </c>
      <c r="R10" s="2">
        <v>43378.484259259261</v>
      </c>
      <c r="S10" s="2">
        <v>43378.484259259261</v>
      </c>
      <c r="U10" s="9">
        <f>K10-J10</f>
        <v>3.1018518493510783E-3</v>
      </c>
      <c r="V10" s="9">
        <f>U10*H10</f>
        <v>3.1018518493510783E-3</v>
      </c>
      <c r="W10" s="12">
        <f>SUM(V10:V14)</f>
        <v>8.3854166674427688E-2</v>
      </c>
      <c r="X10" s="19">
        <f>IF(A10="★", T10-J10, J10-B10)</f>
        <v>7.8009259304963052E-3</v>
      </c>
      <c r="Y10" s="19">
        <f>AVERAGE(X10:X18)</f>
        <v>5.5928497951956363E-3</v>
      </c>
    </row>
    <row r="11" spans="1:26" s="3" customFormat="1" ht="22.5" customHeight="1" x14ac:dyDescent="0.4">
      <c r="B11" s="2">
        <v>43378.4765625</v>
      </c>
      <c r="C11" s="3">
        <v>771</v>
      </c>
      <c r="D11" s="3" t="s">
        <v>43</v>
      </c>
      <c r="E11" s="3">
        <v>0</v>
      </c>
      <c r="F11" s="3">
        <v>944</v>
      </c>
      <c r="G11" s="3">
        <v>6</v>
      </c>
      <c r="H11" s="3">
        <v>2</v>
      </c>
      <c r="J11" s="2">
        <v>43378.488449074073</v>
      </c>
      <c r="K11" s="2">
        <v>43378.514201388891</v>
      </c>
      <c r="L11" s="3" t="s">
        <v>29</v>
      </c>
      <c r="M11" s="3" t="s">
        <v>30</v>
      </c>
      <c r="N11" s="3" t="s">
        <v>27</v>
      </c>
      <c r="O11" s="3" t="s">
        <v>28</v>
      </c>
      <c r="P11" s="2">
        <v>43378.478912037041</v>
      </c>
      <c r="Q11" s="2">
        <v>43378.478912037041</v>
      </c>
      <c r="R11" s="2">
        <v>43378.501550925925</v>
      </c>
      <c r="S11" s="2">
        <v>43378.501550925925</v>
      </c>
      <c r="U11" s="9">
        <f>K11-J11</f>
        <v>2.5752314817509614E-2</v>
      </c>
      <c r="V11" s="9">
        <f>U11*H11</f>
        <v>5.1504629635019228E-2</v>
      </c>
      <c r="W11" s="9"/>
      <c r="X11" s="19">
        <f>IF(A11="★", T11-J11, J11-B11)</f>
        <v>1.1886574073287193E-2</v>
      </c>
    </row>
    <row r="12" spans="1:26" s="3" customFormat="1" ht="22.5" customHeight="1" x14ac:dyDescent="0.4">
      <c r="B12" s="2">
        <v>43378.4844212963</v>
      </c>
      <c r="C12" s="3">
        <v>774</v>
      </c>
      <c r="D12" s="3" t="s">
        <v>33</v>
      </c>
      <c r="E12" s="3">
        <v>1108</v>
      </c>
      <c r="F12" s="3">
        <v>536</v>
      </c>
      <c r="G12" s="3">
        <v>8</v>
      </c>
      <c r="H12" s="3">
        <v>1</v>
      </c>
      <c r="J12" s="2">
        <v>43378.489594907405</v>
      </c>
      <c r="K12" s="2">
        <v>43378.495937500003</v>
      </c>
      <c r="L12" s="3" t="s">
        <v>39</v>
      </c>
      <c r="M12" s="3" t="s">
        <v>40</v>
      </c>
      <c r="N12" s="3" t="s">
        <v>48</v>
      </c>
      <c r="O12" s="3" t="s">
        <v>49</v>
      </c>
      <c r="P12" s="2">
        <v>43378.491701388892</v>
      </c>
      <c r="Q12" s="2">
        <v>43378.491701388892</v>
      </c>
      <c r="R12" s="2">
        <v>43378.503495370373</v>
      </c>
      <c r="S12" s="2">
        <v>43378.503495370373</v>
      </c>
      <c r="U12" s="9">
        <f>K12-J12</f>
        <v>6.3425925982301123E-3</v>
      </c>
      <c r="V12" s="9">
        <f>U12*H12</f>
        <v>6.3425925982301123E-3</v>
      </c>
      <c r="W12" s="9"/>
      <c r="X12" s="19">
        <f>IF(A12="★", T12-J12, J12-B12)</f>
        <v>5.1736111054196954E-3</v>
      </c>
    </row>
    <row r="13" spans="1:26" s="3" customFormat="1" ht="22.5" customHeight="1" x14ac:dyDescent="0.4">
      <c r="B13" s="2">
        <v>43378.49324074074</v>
      </c>
      <c r="C13" s="3">
        <v>779</v>
      </c>
      <c r="D13" s="3" t="s">
        <v>38</v>
      </c>
      <c r="E13" s="3">
        <v>0</v>
      </c>
      <c r="F13" s="3">
        <v>1046</v>
      </c>
      <c r="G13" s="3">
        <v>7</v>
      </c>
      <c r="H13" s="3">
        <v>1</v>
      </c>
      <c r="J13" s="2">
        <v>43378.493518518517</v>
      </c>
      <c r="K13" s="2">
        <v>43378.513321759259</v>
      </c>
      <c r="L13" s="3" t="s">
        <v>19</v>
      </c>
      <c r="M13" s="3" t="s">
        <v>20</v>
      </c>
      <c r="N13" s="3" t="s">
        <v>31</v>
      </c>
      <c r="O13" s="3" t="s">
        <v>32</v>
      </c>
      <c r="P13" s="2">
        <v>43378.500335648147</v>
      </c>
      <c r="Q13" s="2">
        <v>43378.500335648147</v>
      </c>
      <c r="R13" s="2">
        <v>43378.508275462962</v>
      </c>
      <c r="S13" s="2">
        <v>43378.508275462962</v>
      </c>
      <c r="U13" s="9">
        <f>K13-J13</f>
        <v>1.9803240742476191E-2</v>
      </c>
      <c r="V13" s="9">
        <f>U13*H13</f>
        <v>1.9803240742476191E-2</v>
      </c>
      <c r="W13" s="9"/>
      <c r="X13" s="19">
        <f>IF(A13="★", T13-J13, J13-B13)</f>
        <v>2.7777777722803876E-4</v>
      </c>
    </row>
    <row r="14" spans="1:26" s="3" customFormat="1" ht="22.5" customHeight="1" x14ac:dyDescent="0.4">
      <c r="B14" s="2">
        <v>43378.49590277778</v>
      </c>
      <c r="C14" s="3">
        <v>782</v>
      </c>
      <c r="D14" s="3" t="s">
        <v>43</v>
      </c>
      <c r="E14" s="3">
        <v>0</v>
      </c>
      <c r="F14" s="3">
        <v>1105</v>
      </c>
      <c r="G14" s="3">
        <v>10</v>
      </c>
      <c r="H14" s="3">
        <v>1</v>
      </c>
      <c r="J14" s="2">
        <v>43378.506238425929</v>
      </c>
      <c r="K14" s="2">
        <v>43378.509340277778</v>
      </c>
      <c r="L14" s="3" t="s">
        <v>44</v>
      </c>
      <c r="M14" s="3" t="s">
        <v>45</v>
      </c>
      <c r="N14" s="3" t="s">
        <v>41</v>
      </c>
      <c r="O14" s="3" t="s">
        <v>42</v>
      </c>
      <c r="P14" s="2">
        <v>43378.499155092592</v>
      </c>
      <c r="Q14" s="2">
        <v>43378.499155092592</v>
      </c>
      <c r="R14" s="2">
        <v>43378.506805555553</v>
      </c>
      <c r="S14" s="2">
        <v>43378.506805555553</v>
      </c>
      <c r="U14" s="9">
        <f>K14-J14</f>
        <v>3.1018518493510783E-3</v>
      </c>
      <c r="V14" s="9">
        <f>U14*H14</f>
        <v>3.1018518493510783E-3</v>
      </c>
      <c r="W14" s="9"/>
      <c r="X14" s="19">
        <f>IF(A14="★", T14-J14, J14-B14)</f>
        <v>1.0335648148611654E-2</v>
      </c>
    </row>
    <row r="15" spans="1:26" s="3" customFormat="1" ht="18.75" x14ac:dyDescent="0.4">
      <c r="B15" s="2">
        <v>43378.482071759259</v>
      </c>
      <c r="C15" s="3">
        <v>772</v>
      </c>
      <c r="D15" s="3" t="s">
        <v>38</v>
      </c>
      <c r="E15" s="3">
        <v>0</v>
      </c>
      <c r="F15" s="3">
        <v>852</v>
      </c>
      <c r="G15" s="3">
        <v>4</v>
      </c>
      <c r="H15" s="3">
        <v>4</v>
      </c>
      <c r="I15" s="2">
        <v>43378.484166666669</v>
      </c>
      <c r="L15" s="3" t="s">
        <v>29</v>
      </c>
      <c r="M15" s="3" t="s">
        <v>30</v>
      </c>
      <c r="N15" s="3" t="s">
        <v>44</v>
      </c>
      <c r="O15" s="3" t="s">
        <v>45</v>
      </c>
      <c r="P15" s="2">
        <v>43378.483113425929</v>
      </c>
      <c r="R15" s="2">
        <v>43378.49726851852</v>
      </c>
      <c r="X15" s="25">
        <f>P15-B15</f>
        <v>1.0416666700621136E-3</v>
      </c>
    </row>
    <row r="16" spans="1:26" s="3" customFormat="1" ht="18.75" x14ac:dyDescent="0.4">
      <c r="B16" s="2">
        <v>43378.483055555553</v>
      </c>
      <c r="C16" s="3">
        <v>773</v>
      </c>
      <c r="D16" s="3" t="s">
        <v>43</v>
      </c>
      <c r="E16" s="3">
        <v>0</v>
      </c>
      <c r="F16" s="3">
        <v>833</v>
      </c>
      <c r="G16" s="3">
        <v>4</v>
      </c>
      <c r="H16" s="3">
        <v>1</v>
      </c>
      <c r="I16" s="2">
        <v>43378.483310185184</v>
      </c>
      <c r="L16" s="3" t="s">
        <v>29</v>
      </c>
      <c r="M16" s="3" t="s">
        <v>30</v>
      </c>
      <c r="N16" s="3" t="s">
        <v>46</v>
      </c>
      <c r="O16" s="3" t="s">
        <v>47</v>
      </c>
      <c r="P16" s="2">
        <v>43378.484502314815</v>
      </c>
      <c r="R16" s="2">
        <v>43378.504884259259</v>
      </c>
      <c r="X16" s="25">
        <f>P16-B16</f>
        <v>1.4467592627624981E-3</v>
      </c>
    </row>
    <row r="17" spans="1:25" s="3" customFormat="1" ht="18.75" x14ac:dyDescent="0.4">
      <c r="B17" s="2">
        <v>43378.488657407404</v>
      </c>
      <c r="C17" s="3">
        <v>775</v>
      </c>
      <c r="D17" s="3" t="s">
        <v>38</v>
      </c>
      <c r="E17" s="3">
        <v>0</v>
      </c>
      <c r="F17" s="3">
        <v>354</v>
      </c>
      <c r="G17" s="3">
        <v>5</v>
      </c>
      <c r="H17" s="3">
        <v>1</v>
      </c>
      <c r="I17" s="2">
        <v>43378.489525462966</v>
      </c>
      <c r="L17" s="3" t="s">
        <v>19</v>
      </c>
      <c r="M17" s="3" t="s">
        <v>20</v>
      </c>
      <c r="N17" s="3" t="s">
        <v>48</v>
      </c>
      <c r="O17" s="3" t="s">
        <v>49</v>
      </c>
      <c r="P17" s="2">
        <v>43378.495613425926</v>
      </c>
      <c r="R17" s="2">
        <v>43378.505185185182</v>
      </c>
      <c r="X17" s="25">
        <f>P17-B17</f>
        <v>6.9560185220325366E-3</v>
      </c>
    </row>
    <row r="18" spans="1:25" s="5" customFormat="1" ht="18.75" x14ac:dyDescent="0.4">
      <c r="B18" s="4">
        <v>43378.493888888886</v>
      </c>
      <c r="C18" s="5">
        <v>780</v>
      </c>
      <c r="D18" s="5" t="s">
        <v>56</v>
      </c>
      <c r="E18" s="5">
        <v>79</v>
      </c>
      <c r="F18" s="5">
        <v>795</v>
      </c>
      <c r="G18" s="5">
        <v>4</v>
      </c>
      <c r="H18" s="5">
        <v>1</v>
      </c>
      <c r="I18" s="4">
        <v>43378.514490740738</v>
      </c>
      <c r="L18" s="5" t="s">
        <v>29</v>
      </c>
      <c r="M18" s="5" t="s">
        <v>30</v>
      </c>
      <c r="N18" s="5" t="s">
        <v>57</v>
      </c>
      <c r="O18" s="5" t="s">
        <v>58</v>
      </c>
      <c r="P18" s="4">
        <v>43378.499305555553</v>
      </c>
      <c r="R18" s="4">
        <v>43378.509305555555</v>
      </c>
      <c r="X18" s="26">
        <f>P18-B18</f>
        <v>5.4166666668606922E-3</v>
      </c>
    </row>
    <row r="19" spans="1:25" ht="23.25" customHeight="1" x14ac:dyDescent="0.4">
      <c r="B19" s="1">
        <v>43378.502152777779</v>
      </c>
      <c r="C19">
        <v>783</v>
      </c>
      <c r="D19" t="s">
        <v>56</v>
      </c>
      <c r="E19">
        <v>1118</v>
      </c>
      <c r="F19">
        <v>1111</v>
      </c>
      <c r="G19">
        <v>7</v>
      </c>
      <c r="H19">
        <v>1</v>
      </c>
      <c r="J19" s="1">
        <v>43378.502986111111</v>
      </c>
      <c r="K19" s="1">
        <v>43378.51222222222</v>
      </c>
      <c r="L19" t="s">
        <v>19</v>
      </c>
      <c r="M19" t="s">
        <v>20</v>
      </c>
      <c r="N19" t="s">
        <v>59</v>
      </c>
      <c r="O19" t="s">
        <v>60</v>
      </c>
      <c r="P19" s="1">
        <v>43378.507488425923</v>
      </c>
      <c r="Q19" s="1">
        <v>43378.507488425923</v>
      </c>
      <c r="R19" s="1">
        <v>43378.526805555557</v>
      </c>
      <c r="S19" s="1">
        <v>43378.526805555557</v>
      </c>
      <c r="T19" s="1">
        <v>43378.506944444445</v>
      </c>
      <c r="U19" s="9">
        <f t="shared" ref="U19:U30" si="0">K19-J19</f>
        <v>9.2361111092031933E-3</v>
      </c>
      <c r="V19" s="9">
        <f t="shared" ref="V19:V25" si="1">U19*H19</f>
        <v>9.2361111092031933E-3</v>
      </c>
      <c r="W19" s="11">
        <f>SUM(V19:V30)</f>
        <v>0.11747685184673173</v>
      </c>
      <c r="X19" s="19">
        <f t="shared" ref="X19:X30" si="2">IF(A19="★", T19-J19, J19-B19)</f>
        <v>8.3333333168411627E-4</v>
      </c>
      <c r="Y19" s="11">
        <f>AVERAGE(X19:X38)</f>
        <v>7.5792824063682929E-3</v>
      </c>
    </row>
    <row r="20" spans="1:25" ht="23.25" customHeight="1" x14ac:dyDescent="0.4">
      <c r="B20" s="1">
        <v>43378.517060185186</v>
      </c>
      <c r="C20">
        <v>788</v>
      </c>
      <c r="D20" t="s">
        <v>43</v>
      </c>
      <c r="E20">
        <v>0</v>
      </c>
      <c r="F20">
        <v>1012</v>
      </c>
      <c r="G20">
        <v>1</v>
      </c>
      <c r="H20">
        <v>3</v>
      </c>
      <c r="J20" s="1">
        <v>43378.52207175926</v>
      </c>
      <c r="K20" s="1">
        <v>43378.528854166667</v>
      </c>
      <c r="L20" t="s">
        <v>29</v>
      </c>
      <c r="M20" t="s">
        <v>30</v>
      </c>
      <c r="N20" t="s">
        <v>19</v>
      </c>
      <c r="O20" t="s">
        <v>20</v>
      </c>
      <c r="P20" s="1">
        <v>43378.521851851852</v>
      </c>
      <c r="Q20" s="1">
        <v>43378.521851851852</v>
      </c>
      <c r="R20" s="1">
        <v>43378.531018518515</v>
      </c>
      <c r="S20" s="1">
        <v>43378.533368055556</v>
      </c>
      <c r="U20" s="9">
        <f t="shared" si="0"/>
        <v>6.7824074067175388E-3</v>
      </c>
      <c r="V20" s="9">
        <f t="shared" si="1"/>
        <v>2.0347222220152617E-2</v>
      </c>
      <c r="W20" s="10"/>
      <c r="X20" s="19">
        <f t="shared" si="2"/>
        <v>5.0115740741603076E-3</v>
      </c>
    </row>
    <row r="21" spans="1:25" ht="23.25" customHeight="1" x14ac:dyDescent="0.4">
      <c r="B21" s="1">
        <v>43378.517928240741</v>
      </c>
      <c r="C21">
        <v>789</v>
      </c>
      <c r="D21" t="s">
        <v>18</v>
      </c>
      <c r="E21">
        <v>1112</v>
      </c>
      <c r="F21">
        <v>1192</v>
      </c>
      <c r="G21">
        <v>10</v>
      </c>
      <c r="H21">
        <v>2</v>
      </c>
      <c r="J21" s="1">
        <v>43378.522962962961</v>
      </c>
      <c r="K21" s="1">
        <v>43378.526203703703</v>
      </c>
      <c r="L21" t="s">
        <v>29</v>
      </c>
      <c r="M21" t="s">
        <v>30</v>
      </c>
      <c r="N21" t="s">
        <v>21</v>
      </c>
      <c r="O21" t="s">
        <v>22</v>
      </c>
      <c r="P21" s="1">
        <v>43378.5233912037</v>
      </c>
      <c r="Q21" s="1">
        <v>43378.5233912037</v>
      </c>
      <c r="R21" s="1">
        <v>43378.530659722222</v>
      </c>
      <c r="S21" s="1">
        <v>43378.530659722222</v>
      </c>
      <c r="U21" s="9">
        <f t="shared" si="0"/>
        <v>3.2407407416030765E-3</v>
      </c>
      <c r="V21" s="9">
        <f t="shared" si="1"/>
        <v>6.4814814832061529E-3</v>
      </c>
      <c r="W21" s="10"/>
      <c r="X21" s="19">
        <f t="shared" si="2"/>
        <v>5.0347222204436548E-3</v>
      </c>
    </row>
    <row r="22" spans="1:25" ht="23.25" customHeight="1" x14ac:dyDescent="0.4">
      <c r="B22" s="1">
        <v>43378.519768518519</v>
      </c>
      <c r="C22">
        <v>791</v>
      </c>
      <c r="D22" t="s">
        <v>33</v>
      </c>
      <c r="E22">
        <v>1122</v>
      </c>
      <c r="F22">
        <v>1015</v>
      </c>
      <c r="G22">
        <v>7</v>
      </c>
      <c r="H22">
        <v>1</v>
      </c>
      <c r="J22" s="1">
        <v>43378.526041666664</v>
      </c>
      <c r="K22" s="1">
        <v>43378.532627314817</v>
      </c>
      <c r="L22" t="s">
        <v>63</v>
      </c>
      <c r="M22" t="s">
        <v>64</v>
      </c>
      <c r="N22" t="s">
        <v>27</v>
      </c>
      <c r="O22" t="s">
        <v>28</v>
      </c>
      <c r="P22" s="1">
        <v>43378.526550925926</v>
      </c>
      <c r="Q22" s="1">
        <v>43378.526550925926</v>
      </c>
      <c r="R22" s="1">
        <v>43378.53570601852</v>
      </c>
      <c r="S22" s="1">
        <v>43378.53570601852</v>
      </c>
      <c r="U22" s="9">
        <f t="shared" si="0"/>
        <v>6.5856481523951516E-3</v>
      </c>
      <c r="V22" s="9">
        <f t="shared" si="1"/>
        <v>6.5856481523951516E-3</v>
      </c>
      <c r="W22" s="10"/>
      <c r="X22" s="19">
        <f t="shared" si="2"/>
        <v>6.2731481448281556E-3</v>
      </c>
    </row>
    <row r="23" spans="1:25" ht="23.25" customHeight="1" x14ac:dyDescent="0.4">
      <c r="B23" s="1">
        <v>43378.522696759261</v>
      </c>
      <c r="C23">
        <v>793</v>
      </c>
      <c r="D23" t="s">
        <v>18</v>
      </c>
      <c r="E23">
        <v>985</v>
      </c>
      <c r="F23">
        <v>389</v>
      </c>
      <c r="G23">
        <v>8</v>
      </c>
      <c r="H23">
        <v>3</v>
      </c>
      <c r="J23" s="1">
        <v>43378.525879629633</v>
      </c>
      <c r="K23" s="1">
        <v>43378.530868055554</v>
      </c>
      <c r="L23" t="s">
        <v>29</v>
      </c>
      <c r="M23" t="s">
        <v>30</v>
      </c>
      <c r="N23" t="s">
        <v>19</v>
      </c>
      <c r="O23" t="s">
        <v>20</v>
      </c>
      <c r="P23" s="1">
        <v>43378.525358796294</v>
      </c>
      <c r="Q23" s="1">
        <v>43378.525358796294</v>
      </c>
      <c r="R23" s="1">
        <v>43378.534525462965</v>
      </c>
      <c r="S23" s="1">
        <v>43378.534525462965</v>
      </c>
      <c r="U23" s="9">
        <f t="shared" si="0"/>
        <v>4.9884259206010029E-3</v>
      </c>
      <c r="V23" s="9">
        <f t="shared" si="1"/>
        <v>1.4965277761803009E-2</v>
      </c>
      <c r="W23" s="10"/>
      <c r="X23" s="19">
        <f t="shared" si="2"/>
        <v>3.1828703722567298E-3</v>
      </c>
    </row>
    <row r="24" spans="1:25" ht="23.25" customHeight="1" x14ac:dyDescent="0.4">
      <c r="B24" s="1">
        <v>43378.523194444446</v>
      </c>
      <c r="C24">
        <v>794</v>
      </c>
      <c r="D24" t="s">
        <v>33</v>
      </c>
      <c r="E24">
        <v>1108</v>
      </c>
      <c r="F24">
        <v>1138</v>
      </c>
      <c r="G24">
        <v>9</v>
      </c>
      <c r="H24">
        <v>1</v>
      </c>
      <c r="J24" s="1">
        <v>43378.55190972222</v>
      </c>
      <c r="K24" s="1">
        <v>43378.558888888889</v>
      </c>
      <c r="L24" t="s">
        <v>54</v>
      </c>
      <c r="M24" t="s">
        <v>55</v>
      </c>
      <c r="N24" t="s">
        <v>19</v>
      </c>
      <c r="O24" t="s">
        <v>20</v>
      </c>
      <c r="P24" s="1">
        <v>43378.525312500002</v>
      </c>
      <c r="Q24" s="1">
        <v>43378.525312500002</v>
      </c>
      <c r="R24" s="1">
        <v>43378.535219907404</v>
      </c>
      <c r="S24" s="1">
        <v>43378.535219907404</v>
      </c>
      <c r="U24" s="9">
        <f t="shared" si="0"/>
        <v>6.9791666683158837E-3</v>
      </c>
      <c r="V24" s="9">
        <f t="shared" si="1"/>
        <v>6.9791666683158837E-3</v>
      </c>
      <c r="W24" s="10"/>
      <c r="X24" s="19">
        <f t="shared" si="2"/>
        <v>2.8715277774608694E-2</v>
      </c>
    </row>
    <row r="25" spans="1:25" ht="23.25" customHeight="1" x14ac:dyDescent="0.4">
      <c r="B25" s="1">
        <v>43378.527986111112</v>
      </c>
      <c r="C25">
        <v>795</v>
      </c>
      <c r="D25" t="s">
        <v>38</v>
      </c>
      <c r="E25">
        <v>0</v>
      </c>
      <c r="F25">
        <v>875</v>
      </c>
      <c r="G25">
        <v>1</v>
      </c>
      <c r="H25">
        <v>1</v>
      </c>
      <c r="J25" s="1">
        <v>43378.53496527778</v>
      </c>
      <c r="K25" s="1">
        <v>43378.542175925926</v>
      </c>
      <c r="L25" t="s">
        <v>39</v>
      </c>
      <c r="M25" t="s">
        <v>40</v>
      </c>
      <c r="N25" t="s">
        <v>61</v>
      </c>
      <c r="O25" t="s">
        <v>62</v>
      </c>
      <c r="P25" s="1">
        <v>43378.535474537035</v>
      </c>
      <c r="Q25" s="1">
        <v>43378.535474537035</v>
      </c>
      <c r="R25" s="1">
        <v>43378.545115740744</v>
      </c>
      <c r="S25" s="1">
        <v>43378.545115740744</v>
      </c>
      <c r="U25" s="9">
        <f t="shared" si="0"/>
        <v>7.2106481457012706E-3</v>
      </c>
      <c r="V25" s="9">
        <f t="shared" si="1"/>
        <v>7.2106481457012706E-3</v>
      </c>
      <c r="W25" s="10"/>
      <c r="X25" s="19">
        <f t="shared" si="2"/>
        <v>6.9791666683158837E-3</v>
      </c>
    </row>
    <row r="26" spans="1:25" ht="23.25" customHeight="1" x14ac:dyDescent="0.4">
      <c r="B26" s="1">
        <v>43378.528761574074</v>
      </c>
      <c r="C26">
        <v>796</v>
      </c>
      <c r="D26" t="s">
        <v>18</v>
      </c>
      <c r="E26">
        <v>1112</v>
      </c>
      <c r="F26">
        <v>565</v>
      </c>
      <c r="G26">
        <v>10</v>
      </c>
      <c r="H26">
        <v>2</v>
      </c>
      <c r="J26" s="1">
        <v>43378.532395833332</v>
      </c>
      <c r="K26" s="1">
        <v>43378.537835648145</v>
      </c>
      <c r="L26" t="s">
        <v>50</v>
      </c>
      <c r="M26" t="s">
        <v>51</v>
      </c>
      <c r="N26" t="s">
        <v>27</v>
      </c>
      <c r="O26" t="s">
        <v>28</v>
      </c>
      <c r="P26" s="1">
        <v>43378.532731481479</v>
      </c>
      <c r="Q26" s="1">
        <v>43378.532731481479</v>
      </c>
      <c r="R26" s="1">
        <v>43378.542650462965</v>
      </c>
      <c r="S26" s="1">
        <v>43378.542650462965</v>
      </c>
      <c r="U26" s="9">
        <f t="shared" si="0"/>
        <v>5.4398148131440394E-3</v>
      </c>
      <c r="V26" s="9">
        <f t="shared" ref="V26" si="3">U26*H26</f>
        <v>1.0879629626288079E-2</v>
      </c>
      <c r="W26" s="10"/>
      <c r="X26" s="19">
        <f t="shared" si="2"/>
        <v>3.6342592575238086E-3</v>
      </c>
    </row>
    <row r="27" spans="1:25" ht="23.25" customHeight="1" x14ac:dyDescent="0.4">
      <c r="B27" s="1">
        <v>43378.532384259262</v>
      </c>
      <c r="C27">
        <v>798</v>
      </c>
      <c r="D27" t="s">
        <v>38</v>
      </c>
      <c r="E27">
        <v>0</v>
      </c>
      <c r="F27">
        <v>1171</v>
      </c>
      <c r="G27">
        <v>8</v>
      </c>
      <c r="H27">
        <v>2</v>
      </c>
      <c r="J27" s="1">
        <v>43378.53634259259</v>
      </c>
      <c r="K27" s="1">
        <v>43378.540439814817</v>
      </c>
      <c r="L27" t="s">
        <v>65</v>
      </c>
      <c r="M27" t="s">
        <v>66</v>
      </c>
      <c r="N27" t="s">
        <v>25</v>
      </c>
      <c r="O27" t="s">
        <v>26</v>
      </c>
      <c r="P27" s="1">
        <v>43378.541215277779</v>
      </c>
      <c r="Q27" s="1">
        <v>43378.541215277779</v>
      </c>
      <c r="R27" s="1">
        <v>43378.552083333336</v>
      </c>
      <c r="S27" s="1">
        <v>43378.552083333336</v>
      </c>
      <c r="U27" s="9">
        <f t="shared" si="0"/>
        <v>4.0972222268464975E-3</v>
      </c>
      <c r="V27" s="9">
        <f>U27*H27</f>
        <v>8.194444453692995E-3</v>
      </c>
      <c r="W27" s="10"/>
      <c r="X27" s="19">
        <f t="shared" si="2"/>
        <v>3.9583333273185417E-3</v>
      </c>
    </row>
    <row r="28" spans="1:25" ht="23.25" customHeight="1" x14ac:dyDescent="0.4">
      <c r="B28" s="1">
        <v>43378.539259259262</v>
      </c>
      <c r="C28">
        <v>801</v>
      </c>
      <c r="D28" t="s">
        <v>18</v>
      </c>
      <c r="E28">
        <v>1124</v>
      </c>
      <c r="F28">
        <v>407</v>
      </c>
      <c r="G28">
        <v>1</v>
      </c>
      <c r="H28">
        <v>1</v>
      </c>
      <c r="J28" s="1">
        <v>43378.552939814814</v>
      </c>
      <c r="K28" s="1">
        <v>43378.562025462961</v>
      </c>
      <c r="L28" t="s">
        <v>39</v>
      </c>
      <c r="M28" t="s">
        <v>40</v>
      </c>
      <c r="N28" t="s">
        <v>27</v>
      </c>
      <c r="O28" t="s">
        <v>28</v>
      </c>
      <c r="P28" s="1">
        <v>43378.555023148147</v>
      </c>
      <c r="Q28" s="1">
        <v>43378.555023148147</v>
      </c>
      <c r="R28" s="1">
        <v>43378.566678240742</v>
      </c>
      <c r="S28" s="1">
        <v>43378.568067129629</v>
      </c>
      <c r="U28" s="9">
        <f t="shared" si="0"/>
        <v>9.0856481474475004E-3</v>
      </c>
      <c r="V28" s="9">
        <f>U28*H28</f>
        <v>9.0856481474475004E-3</v>
      </c>
      <c r="X28" s="19">
        <f t="shared" si="2"/>
        <v>1.3680555552127771E-2</v>
      </c>
    </row>
    <row r="29" spans="1:25" ht="23.25" customHeight="1" x14ac:dyDescent="0.4">
      <c r="B29" s="1">
        <v>43378.540092592593</v>
      </c>
      <c r="C29">
        <v>802</v>
      </c>
      <c r="D29" t="s">
        <v>33</v>
      </c>
      <c r="E29">
        <v>1176</v>
      </c>
      <c r="F29">
        <v>986</v>
      </c>
      <c r="G29">
        <v>1</v>
      </c>
      <c r="H29">
        <v>1</v>
      </c>
      <c r="J29" s="1">
        <v>43378.553067129629</v>
      </c>
      <c r="K29" s="1">
        <v>43378.561921296299</v>
      </c>
      <c r="L29" t="s">
        <v>39</v>
      </c>
      <c r="M29" t="s">
        <v>40</v>
      </c>
      <c r="N29" t="s">
        <v>27</v>
      </c>
      <c r="O29" t="s">
        <v>28</v>
      </c>
      <c r="P29" s="1">
        <v>43378.55537037037</v>
      </c>
      <c r="Q29" s="1">
        <v>43378.55537037037</v>
      </c>
      <c r="R29" s="1">
        <v>43378.567025462966</v>
      </c>
      <c r="S29" s="1">
        <v>43378.567719907405</v>
      </c>
      <c r="U29" s="9">
        <f t="shared" si="0"/>
        <v>8.8541666700621136E-3</v>
      </c>
      <c r="V29" s="9">
        <f t="shared" ref="V29:V30" si="4">U29*H29</f>
        <v>8.8541666700621136E-3</v>
      </c>
      <c r="X29" s="19">
        <f t="shared" si="2"/>
        <v>1.2974537035916001E-2</v>
      </c>
    </row>
    <row r="30" spans="1:25" s="3" customFormat="1" ht="23.25" customHeight="1" x14ac:dyDescent="0.4">
      <c r="B30" s="2">
        <v>43378.541064814817</v>
      </c>
      <c r="C30" s="3">
        <v>803</v>
      </c>
      <c r="D30" s="3" t="s">
        <v>18</v>
      </c>
      <c r="E30" s="3">
        <v>1123</v>
      </c>
      <c r="F30" s="3">
        <v>690</v>
      </c>
      <c r="G30" s="3">
        <v>1</v>
      </c>
      <c r="H30" s="3">
        <v>1</v>
      </c>
      <c r="J30" s="2">
        <v>43378.553194444445</v>
      </c>
      <c r="K30" s="2">
        <v>43378.561851851853</v>
      </c>
      <c r="L30" s="3" t="s">
        <v>39</v>
      </c>
      <c r="M30" s="3" t="s">
        <v>40</v>
      </c>
      <c r="N30" s="3" t="s">
        <v>27</v>
      </c>
      <c r="O30" s="3" t="s">
        <v>28</v>
      </c>
      <c r="P30" s="2">
        <v>43378.555717592593</v>
      </c>
      <c r="Q30" s="2">
        <v>43378.555717592593</v>
      </c>
      <c r="R30" s="2">
        <v>43378.567372685182</v>
      </c>
      <c r="S30" s="2">
        <v>43378.567372685182</v>
      </c>
      <c r="U30" s="9">
        <f t="shared" si="0"/>
        <v>8.6574074084637687E-3</v>
      </c>
      <c r="V30" s="9">
        <f t="shared" si="4"/>
        <v>8.6574074084637687E-3</v>
      </c>
      <c r="X30" s="19">
        <f t="shared" si="2"/>
        <v>1.2129629627452232E-2</v>
      </c>
    </row>
    <row r="31" spans="1:25" s="13" customFormat="1" ht="18.75" x14ac:dyDescent="0.4">
      <c r="A31" s="13" t="s">
        <v>92</v>
      </c>
      <c r="B31" s="14">
        <v>43378.492939814816</v>
      </c>
      <c r="C31" s="13">
        <v>778</v>
      </c>
      <c r="D31" s="13" t="s">
        <v>38</v>
      </c>
      <c r="E31" s="13">
        <v>0</v>
      </c>
      <c r="F31" s="13">
        <v>1171</v>
      </c>
      <c r="G31" s="13">
        <v>9</v>
      </c>
      <c r="H31" s="13">
        <v>1</v>
      </c>
      <c r="I31" s="14">
        <v>43378.494421296295</v>
      </c>
      <c r="J31" s="14">
        <v>43378.493113425924</v>
      </c>
      <c r="L31" s="13" t="s">
        <v>54</v>
      </c>
      <c r="M31" s="13" t="s">
        <v>55</v>
      </c>
      <c r="N31" s="13" t="s">
        <v>27</v>
      </c>
      <c r="O31" s="13" t="s">
        <v>28</v>
      </c>
      <c r="P31" s="14">
        <v>43378.513888888891</v>
      </c>
      <c r="Q31" s="14">
        <v>43378.513888888891</v>
      </c>
      <c r="R31" s="14">
        <v>43378.519583333335</v>
      </c>
      <c r="T31" s="14">
        <v>43378.513888888891</v>
      </c>
      <c r="X31" s="24">
        <f>P31-T31</f>
        <v>0</v>
      </c>
    </row>
    <row r="32" spans="1:25" ht="18.75" x14ac:dyDescent="0.4">
      <c r="B32" s="1">
        <v>43378.510775462964</v>
      </c>
      <c r="C32">
        <v>784</v>
      </c>
      <c r="D32" t="s">
        <v>43</v>
      </c>
      <c r="E32">
        <v>0</v>
      </c>
      <c r="F32">
        <v>827</v>
      </c>
      <c r="G32">
        <v>2</v>
      </c>
      <c r="H32">
        <v>3</v>
      </c>
      <c r="I32" s="1">
        <v>43378.514687499999</v>
      </c>
      <c r="L32" t="s">
        <v>29</v>
      </c>
      <c r="M32" t="s">
        <v>30</v>
      </c>
      <c r="N32" t="s">
        <v>19</v>
      </c>
      <c r="O32" t="s">
        <v>20</v>
      </c>
      <c r="P32" s="1">
        <v>43378.511817129627</v>
      </c>
      <c r="R32" s="1">
        <v>43378.520983796298</v>
      </c>
      <c r="X32" s="25">
        <f t="shared" ref="X32:X38" si="5">P32-B32</f>
        <v>1.0416666627861559E-3</v>
      </c>
    </row>
    <row r="33" spans="1:25" ht="18.75" x14ac:dyDescent="0.4">
      <c r="B33" s="1">
        <v>43378.514120370368</v>
      </c>
      <c r="C33">
        <v>785</v>
      </c>
      <c r="D33" t="s">
        <v>38</v>
      </c>
      <c r="E33">
        <v>0</v>
      </c>
      <c r="F33">
        <v>476</v>
      </c>
      <c r="G33">
        <v>9</v>
      </c>
      <c r="H33">
        <v>1</v>
      </c>
      <c r="I33" s="1">
        <v>43378.545081018521</v>
      </c>
      <c r="J33" s="1">
        <v>43378.514305555553</v>
      </c>
      <c r="L33" t="s">
        <v>39</v>
      </c>
      <c r="M33" t="s">
        <v>40</v>
      </c>
      <c r="N33" t="s">
        <v>61</v>
      </c>
      <c r="O33" t="s">
        <v>62</v>
      </c>
      <c r="P33" s="1">
        <v>43378.51939814815</v>
      </c>
      <c r="Q33" s="1">
        <v>43378.51939814815</v>
      </c>
      <c r="R33" s="1">
        <v>43378.529039351852</v>
      </c>
      <c r="X33" s="25">
        <f t="shared" si="5"/>
        <v>5.2777777818846516E-3</v>
      </c>
    </row>
    <row r="34" spans="1:25" ht="18.75" x14ac:dyDescent="0.4">
      <c r="B34" s="1">
        <v>43378.515925925924</v>
      </c>
      <c r="C34">
        <v>786</v>
      </c>
      <c r="D34" t="s">
        <v>43</v>
      </c>
      <c r="E34">
        <v>0</v>
      </c>
      <c r="F34">
        <v>1276</v>
      </c>
      <c r="G34">
        <v>2</v>
      </c>
      <c r="H34">
        <v>3</v>
      </c>
      <c r="I34" s="1">
        <v>43378.516168981485</v>
      </c>
      <c r="L34" t="s">
        <v>29</v>
      </c>
      <c r="M34" t="s">
        <v>30</v>
      </c>
      <c r="N34" t="s">
        <v>19</v>
      </c>
      <c r="O34" t="s">
        <v>20</v>
      </c>
      <c r="P34" s="1">
        <v>43378.516956018517</v>
      </c>
      <c r="R34" s="1">
        <v>43378.526122685187</v>
      </c>
      <c r="X34" s="25">
        <f t="shared" si="5"/>
        <v>1.0300925932824612E-3</v>
      </c>
    </row>
    <row r="35" spans="1:25" ht="18.75" x14ac:dyDescent="0.4">
      <c r="B35" s="1">
        <v>43378.51699074074</v>
      </c>
      <c r="C35">
        <v>787</v>
      </c>
      <c r="D35" t="s">
        <v>33</v>
      </c>
      <c r="E35">
        <v>1108</v>
      </c>
      <c r="F35">
        <v>427</v>
      </c>
      <c r="G35">
        <v>9</v>
      </c>
      <c r="H35">
        <v>1</v>
      </c>
      <c r="I35" s="1">
        <v>43378.522997685184</v>
      </c>
      <c r="L35" t="s">
        <v>54</v>
      </c>
      <c r="M35" t="s">
        <v>55</v>
      </c>
      <c r="N35" t="s">
        <v>19</v>
      </c>
      <c r="O35" t="s">
        <v>20</v>
      </c>
      <c r="P35" s="1">
        <v>43378.521782407406</v>
      </c>
      <c r="R35" s="1">
        <v>43378.531689814816</v>
      </c>
      <c r="X35" s="25">
        <f t="shared" si="5"/>
        <v>4.7916666662786156E-3</v>
      </c>
    </row>
    <row r="36" spans="1:25" ht="18.75" x14ac:dyDescent="0.4">
      <c r="B36" s="1">
        <v>43378.521655092591</v>
      </c>
      <c r="C36">
        <v>792</v>
      </c>
      <c r="D36" t="s">
        <v>18</v>
      </c>
      <c r="E36">
        <v>985</v>
      </c>
      <c r="F36">
        <v>1150</v>
      </c>
      <c r="G36">
        <v>1</v>
      </c>
      <c r="H36">
        <v>1</v>
      </c>
      <c r="I36" s="1">
        <v>43378.521932870368</v>
      </c>
      <c r="L36" t="s">
        <v>29</v>
      </c>
      <c r="M36" t="s">
        <v>30</v>
      </c>
      <c r="N36" t="s">
        <v>34</v>
      </c>
      <c r="O36" t="s">
        <v>35</v>
      </c>
      <c r="P36" s="1">
        <v>43378.523854166669</v>
      </c>
      <c r="R36" s="1">
        <v>43378.536261574074</v>
      </c>
      <c r="X36" s="25">
        <f t="shared" si="5"/>
        <v>2.1990740788169205E-3</v>
      </c>
    </row>
    <row r="37" spans="1:25" ht="24" customHeight="1" x14ac:dyDescent="0.4">
      <c r="B37" s="1">
        <v>43378.529085648152</v>
      </c>
      <c r="C37">
        <v>797</v>
      </c>
      <c r="D37" t="s">
        <v>18</v>
      </c>
      <c r="E37">
        <v>1103</v>
      </c>
      <c r="F37">
        <v>697</v>
      </c>
      <c r="G37">
        <v>1</v>
      </c>
      <c r="H37">
        <v>2</v>
      </c>
      <c r="I37" s="1">
        <v>43378.532592592594</v>
      </c>
      <c r="L37" t="s">
        <v>65</v>
      </c>
      <c r="M37" t="s">
        <v>66</v>
      </c>
      <c r="N37" t="s">
        <v>25</v>
      </c>
      <c r="O37" t="s">
        <v>26</v>
      </c>
      <c r="P37" s="1">
        <v>43378.550046296295</v>
      </c>
      <c r="R37" s="1">
        <v>43378.560914351852</v>
      </c>
      <c r="X37" s="25">
        <f t="shared" si="5"/>
        <v>2.0960648143955041E-2</v>
      </c>
    </row>
    <row r="38" spans="1:25" s="5" customFormat="1" ht="18.75" x14ac:dyDescent="0.4">
      <c r="B38" s="4">
        <v>43378.536678240744</v>
      </c>
      <c r="C38" s="5">
        <v>800</v>
      </c>
      <c r="D38" s="5" t="s">
        <v>38</v>
      </c>
      <c r="E38" s="5">
        <v>0</v>
      </c>
      <c r="F38" s="5">
        <v>824</v>
      </c>
      <c r="G38" s="5">
        <v>10</v>
      </c>
      <c r="H38" s="5">
        <v>1</v>
      </c>
      <c r="I38" s="4">
        <v>43378.554618055554</v>
      </c>
      <c r="L38" s="5" t="s">
        <v>41</v>
      </c>
      <c r="M38" s="5" t="s">
        <v>42</v>
      </c>
      <c r="N38" s="5" t="s">
        <v>19</v>
      </c>
      <c r="O38" s="5" t="s">
        <v>20</v>
      </c>
      <c r="P38" s="4">
        <v>43378.550555555557</v>
      </c>
      <c r="R38" s="4">
        <v>43378.562152777777</v>
      </c>
      <c r="X38" s="26">
        <f t="shared" si="5"/>
        <v>1.3877314813726116E-2</v>
      </c>
    </row>
    <row r="39" spans="1:25" s="13" customFormat="1" ht="23.25" customHeight="1" x14ac:dyDescent="0.4">
      <c r="A39" s="13" t="s">
        <v>92</v>
      </c>
      <c r="B39" s="14">
        <v>43378.494803240741</v>
      </c>
      <c r="C39" s="13">
        <v>781</v>
      </c>
      <c r="D39" s="13" t="s">
        <v>38</v>
      </c>
      <c r="E39" s="13">
        <v>0</v>
      </c>
      <c r="F39" s="13">
        <v>1203</v>
      </c>
      <c r="G39" s="13">
        <v>4</v>
      </c>
      <c r="H39" s="13">
        <v>1</v>
      </c>
      <c r="J39" s="14">
        <v>43378.552025462966</v>
      </c>
      <c r="K39" s="14">
        <v>43378.559467592589</v>
      </c>
      <c r="L39" s="13" t="s">
        <v>54</v>
      </c>
      <c r="M39" s="13" t="s">
        <v>55</v>
      </c>
      <c r="N39" s="13" t="s">
        <v>27</v>
      </c>
      <c r="O39" s="13" t="s">
        <v>28</v>
      </c>
      <c r="P39" s="14">
        <v>43378.555555555555</v>
      </c>
      <c r="Q39" s="14">
        <v>43378.555555555555</v>
      </c>
      <c r="R39" s="14">
        <v>43378.561249999999</v>
      </c>
      <c r="S39" s="14">
        <v>43378.561249999999</v>
      </c>
      <c r="T39" s="14">
        <v>43378.555555555555</v>
      </c>
      <c r="U39" s="15">
        <f t="shared" ref="U39:U50" si="6">K39-J39</f>
        <v>7.4421296230866574E-3</v>
      </c>
      <c r="V39" s="15">
        <f>U39*H39</f>
        <v>7.4421296230866574E-3</v>
      </c>
      <c r="W39" s="16">
        <f>SUM(V39:V50)</f>
        <v>0.11881944444030523</v>
      </c>
      <c r="X39" s="19">
        <f t="shared" ref="X39:X50" si="7">IF(A39="★", T39-J39, J39-B39)</f>
        <v>3.53009258833481E-3</v>
      </c>
      <c r="Y39" s="16">
        <f>AVERAGE(X39:X53)</f>
        <v>5.2276234554786546E-3</v>
      </c>
    </row>
    <row r="40" spans="1:25" s="18" customFormat="1" ht="23.25" customHeight="1" x14ac:dyDescent="0.4">
      <c r="A40" s="13" t="s">
        <v>92</v>
      </c>
      <c r="B40" s="17">
        <v>43378.535636574074</v>
      </c>
      <c r="C40" s="18">
        <v>799</v>
      </c>
      <c r="D40" s="18" t="s">
        <v>18</v>
      </c>
      <c r="E40" s="18">
        <v>1172</v>
      </c>
      <c r="F40" s="18">
        <v>1166</v>
      </c>
      <c r="G40" s="18">
        <v>3</v>
      </c>
      <c r="H40" s="18">
        <v>1</v>
      </c>
      <c r="J40" s="17">
        <v>43378.542523148149</v>
      </c>
      <c r="K40" s="17">
        <v>43378.551192129627</v>
      </c>
      <c r="L40" s="18" t="s">
        <v>67</v>
      </c>
      <c r="M40" s="18" t="s">
        <v>68</v>
      </c>
      <c r="N40" s="18" t="s">
        <v>27</v>
      </c>
      <c r="O40" s="18" t="s">
        <v>28</v>
      </c>
      <c r="P40" s="17">
        <v>43378.547199074077</v>
      </c>
      <c r="Q40" s="17">
        <v>43378.547199074077</v>
      </c>
      <c r="R40" s="17">
        <v>43378.560254629629</v>
      </c>
      <c r="S40" s="17">
        <v>43378.560254629629</v>
      </c>
      <c r="T40" s="17">
        <v>43378.542222222219</v>
      </c>
      <c r="U40" s="15">
        <f t="shared" si="6"/>
        <v>8.6689814779674634E-3</v>
      </c>
      <c r="V40" s="15">
        <f>U40*H40</f>
        <v>8.6689814779674634E-3</v>
      </c>
      <c r="X40" s="19">
        <f t="shared" si="7"/>
        <v>-3.0092593078734353E-4</v>
      </c>
    </row>
    <row r="41" spans="1:25" ht="23.25" customHeight="1" x14ac:dyDescent="0.4">
      <c r="B41" s="1">
        <v>43378.544791666667</v>
      </c>
      <c r="C41">
        <v>805</v>
      </c>
      <c r="D41" t="s">
        <v>18</v>
      </c>
      <c r="E41">
        <v>1178</v>
      </c>
      <c r="F41">
        <v>1283</v>
      </c>
      <c r="G41">
        <v>3</v>
      </c>
      <c r="H41">
        <v>1</v>
      </c>
      <c r="J41" s="1">
        <v>43378.555324074077</v>
      </c>
      <c r="K41" s="1">
        <v>43378.561701388891</v>
      </c>
      <c r="L41" t="s">
        <v>39</v>
      </c>
      <c r="M41" t="s">
        <v>40</v>
      </c>
      <c r="N41" t="s">
        <v>27</v>
      </c>
      <c r="O41" t="s">
        <v>28</v>
      </c>
      <c r="P41" s="1">
        <v>43378.54892361111</v>
      </c>
      <c r="Q41" s="1">
        <v>43378.54892361111</v>
      </c>
      <c r="R41" s="1">
        <v>43378.560578703706</v>
      </c>
      <c r="S41" s="1">
        <v>43378.560578703706</v>
      </c>
      <c r="U41" s="9">
        <f t="shared" si="6"/>
        <v>6.3773148140171543E-3</v>
      </c>
      <c r="V41" s="9">
        <f t="shared" ref="V41:V44" si="8">U41*H41</f>
        <v>6.3773148140171543E-3</v>
      </c>
      <c r="X41" s="19">
        <f t="shared" si="7"/>
        <v>1.0532407410209998E-2</v>
      </c>
    </row>
    <row r="42" spans="1:25" ht="23.25" customHeight="1" x14ac:dyDescent="0.4">
      <c r="B42" s="1">
        <v>43378.556886574072</v>
      </c>
      <c r="C42">
        <v>806</v>
      </c>
      <c r="D42" t="s">
        <v>33</v>
      </c>
      <c r="E42">
        <v>1103</v>
      </c>
      <c r="F42">
        <v>495</v>
      </c>
      <c r="G42">
        <v>1</v>
      </c>
      <c r="H42">
        <v>1</v>
      </c>
      <c r="J42" s="1">
        <v>43378.574432870373</v>
      </c>
      <c r="K42" s="1">
        <v>43378.59033564815</v>
      </c>
      <c r="L42" t="s">
        <v>25</v>
      </c>
      <c r="M42" t="s">
        <v>26</v>
      </c>
      <c r="N42" t="s">
        <v>65</v>
      </c>
      <c r="O42" t="s">
        <v>66</v>
      </c>
      <c r="P42" s="1">
        <v>43378.572916666664</v>
      </c>
      <c r="Q42" s="1">
        <v>43378.575706018521</v>
      </c>
      <c r="R42" s="1">
        <v>43378.585196759261</v>
      </c>
      <c r="S42" s="1">
        <v>43378.588333333333</v>
      </c>
      <c r="T42" s="1">
        <v>43378.572916666664</v>
      </c>
      <c r="U42" s="9">
        <f t="shared" si="6"/>
        <v>1.5902777777228039E-2</v>
      </c>
      <c r="V42" s="9">
        <f t="shared" si="8"/>
        <v>1.5902777777228039E-2</v>
      </c>
      <c r="X42" s="19">
        <f t="shared" si="7"/>
        <v>1.7546296301588882E-2</v>
      </c>
    </row>
    <row r="43" spans="1:25" ht="23.25" customHeight="1" x14ac:dyDescent="0.4">
      <c r="B43" s="1">
        <v>43378.558333333334</v>
      </c>
      <c r="C43">
        <v>807</v>
      </c>
      <c r="D43" t="s">
        <v>38</v>
      </c>
      <c r="E43">
        <v>0</v>
      </c>
      <c r="F43">
        <v>680</v>
      </c>
      <c r="G43">
        <v>6</v>
      </c>
      <c r="H43">
        <v>1</v>
      </c>
      <c r="J43" s="1">
        <v>43378.564884259256</v>
      </c>
      <c r="K43" s="1">
        <v>43378.570428240739</v>
      </c>
      <c r="L43" t="s">
        <v>41</v>
      </c>
      <c r="M43" t="s">
        <v>42</v>
      </c>
      <c r="N43" t="s">
        <v>19</v>
      </c>
      <c r="O43" t="s">
        <v>20</v>
      </c>
      <c r="P43" s="1">
        <v>43378.563634259262</v>
      </c>
      <c r="Q43" s="1">
        <v>43378.563634259262</v>
      </c>
      <c r="R43" s="1">
        <v>43378.575231481482</v>
      </c>
      <c r="S43" s="1">
        <v>43378.575231481482</v>
      </c>
      <c r="U43" s="9">
        <f t="shared" si="6"/>
        <v>5.543981482333038E-3</v>
      </c>
      <c r="V43" s="9">
        <f t="shared" si="8"/>
        <v>5.543981482333038E-3</v>
      </c>
      <c r="X43" s="19">
        <f t="shared" si="7"/>
        <v>6.5509259220561944E-3</v>
      </c>
    </row>
    <row r="44" spans="1:25" ht="23.25" customHeight="1" x14ac:dyDescent="0.4">
      <c r="B44" s="1">
        <v>43378.560335648152</v>
      </c>
      <c r="C44">
        <v>808</v>
      </c>
      <c r="D44" t="s">
        <v>38</v>
      </c>
      <c r="E44">
        <v>0</v>
      </c>
      <c r="F44">
        <v>462</v>
      </c>
      <c r="G44">
        <v>4</v>
      </c>
      <c r="H44">
        <v>1</v>
      </c>
      <c r="J44" s="1">
        <v>43378.565891203703</v>
      </c>
      <c r="K44" s="1">
        <v>43378.573252314818</v>
      </c>
      <c r="L44" t="s">
        <v>25</v>
      </c>
      <c r="M44" t="s">
        <v>26</v>
      </c>
      <c r="N44" t="s">
        <v>19</v>
      </c>
      <c r="O44" t="s">
        <v>20</v>
      </c>
      <c r="P44" s="1">
        <v>43378.567395833335</v>
      </c>
      <c r="Q44" s="1">
        <v>43378.567395833335</v>
      </c>
      <c r="R44" s="1">
        <v>43378.575567129628</v>
      </c>
      <c r="S44" s="1">
        <v>43378.580891203703</v>
      </c>
      <c r="U44" s="9">
        <f t="shared" si="6"/>
        <v>7.3611111147329211E-3</v>
      </c>
      <c r="V44" s="9">
        <f t="shared" si="8"/>
        <v>7.3611111147329211E-3</v>
      </c>
      <c r="X44" s="19">
        <f t="shared" si="7"/>
        <v>5.5555555518367328E-3</v>
      </c>
    </row>
    <row r="45" spans="1:25" ht="23.25" customHeight="1" x14ac:dyDescent="0.4">
      <c r="B45" s="1">
        <v>43378.563993055555</v>
      </c>
      <c r="C45">
        <v>810</v>
      </c>
      <c r="D45" t="s">
        <v>38</v>
      </c>
      <c r="E45">
        <v>0</v>
      </c>
      <c r="F45">
        <v>930</v>
      </c>
      <c r="G45">
        <v>4</v>
      </c>
      <c r="H45">
        <v>2</v>
      </c>
      <c r="J45" s="1">
        <v>43378.56832175926</v>
      </c>
      <c r="K45" s="1">
        <v>43378.573368055557</v>
      </c>
      <c r="L45" t="s">
        <v>31</v>
      </c>
      <c r="M45" t="s">
        <v>32</v>
      </c>
      <c r="N45" t="s">
        <v>19</v>
      </c>
      <c r="O45" t="s">
        <v>20</v>
      </c>
      <c r="P45" s="1">
        <v>43378.571944444448</v>
      </c>
      <c r="Q45" s="1">
        <v>43378.571944444448</v>
      </c>
      <c r="R45" s="1">
        <v>43378.581585648149</v>
      </c>
      <c r="S45" s="1">
        <v>43378.581585648149</v>
      </c>
      <c r="U45" s="9">
        <f t="shared" si="6"/>
        <v>5.0462962972233072E-3</v>
      </c>
      <c r="V45" s="9">
        <f>U45*H45</f>
        <v>1.0092592594446614E-2</v>
      </c>
      <c r="X45" s="19">
        <f t="shared" si="7"/>
        <v>4.3287037042318843E-3</v>
      </c>
    </row>
    <row r="46" spans="1:25" ht="23.25" customHeight="1" x14ac:dyDescent="0.4">
      <c r="B46" s="1">
        <v>43378.56523148148</v>
      </c>
      <c r="C46">
        <v>812</v>
      </c>
      <c r="D46" t="s">
        <v>71</v>
      </c>
      <c r="E46">
        <v>1121</v>
      </c>
      <c r="F46">
        <v>1292</v>
      </c>
      <c r="G46">
        <v>3</v>
      </c>
      <c r="H46">
        <v>1</v>
      </c>
      <c r="J46" s="1">
        <v>43378.569328703707</v>
      </c>
      <c r="K46" s="1">
        <v>43378.573807870373</v>
      </c>
      <c r="L46" t="s">
        <v>29</v>
      </c>
      <c r="M46" t="s">
        <v>30</v>
      </c>
      <c r="N46" t="s">
        <v>19</v>
      </c>
      <c r="O46" t="s">
        <v>20</v>
      </c>
      <c r="P46" s="1">
        <v>43378.572442129633</v>
      </c>
      <c r="Q46" s="1">
        <v>43378.572442129633</v>
      </c>
      <c r="R46" s="1">
        <v>43378.58021990741</v>
      </c>
      <c r="S46" s="1">
        <v>43378.58021990741</v>
      </c>
      <c r="U46" s="9">
        <f t="shared" si="6"/>
        <v>4.4791666659875773E-3</v>
      </c>
      <c r="V46" s="9">
        <f>U46*H46</f>
        <v>4.4791666659875773E-3</v>
      </c>
      <c r="X46" s="19">
        <f t="shared" si="7"/>
        <v>4.0972222268464975E-3</v>
      </c>
    </row>
    <row r="47" spans="1:25" ht="23.25" customHeight="1" x14ac:dyDescent="0.4">
      <c r="B47" s="1">
        <v>43378.573344907411</v>
      </c>
      <c r="C47">
        <v>815</v>
      </c>
      <c r="D47" t="s">
        <v>33</v>
      </c>
      <c r="E47">
        <v>1205</v>
      </c>
      <c r="F47">
        <v>584</v>
      </c>
      <c r="G47">
        <v>4</v>
      </c>
      <c r="H47">
        <v>3</v>
      </c>
      <c r="J47" s="1">
        <v>43378.576469907406</v>
      </c>
      <c r="K47" s="1">
        <v>43378.58079861111</v>
      </c>
      <c r="L47" t="s">
        <v>19</v>
      </c>
      <c r="M47" t="s">
        <v>20</v>
      </c>
      <c r="N47" t="s">
        <v>31</v>
      </c>
      <c r="O47" t="s">
        <v>32</v>
      </c>
      <c r="P47" s="1">
        <v>43378.575520833336</v>
      </c>
      <c r="Q47" s="1">
        <v>43378.575520833336</v>
      </c>
      <c r="R47" s="1">
        <v>43378.584849537037</v>
      </c>
      <c r="S47" s="1">
        <v>43378.584849537037</v>
      </c>
      <c r="U47" s="9">
        <f t="shared" si="6"/>
        <v>4.3287037042318843E-3</v>
      </c>
      <c r="V47" s="9">
        <f>U47*H47</f>
        <v>1.2986111112695653E-2</v>
      </c>
      <c r="X47" s="19">
        <f t="shared" si="7"/>
        <v>3.1249999956344254E-3</v>
      </c>
    </row>
    <row r="48" spans="1:25" ht="23.25" customHeight="1" x14ac:dyDescent="0.4">
      <c r="B48" s="1">
        <v>43378.573587962965</v>
      </c>
      <c r="C48">
        <v>816</v>
      </c>
      <c r="D48" t="s">
        <v>18</v>
      </c>
      <c r="E48">
        <v>1208</v>
      </c>
      <c r="F48">
        <v>1033</v>
      </c>
      <c r="G48">
        <v>1</v>
      </c>
      <c r="H48">
        <v>1</v>
      </c>
      <c r="J48" s="1">
        <v>43378.574224537035</v>
      </c>
      <c r="K48" s="1">
        <v>43378.590300925927</v>
      </c>
      <c r="L48" t="s">
        <v>25</v>
      </c>
      <c r="M48" t="s">
        <v>26</v>
      </c>
      <c r="N48" t="s">
        <v>65</v>
      </c>
      <c r="O48" t="s">
        <v>66</v>
      </c>
      <c r="P48" s="1">
        <v>43378.575358796297</v>
      </c>
      <c r="Q48" s="1">
        <v>43378.575358796297</v>
      </c>
      <c r="R48" s="1">
        <v>43378.58798611111</v>
      </c>
      <c r="S48" s="1">
        <v>43378.58798611111</v>
      </c>
      <c r="U48" s="9">
        <f t="shared" si="6"/>
        <v>1.6076388892543036E-2</v>
      </c>
      <c r="V48" s="9">
        <f>U48*H48</f>
        <v>1.6076388892543036E-2</v>
      </c>
      <c r="X48" s="19">
        <f t="shared" si="7"/>
        <v>6.3657407008577138E-4</v>
      </c>
    </row>
    <row r="49" spans="1:25" ht="23.25" customHeight="1" x14ac:dyDescent="0.4">
      <c r="B49" s="1">
        <v>43378.575011574074</v>
      </c>
      <c r="C49">
        <v>817</v>
      </c>
      <c r="D49" t="s">
        <v>43</v>
      </c>
      <c r="E49">
        <v>0</v>
      </c>
      <c r="F49">
        <v>849</v>
      </c>
      <c r="G49">
        <v>3</v>
      </c>
      <c r="H49">
        <v>2</v>
      </c>
      <c r="J49" s="1">
        <v>43378.578321759262</v>
      </c>
      <c r="K49" s="1">
        <v>43378.582604166666</v>
      </c>
      <c r="L49" t="s">
        <v>31</v>
      </c>
      <c r="M49" t="s">
        <v>32</v>
      </c>
      <c r="N49" t="s">
        <v>27</v>
      </c>
      <c r="O49" t="s">
        <v>28</v>
      </c>
      <c r="P49" s="1">
        <v>43378.58017361111</v>
      </c>
      <c r="Q49" s="1">
        <v>43378.58017361111</v>
      </c>
      <c r="R49" s="1">
        <v>43378.59101851852</v>
      </c>
      <c r="S49" s="1">
        <v>43378.59101851852</v>
      </c>
      <c r="U49" s="9">
        <f t="shared" si="6"/>
        <v>4.2824074043892324E-3</v>
      </c>
      <c r="V49" s="9">
        <f>U49*H49</f>
        <v>8.5648148087784648E-3</v>
      </c>
      <c r="X49" s="19">
        <f t="shared" si="7"/>
        <v>3.3101851877290756E-3</v>
      </c>
    </row>
    <row r="50" spans="1:25" s="3" customFormat="1" ht="23.25" customHeight="1" x14ac:dyDescent="0.4">
      <c r="B50" s="2">
        <v>43378.576203703706</v>
      </c>
      <c r="C50" s="3">
        <v>818</v>
      </c>
      <c r="D50" s="3" t="s">
        <v>38</v>
      </c>
      <c r="E50" s="3">
        <v>0</v>
      </c>
      <c r="F50" s="3">
        <v>1280</v>
      </c>
      <c r="G50" s="3">
        <v>1</v>
      </c>
      <c r="H50" s="3">
        <v>2</v>
      </c>
      <c r="J50" s="2">
        <v>43378.579606481479</v>
      </c>
      <c r="K50" s="2">
        <v>43378.587268518517</v>
      </c>
      <c r="L50" s="3" t="s">
        <v>31</v>
      </c>
      <c r="M50" s="3" t="s">
        <v>32</v>
      </c>
      <c r="N50" s="3" t="s">
        <v>74</v>
      </c>
      <c r="O50" s="3" t="s">
        <v>75</v>
      </c>
      <c r="P50" s="2">
        <v>43378.579340277778</v>
      </c>
      <c r="Q50" s="2">
        <v>43378.579340277778</v>
      </c>
      <c r="R50" s="2">
        <v>43378.590289351851</v>
      </c>
      <c r="S50" s="2">
        <v>43378.590289351851</v>
      </c>
      <c r="U50" s="9">
        <f t="shared" si="6"/>
        <v>7.662037038244307E-3</v>
      </c>
      <c r="V50" s="9">
        <f t="shared" ref="V50" si="9">U50*H50</f>
        <v>1.5324074076488614E-2</v>
      </c>
      <c r="X50" s="19">
        <f t="shared" si="7"/>
        <v>3.4027777728624642E-3</v>
      </c>
    </row>
    <row r="51" spans="1:25" ht="18.75" x14ac:dyDescent="0.4">
      <c r="B51" s="1">
        <v>43378.543703703705</v>
      </c>
      <c r="C51">
        <v>804</v>
      </c>
      <c r="D51" t="s">
        <v>33</v>
      </c>
      <c r="E51">
        <v>988</v>
      </c>
      <c r="F51">
        <v>1085</v>
      </c>
      <c r="G51">
        <v>5</v>
      </c>
      <c r="H51">
        <v>1</v>
      </c>
      <c r="I51" s="1">
        <v>43378.543877314813</v>
      </c>
      <c r="L51" t="s">
        <v>27</v>
      </c>
      <c r="M51" t="s">
        <v>28</v>
      </c>
      <c r="N51" t="s">
        <v>44</v>
      </c>
      <c r="O51" t="s">
        <v>45</v>
      </c>
      <c r="P51" s="1">
        <v>43378.549201388887</v>
      </c>
      <c r="R51" s="1">
        <v>43378.559571759259</v>
      </c>
      <c r="X51" s="25">
        <f>P51-B51</f>
        <v>5.4976851824903861E-3</v>
      </c>
    </row>
    <row r="52" spans="1:25" s="3" customFormat="1" ht="18.75" x14ac:dyDescent="0.4">
      <c r="B52" s="2">
        <v>43378.581458333334</v>
      </c>
      <c r="C52" s="3">
        <v>820</v>
      </c>
      <c r="D52" s="3" t="s">
        <v>56</v>
      </c>
      <c r="E52" s="3">
        <v>1070</v>
      </c>
      <c r="F52" s="3">
        <v>969</v>
      </c>
      <c r="G52" s="3">
        <v>5</v>
      </c>
      <c r="H52" s="3">
        <v>1</v>
      </c>
      <c r="I52" s="2">
        <v>43378.582187499997</v>
      </c>
      <c r="L52" s="3" t="s">
        <v>19</v>
      </c>
      <c r="M52" s="3" t="s">
        <v>20</v>
      </c>
      <c r="N52" s="3" t="s">
        <v>21</v>
      </c>
      <c r="O52" s="3" t="s">
        <v>22</v>
      </c>
      <c r="P52" s="2">
        <v>43378.583564814813</v>
      </c>
      <c r="R52" s="2">
        <v>43378.591354166667</v>
      </c>
      <c r="T52" s="2">
        <v>43378.575694444444</v>
      </c>
      <c r="X52" s="24">
        <f>P52-T52</f>
        <v>7.8703703693463467E-3</v>
      </c>
    </row>
    <row r="53" spans="1:25" s="5" customFormat="1" ht="18.75" x14ac:dyDescent="0.4">
      <c r="B53" s="4">
        <v>43378.563842592594</v>
      </c>
      <c r="C53" s="5">
        <v>809</v>
      </c>
      <c r="D53" s="5" t="s">
        <v>18</v>
      </c>
      <c r="E53" s="5">
        <v>978</v>
      </c>
      <c r="F53" s="5">
        <v>628</v>
      </c>
      <c r="G53" s="5">
        <v>5</v>
      </c>
      <c r="H53" s="5">
        <v>1</v>
      </c>
      <c r="I53" s="4">
        <v>43378.5702662037</v>
      </c>
      <c r="L53" s="5" t="s">
        <v>29</v>
      </c>
      <c r="M53" s="5" t="s">
        <v>30</v>
      </c>
      <c r="N53" s="5" t="s">
        <v>25</v>
      </c>
      <c r="O53" s="5" t="s">
        <v>26</v>
      </c>
      <c r="P53" s="4">
        <v>43378.566574074073</v>
      </c>
      <c r="R53" s="4">
        <v>43378.573518518519</v>
      </c>
      <c r="X53" s="26">
        <f>P53-B53</f>
        <v>2.7314814797136933E-3</v>
      </c>
    </row>
    <row r="54" spans="1:25" ht="23.25" customHeight="1" x14ac:dyDescent="0.4">
      <c r="B54" s="1">
        <v>43378.583414351851</v>
      </c>
      <c r="C54">
        <v>821</v>
      </c>
      <c r="D54" t="s">
        <v>18</v>
      </c>
      <c r="E54">
        <v>1212</v>
      </c>
      <c r="F54">
        <v>382</v>
      </c>
      <c r="G54">
        <v>5</v>
      </c>
      <c r="H54">
        <v>2</v>
      </c>
      <c r="J54" s="1">
        <v>43378.588229166664</v>
      </c>
      <c r="K54" s="1">
        <v>43378.589895833335</v>
      </c>
      <c r="L54" t="s">
        <v>19</v>
      </c>
      <c r="M54" t="s">
        <v>20</v>
      </c>
      <c r="N54" t="s">
        <v>31</v>
      </c>
      <c r="O54" t="s">
        <v>32</v>
      </c>
      <c r="P54" s="1">
        <v>43378.589189814818</v>
      </c>
      <c r="Q54" s="1">
        <v>43378.590567129628</v>
      </c>
      <c r="R54" s="1">
        <v>43378.597824074073</v>
      </c>
      <c r="S54" s="1">
        <v>43378.602384259262</v>
      </c>
      <c r="U54" s="9">
        <f t="shared" ref="U54:U68" si="10">K54-J54</f>
        <v>1.6666666706441902E-3</v>
      </c>
      <c r="V54" s="9">
        <f t="shared" ref="V54:V56" si="11">U54*H54</f>
        <v>3.3333333412883803E-3</v>
      </c>
      <c r="W54" s="11">
        <f>SUM(V54:V72)</f>
        <v>0.16875000000436557</v>
      </c>
      <c r="X54" s="19">
        <f t="shared" ref="X54:X72" si="12">IF(A54="★", T54-J54, J54-B54)</f>
        <v>4.8148148125619628E-3</v>
      </c>
      <c r="Y54" s="11">
        <f>AVERAGE(X54:X90)</f>
        <v>4.6203060701373033E-3</v>
      </c>
    </row>
    <row r="55" spans="1:25" ht="23.25" customHeight="1" x14ac:dyDescent="0.4">
      <c r="B55" s="1">
        <v>43378.585451388892</v>
      </c>
      <c r="C55">
        <v>822</v>
      </c>
      <c r="D55" t="s">
        <v>33</v>
      </c>
      <c r="E55">
        <v>1196</v>
      </c>
      <c r="F55">
        <v>371</v>
      </c>
      <c r="G55">
        <v>4</v>
      </c>
      <c r="H55">
        <v>1</v>
      </c>
      <c r="J55" s="1">
        <v>43378.587951388887</v>
      </c>
      <c r="K55" s="1">
        <v>43378.596145833333</v>
      </c>
      <c r="L55" t="s">
        <v>69</v>
      </c>
      <c r="M55" t="s">
        <v>70</v>
      </c>
      <c r="N55" t="s">
        <v>27</v>
      </c>
      <c r="O55" t="s">
        <v>28</v>
      </c>
      <c r="P55" s="1">
        <v>43378.588067129633</v>
      </c>
      <c r="Q55" s="1">
        <v>43378.588067129633</v>
      </c>
      <c r="R55" s="1">
        <v>43378.600011574075</v>
      </c>
      <c r="S55" s="1">
        <v>43378.601817129631</v>
      </c>
      <c r="U55" s="9">
        <f t="shared" si="10"/>
        <v>8.1944444464170374E-3</v>
      </c>
      <c r="V55" s="9">
        <f t="shared" si="11"/>
        <v>8.1944444464170374E-3</v>
      </c>
      <c r="X55" s="19">
        <f t="shared" si="12"/>
        <v>2.4999999950523488E-3</v>
      </c>
    </row>
    <row r="56" spans="1:25" s="18" customFormat="1" ht="23.25" customHeight="1" x14ac:dyDescent="0.4">
      <c r="A56" s="13" t="s">
        <v>92</v>
      </c>
      <c r="B56" s="17">
        <v>43378.567013888889</v>
      </c>
      <c r="C56" s="18">
        <v>814</v>
      </c>
      <c r="D56" s="18" t="s">
        <v>18</v>
      </c>
      <c r="E56" s="18">
        <v>1200</v>
      </c>
      <c r="F56" s="18">
        <v>962</v>
      </c>
      <c r="G56" s="18">
        <v>7</v>
      </c>
      <c r="H56" s="18">
        <v>1</v>
      </c>
      <c r="J56" s="17">
        <v>43378.603831018518</v>
      </c>
      <c r="K56" s="17">
        <v>43378.609224537038</v>
      </c>
      <c r="L56" s="18" t="s">
        <v>54</v>
      </c>
      <c r="M56" s="18" t="s">
        <v>55</v>
      </c>
      <c r="N56" s="18" t="s">
        <v>72</v>
      </c>
      <c r="O56" s="18" t="s">
        <v>73</v>
      </c>
      <c r="P56" s="17">
        <v>43378.604178240741</v>
      </c>
      <c r="Q56" s="17">
        <v>43378.607268518521</v>
      </c>
      <c r="R56" s="17">
        <v>43378.612337962964</v>
      </c>
      <c r="S56" s="17">
        <v>43378.615428240744</v>
      </c>
      <c r="T56" s="17">
        <v>43378.604178240741</v>
      </c>
      <c r="U56" s="15">
        <f t="shared" si="10"/>
        <v>5.393518520577345E-3</v>
      </c>
      <c r="V56" s="15">
        <f t="shared" si="11"/>
        <v>5.393518520577345E-3</v>
      </c>
      <c r="X56" s="19">
        <f t="shared" si="12"/>
        <v>3.4722222335403785E-4</v>
      </c>
    </row>
    <row r="57" spans="1:25" ht="23.25" customHeight="1" x14ac:dyDescent="0.4">
      <c r="B57" s="1">
        <v>43378.586898148147</v>
      </c>
      <c r="C57">
        <v>824</v>
      </c>
      <c r="D57" t="s">
        <v>43</v>
      </c>
      <c r="E57">
        <v>0</v>
      </c>
      <c r="F57">
        <v>859</v>
      </c>
      <c r="G57">
        <v>4</v>
      </c>
      <c r="H57">
        <v>1</v>
      </c>
      <c r="J57" s="1">
        <v>43378.590995370374</v>
      </c>
      <c r="K57" s="1">
        <v>43378.603414351855</v>
      </c>
      <c r="L57" t="s">
        <v>63</v>
      </c>
      <c r="M57" t="s">
        <v>64</v>
      </c>
      <c r="N57" t="s">
        <v>59</v>
      </c>
      <c r="O57" t="s">
        <v>60</v>
      </c>
      <c r="P57" s="1">
        <v>43378.592662037037</v>
      </c>
      <c r="Q57" s="1">
        <v>43378.592662037037</v>
      </c>
      <c r="R57" s="1">
        <v>43378.612326388888</v>
      </c>
      <c r="S57" s="1">
        <v>43378.612326388888</v>
      </c>
      <c r="U57" s="9">
        <f t="shared" si="10"/>
        <v>1.2418981481459923E-2</v>
      </c>
      <c r="V57" s="9">
        <f>U57*H57</f>
        <v>1.2418981481459923E-2</v>
      </c>
      <c r="X57" s="19">
        <f t="shared" si="12"/>
        <v>4.0972222268464975E-3</v>
      </c>
    </row>
    <row r="58" spans="1:25" ht="23.25" customHeight="1" x14ac:dyDescent="0.4">
      <c r="B58" s="1">
        <v>43378.588067129633</v>
      </c>
      <c r="C58">
        <v>826</v>
      </c>
      <c r="D58" t="s">
        <v>38</v>
      </c>
      <c r="E58">
        <v>0</v>
      </c>
      <c r="F58">
        <v>1212</v>
      </c>
      <c r="G58">
        <v>3</v>
      </c>
      <c r="H58">
        <v>2</v>
      </c>
      <c r="J58" s="1">
        <v>43378.594131944446</v>
      </c>
      <c r="K58" s="1">
        <v>43378.597314814811</v>
      </c>
      <c r="L58" t="s">
        <v>39</v>
      </c>
      <c r="M58" t="s">
        <v>40</v>
      </c>
      <c r="N58" t="s">
        <v>21</v>
      </c>
      <c r="O58" t="s">
        <v>22</v>
      </c>
      <c r="P58" s="1">
        <v>43378.593449074076</v>
      </c>
      <c r="Q58" s="1">
        <v>43378.593449074076</v>
      </c>
      <c r="R58" s="1">
        <v>43378.599398148152</v>
      </c>
      <c r="S58" s="1">
        <v>43378.599398148152</v>
      </c>
      <c r="U58" s="9">
        <f t="shared" si="10"/>
        <v>3.1828703649807721E-3</v>
      </c>
      <c r="V58" s="9">
        <f t="shared" ref="V58:V59" si="13">U58*H58</f>
        <v>6.3657407299615443E-3</v>
      </c>
      <c r="X58" s="19">
        <f t="shared" si="12"/>
        <v>6.064814813726116E-3</v>
      </c>
    </row>
    <row r="59" spans="1:25" ht="23.25" customHeight="1" x14ac:dyDescent="0.4">
      <c r="B59" s="1">
        <v>43378.588356481479</v>
      </c>
      <c r="C59">
        <v>827</v>
      </c>
      <c r="D59" t="s">
        <v>33</v>
      </c>
      <c r="E59">
        <v>1218</v>
      </c>
      <c r="F59">
        <v>472</v>
      </c>
      <c r="G59">
        <v>5</v>
      </c>
      <c r="H59">
        <v>1</v>
      </c>
      <c r="J59" s="1">
        <v>43378.59611111111</v>
      </c>
      <c r="K59" s="1">
        <v>43378.599907407406</v>
      </c>
      <c r="L59" t="s">
        <v>19</v>
      </c>
      <c r="M59" t="s">
        <v>20</v>
      </c>
      <c r="N59" t="s">
        <v>50</v>
      </c>
      <c r="O59" t="s">
        <v>51</v>
      </c>
      <c r="P59" s="1">
        <v>43378.594097222223</v>
      </c>
      <c r="Q59" s="1">
        <v>43378.59920138889</v>
      </c>
      <c r="R59" s="1">
        <v>43378.605254629627</v>
      </c>
      <c r="S59" s="1">
        <v>43378.606122685182</v>
      </c>
      <c r="U59" s="9">
        <f t="shared" si="10"/>
        <v>3.796296296059154E-3</v>
      </c>
      <c r="V59" s="9">
        <f t="shared" si="13"/>
        <v>3.796296296059154E-3</v>
      </c>
      <c r="X59" s="19">
        <f t="shared" si="12"/>
        <v>7.7546296306536533E-3</v>
      </c>
    </row>
    <row r="60" spans="1:25" ht="23.25" customHeight="1" x14ac:dyDescent="0.4">
      <c r="B60" s="1">
        <v>43378.593402777777</v>
      </c>
      <c r="C60">
        <v>831</v>
      </c>
      <c r="D60" t="s">
        <v>78</v>
      </c>
      <c r="E60">
        <v>1044</v>
      </c>
      <c r="F60">
        <v>1280</v>
      </c>
      <c r="G60">
        <v>8</v>
      </c>
      <c r="H60">
        <v>1</v>
      </c>
      <c r="J60" s="1">
        <v>43378.596562500003</v>
      </c>
      <c r="K60" s="1">
        <v>43378.601041666669</v>
      </c>
      <c r="L60" t="s">
        <v>19</v>
      </c>
      <c r="M60" t="s">
        <v>20</v>
      </c>
      <c r="N60" t="s">
        <v>44</v>
      </c>
      <c r="O60" t="s">
        <v>45</v>
      </c>
      <c r="P60" s="1">
        <v>43378.594467592593</v>
      </c>
      <c r="Q60" s="1">
        <v>43378.594467592593</v>
      </c>
      <c r="R60" s="1">
        <v>43378.604456018518</v>
      </c>
      <c r="S60" s="1">
        <v>43378.604456018518</v>
      </c>
      <c r="U60" s="9">
        <f t="shared" si="10"/>
        <v>4.4791666659875773E-3</v>
      </c>
      <c r="V60" s="9">
        <f t="shared" ref="V60:V61" si="14">U60*H60</f>
        <v>4.4791666659875773E-3</v>
      </c>
      <c r="X60" s="19">
        <f t="shared" si="12"/>
        <v>3.1597222259733826E-3</v>
      </c>
    </row>
    <row r="61" spans="1:25" ht="23.25" customHeight="1" x14ac:dyDescent="0.4">
      <c r="B61" s="1">
        <v>43378.593935185185</v>
      </c>
      <c r="C61">
        <v>832</v>
      </c>
      <c r="D61" t="s">
        <v>38</v>
      </c>
      <c r="E61">
        <v>0</v>
      </c>
      <c r="F61">
        <v>1254</v>
      </c>
      <c r="G61">
        <v>10</v>
      </c>
      <c r="H61">
        <v>2</v>
      </c>
      <c r="J61" s="1">
        <v>43378.60052083333</v>
      </c>
      <c r="K61" s="1">
        <v>43378.608761574076</v>
      </c>
      <c r="L61" t="s">
        <v>34</v>
      </c>
      <c r="M61" t="s">
        <v>35</v>
      </c>
      <c r="N61" t="s">
        <v>25</v>
      </c>
      <c r="O61" t="s">
        <v>26</v>
      </c>
      <c r="P61" s="1">
        <v>43378.601331018515</v>
      </c>
      <c r="Q61" s="1">
        <v>43378.601331018515</v>
      </c>
      <c r="R61" s="1">
        <v>43378.611527777779</v>
      </c>
      <c r="S61" s="1">
        <v>43378.611527777779</v>
      </c>
      <c r="U61" s="9">
        <f t="shared" si="10"/>
        <v>8.2407407462596893E-3</v>
      </c>
      <c r="V61" s="9">
        <f t="shared" si="14"/>
        <v>1.6481481492519379E-2</v>
      </c>
      <c r="X61" s="19">
        <f t="shared" si="12"/>
        <v>6.5856481451191939E-3</v>
      </c>
    </row>
    <row r="62" spans="1:25" ht="23.25" customHeight="1" x14ac:dyDescent="0.4">
      <c r="B62" s="1">
        <v>43378.596215277779</v>
      </c>
      <c r="C62">
        <v>835</v>
      </c>
      <c r="D62" t="s">
        <v>33</v>
      </c>
      <c r="E62">
        <v>1123</v>
      </c>
      <c r="F62">
        <v>1242</v>
      </c>
      <c r="G62">
        <v>9</v>
      </c>
      <c r="H62">
        <v>1</v>
      </c>
      <c r="J62" s="1">
        <v>43378.596608796295</v>
      </c>
      <c r="K62" s="1">
        <v>43378.608761574076</v>
      </c>
      <c r="L62" t="s">
        <v>27</v>
      </c>
      <c r="M62" t="s">
        <v>28</v>
      </c>
      <c r="N62" t="s">
        <v>39</v>
      </c>
      <c r="O62" t="s">
        <v>40</v>
      </c>
      <c r="P62" s="1">
        <v>43378.601736111108</v>
      </c>
      <c r="Q62" s="1">
        <v>43378.601736111108</v>
      </c>
      <c r="R62" s="1">
        <v>43378.61215277778</v>
      </c>
      <c r="S62" s="1">
        <v>43378.613032407404</v>
      </c>
      <c r="U62" s="9">
        <f t="shared" si="10"/>
        <v>1.2152777781011537E-2</v>
      </c>
      <c r="V62" s="9">
        <f t="shared" ref="V62:V63" si="15">U62*H62</f>
        <v>1.2152777781011537E-2</v>
      </c>
      <c r="X62" s="19">
        <f t="shared" si="12"/>
        <v>3.9351851592073217E-4</v>
      </c>
    </row>
    <row r="63" spans="1:25" ht="23.25" customHeight="1" x14ac:dyDescent="0.4">
      <c r="B63" s="1">
        <v>43378.596724537034</v>
      </c>
      <c r="C63">
        <v>836</v>
      </c>
      <c r="D63" t="s">
        <v>33</v>
      </c>
      <c r="E63">
        <v>1178</v>
      </c>
      <c r="F63">
        <v>915</v>
      </c>
      <c r="G63">
        <v>9</v>
      </c>
      <c r="H63">
        <v>1</v>
      </c>
      <c r="J63" s="1">
        <v>43378.602881944447</v>
      </c>
      <c r="K63" s="1">
        <v>43378.607974537037</v>
      </c>
      <c r="L63" t="s">
        <v>27</v>
      </c>
      <c r="M63" t="s">
        <v>28</v>
      </c>
      <c r="N63" t="s">
        <v>39</v>
      </c>
      <c r="O63" t="s">
        <v>40</v>
      </c>
      <c r="P63" s="1">
        <v>43378.602268518516</v>
      </c>
      <c r="Q63" s="1">
        <v>43378.602592592593</v>
      </c>
      <c r="R63" s="1">
        <v>43378.612685185188</v>
      </c>
      <c r="S63" s="1">
        <v>43378.619270833333</v>
      </c>
      <c r="U63" s="9">
        <f t="shared" si="10"/>
        <v>5.0925925897900015E-3</v>
      </c>
      <c r="V63" s="9">
        <f t="shared" si="15"/>
        <v>5.0925925897900015E-3</v>
      </c>
      <c r="X63" s="19">
        <f t="shared" si="12"/>
        <v>6.1574074134114198E-3</v>
      </c>
    </row>
    <row r="64" spans="1:25" ht="23.25" customHeight="1" x14ac:dyDescent="0.4">
      <c r="B64" s="1">
        <v>43378.600462962961</v>
      </c>
      <c r="C64">
        <v>838</v>
      </c>
      <c r="D64" t="s">
        <v>33</v>
      </c>
      <c r="E64">
        <v>1176</v>
      </c>
      <c r="F64">
        <v>1032</v>
      </c>
      <c r="G64">
        <v>9</v>
      </c>
      <c r="H64">
        <v>1</v>
      </c>
      <c r="J64" s="1">
        <v>43378.603043981479</v>
      </c>
      <c r="K64" s="1">
        <v>43378.607025462959</v>
      </c>
      <c r="L64" t="s">
        <v>27</v>
      </c>
      <c r="M64" t="s">
        <v>28</v>
      </c>
      <c r="N64" t="s">
        <v>39</v>
      </c>
      <c r="O64" t="s">
        <v>40</v>
      </c>
      <c r="P64" s="1">
        <v>43378.607638888891</v>
      </c>
      <c r="Q64" s="1">
        <v>43378.607638888891</v>
      </c>
      <c r="R64" s="1">
        <v>43378.618055555555</v>
      </c>
      <c r="S64" s="1">
        <v>43378.618923611109</v>
      </c>
      <c r="T64" s="1">
        <v>43378.607638888891</v>
      </c>
      <c r="U64" s="9">
        <f t="shared" si="10"/>
        <v>3.9814814808778465E-3</v>
      </c>
      <c r="V64" s="9">
        <f t="shared" ref="V64:V66" si="16">U64*H64</f>
        <v>3.9814814808778465E-3</v>
      </c>
      <c r="X64" s="19">
        <f t="shared" si="12"/>
        <v>2.5810185179580003E-3</v>
      </c>
    </row>
    <row r="65" spans="2:27" ht="23.25" customHeight="1" x14ac:dyDescent="0.4">
      <c r="B65" s="1">
        <v>43378.600648148145</v>
      </c>
      <c r="C65">
        <v>839</v>
      </c>
      <c r="D65" t="s">
        <v>33</v>
      </c>
      <c r="E65">
        <v>1124</v>
      </c>
      <c r="F65">
        <v>841</v>
      </c>
      <c r="G65">
        <v>9</v>
      </c>
      <c r="H65">
        <v>1</v>
      </c>
      <c r="J65" s="1">
        <v>43378.607002314813</v>
      </c>
      <c r="K65" s="1">
        <v>43378.607916666668</v>
      </c>
      <c r="L65" t="s">
        <v>27</v>
      </c>
      <c r="M65" t="s">
        <v>28</v>
      </c>
      <c r="N65" t="s">
        <v>39</v>
      </c>
      <c r="O65" t="s">
        <v>40</v>
      </c>
      <c r="P65" s="1">
        <v>43378.608159722222</v>
      </c>
      <c r="Q65" s="1">
        <v>43378.608159722222</v>
      </c>
      <c r="R65" s="1">
        <v>43378.618576388886</v>
      </c>
      <c r="S65" s="1">
        <v>43378.618576388886</v>
      </c>
      <c r="T65" s="1">
        <v>43378.608159722222</v>
      </c>
      <c r="U65" s="9">
        <f t="shared" si="10"/>
        <v>9.1435185458976775E-4</v>
      </c>
      <c r="V65" s="9">
        <f t="shared" si="16"/>
        <v>9.1435185458976775E-4</v>
      </c>
      <c r="X65" s="19">
        <f t="shared" si="12"/>
        <v>6.3541666677338071E-3</v>
      </c>
    </row>
    <row r="66" spans="2:27" ht="23.25" customHeight="1" x14ac:dyDescent="0.4">
      <c r="B66" s="1">
        <v>43378.602083333331</v>
      </c>
      <c r="C66">
        <v>840</v>
      </c>
      <c r="D66" t="s">
        <v>38</v>
      </c>
      <c r="E66">
        <v>0</v>
      </c>
      <c r="F66">
        <v>660</v>
      </c>
      <c r="G66">
        <v>8</v>
      </c>
      <c r="H66">
        <v>1</v>
      </c>
      <c r="J66" s="1">
        <v>43378.605798611112</v>
      </c>
      <c r="K66" s="1">
        <v>43378.618576388886</v>
      </c>
      <c r="L66" t="s">
        <v>44</v>
      </c>
      <c r="M66" t="s">
        <v>45</v>
      </c>
      <c r="N66" t="s">
        <v>39</v>
      </c>
      <c r="O66" t="s">
        <v>40</v>
      </c>
      <c r="P66" s="1">
        <v>43378.607187499998</v>
      </c>
      <c r="Q66" s="1">
        <v>43378.607187499998</v>
      </c>
      <c r="R66" s="1">
        <v>43378.621111111112</v>
      </c>
      <c r="S66" s="1">
        <v>43378.621111111112</v>
      </c>
      <c r="U66" s="9">
        <f t="shared" si="10"/>
        <v>1.2777777774317656E-2</v>
      </c>
      <c r="V66" s="9">
        <f t="shared" si="16"/>
        <v>1.2777777774317656E-2</v>
      </c>
      <c r="X66" s="19">
        <f t="shared" si="12"/>
        <v>3.7152777804294601E-3</v>
      </c>
    </row>
    <row r="67" spans="2:27" ht="23.25" customHeight="1" x14ac:dyDescent="0.4">
      <c r="B67" s="1">
        <v>43378.607824074075</v>
      </c>
      <c r="C67">
        <v>845</v>
      </c>
      <c r="D67" t="s">
        <v>33</v>
      </c>
      <c r="E67">
        <v>1176</v>
      </c>
      <c r="F67">
        <v>1047</v>
      </c>
      <c r="G67">
        <v>7</v>
      </c>
      <c r="H67">
        <v>1</v>
      </c>
      <c r="J67" s="1">
        <v>43378.614641203705</v>
      </c>
      <c r="K67" s="1">
        <v>43378.619293981479</v>
      </c>
      <c r="L67" t="s">
        <v>27</v>
      </c>
      <c r="M67" t="s">
        <v>28</v>
      </c>
      <c r="N67" t="s">
        <v>39</v>
      </c>
      <c r="O67" t="s">
        <v>40</v>
      </c>
      <c r="P67" s="1">
        <v>43378.613935185182</v>
      </c>
      <c r="Q67" s="1">
        <v>43378.614849537036</v>
      </c>
      <c r="R67" s="1">
        <v>43378.624351851853</v>
      </c>
      <c r="S67" s="1">
        <v>43378.625613425924</v>
      </c>
      <c r="U67" s="9">
        <f t="shared" si="10"/>
        <v>4.6527777740266174E-3</v>
      </c>
      <c r="V67" s="9">
        <f t="shared" ref="V67:V68" si="17">U67*H67</f>
        <v>4.6527777740266174E-3</v>
      </c>
      <c r="X67" s="19">
        <f t="shared" si="12"/>
        <v>6.8171296297805384E-3</v>
      </c>
    </row>
    <row r="68" spans="2:27" ht="23.25" customHeight="1" x14ac:dyDescent="0.4">
      <c r="B68" s="1">
        <v>43378.608344907407</v>
      </c>
      <c r="C68">
        <v>846</v>
      </c>
      <c r="D68" t="s">
        <v>18</v>
      </c>
      <c r="E68">
        <v>1224</v>
      </c>
      <c r="F68">
        <v>1097</v>
      </c>
      <c r="G68">
        <v>8</v>
      </c>
      <c r="H68">
        <v>2</v>
      </c>
      <c r="J68" s="1">
        <v>43378.61215277778</v>
      </c>
      <c r="K68" s="1">
        <v>43378.616388888891</v>
      </c>
      <c r="L68" t="s">
        <v>31</v>
      </c>
      <c r="M68" t="s">
        <v>32</v>
      </c>
      <c r="N68" t="s">
        <v>52</v>
      </c>
      <c r="O68" t="s">
        <v>53</v>
      </c>
      <c r="P68" s="1">
        <v>43378.614525462966</v>
      </c>
      <c r="Q68" s="1">
        <v>43378.614525462966</v>
      </c>
      <c r="R68" s="1">
        <v>43378.625289351854</v>
      </c>
      <c r="S68" s="1">
        <v>43378.625289351854</v>
      </c>
      <c r="U68" s="9">
        <f t="shared" si="10"/>
        <v>4.2361111118225381E-3</v>
      </c>
      <c r="V68" s="9">
        <f t="shared" si="17"/>
        <v>8.4722222236450762E-3</v>
      </c>
      <c r="X68" s="19">
        <f t="shared" si="12"/>
        <v>3.8078703728388064E-3</v>
      </c>
    </row>
    <row r="69" spans="2:27" ht="23.25" customHeight="1" x14ac:dyDescent="0.4">
      <c r="B69" s="1">
        <v>43378.609363425923</v>
      </c>
      <c r="C69">
        <v>850</v>
      </c>
      <c r="D69" t="s">
        <v>33</v>
      </c>
      <c r="E69">
        <v>1124</v>
      </c>
      <c r="F69">
        <v>1291</v>
      </c>
      <c r="G69">
        <v>7</v>
      </c>
      <c r="H69">
        <v>1</v>
      </c>
      <c r="J69" s="1">
        <v>43378.614618055559</v>
      </c>
      <c r="K69" s="1">
        <v>43378.619270833333</v>
      </c>
      <c r="L69" t="s">
        <v>27</v>
      </c>
      <c r="M69" t="s">
        <v>28</v>
      </c>
      <c r="N69" t="s">
        <v>39</v>
      </c>
      <c r="O69" t="s">
        <v>40</v>
      </c>
      <c r="P69" s="1">
        <v>43378.614502314813</v>
      </c>
      <c r="Q69" s="1">
        <v>43378.614502314813</v>
      </c>
      <c r="R69" s="1">
        <v>43378.6252662037</v>
      </c>
      <c r="S69" s="1">
        <v>43378.6252662037</v>
      </c>
      <c r="U69" s="9">
        <f>K69-J69</f>
        <v>4.6527777740266174E-3</v>
      </c>
      <c r="V69" s="9">
        <f>U69*H69</f>
        <v>4.6527777740266174E-3</v>
      </c>
      <c r="X69" s="19">
        <f t="shared" si="12"/>
        <v>5.2546296356013045E-3</v>
      </c>
    </row>
    <row r="70" spans="2:27" ht="23.25" customHeight="1" x14ac:dyDescent="0.4">
      <c r="B70" s="1">
        <v>43378.610162037039</v>
      </c>
      <c r="C70">
        <v>852</v>
      </c>
      <c r="D70" t="s">
        <v>18</v>
      </c>
      <c r="E70">
        <v>1228</v>
      </c>
      <c r="F70">
        <v>1051</v>
      </c>
      <c r="G70">
        <v>9</v>
      </c>
      <c r="H70">
        <v>2</v>
      </c>
      <c r="J70" s="1">
        <v>43378.615277777775</v>
      </c>
      <c r="K70" s="1">
        <v>43378.618796296294</v>
      </c>
      <c r="L70" t="s">
        <v>19</v>
      </c>
      <c r="M70" t="s">
        <v>20</v>
      </c>
      <c r="N70" t="s">
        <v>31</v>
      </c>
      <c r="O70" t="s">
        <v>32</v>
      </c>
      <c r="P70" s="1">
        <v>43378.615428240744</v>
      </c>
      <c r="Q70" s="1">
        <v>43378.615428240744</v>
      </c>
      <c r="R70" s="1">
        <v>43378.624756944446</v>
      </c>
      <c r="S70" s="1">
        <v>43378.624756944446</v>
      </c>
      <c r="T70" s="1">
        <v>43378.615231481483</v>
      </c>
      <c r="U70" s="9">
        <f>K70-J70</f>
        <v>3.5185185188311152E-3</v>
      </c>
      <c r="V70" s="9">
        <f>U70*H70</f>
        <v>7.0370370376622304E-3</v>
      </c>
      <c r="X70" s="19">
        <f t="shared" si="12"/>
        <v>5.1157407360733487E-3</v>
      </c>
    </row>
    <row r="71" spans="2:27" ht="23.25" customHeight="1" x14ac:dyDescent="0.4">
      <c r="B71" s="1">
        <v>43378.618738425925</v>
      </c>
      <c r="C71">
        <v>855</v>
      </c>
      <c r="D71" t="s">
        <v>33</v>
      </c>
      <c r="E71">
        <v>1230</v>
      </c>
      <c r="F71">
        <v>581</v>
      </c>
      <c r="G71">
        <v>1</v>
      </c>
      <c r="H71">
        <v>2</v>
      </c>
      <c r="J71" s="1">
        <v>43378.621469907404</v>
      </c>
      <c r="K71" s="1">
        <v>43378.641145833331</v>
      </c>
      <c r="L71" t="s">
        <v>19</v>
      </c>
      <c r="M71" t="s">
        <v>20</v>
      </c>
      <c r="N71" t="s">
        <v>59</v>
      </c>
      <c r="O71" t="s">
        <v>60</v>
      </c>
      <c r="P71" s="1">
        <v>43378.623124999998</v>
      </c>
      <c r="Q71" s="1">
        <v>43378.623124999998</v>
      </c>
      <c r="R71" s="1">
        <v>43378.636724537035</v>
      </c>
      <c r="S71" s="1">
        <v>43378.636724537035</v>
      </c>
      <c r="U71" s="9">
        <f>K71-J71</f>
        <v>1.9675925927003846E-2</v>
      </c>
      <c r="V71" s="9">
        <f>U71*H71</f>
        <v>3.9351851854007691E-2</v>
      </c>
      <c r="X71" s="19">
        <f t="shared" si="12"/>
        <v>2.7314814797136933E-3</v>
      </c>
    </row>
    <row r="72" spans="2:27" s="3" customFormat="1" ht="23.25" customHeight="1" x14ac:dyDescent="0.4">
      <c r="B72" s="2">
        <v>43378.624641203707</v>
      </c>
      <c r="C72" s="3">
        <v>859</v>
      </c>
      <c r="D72" s="3" t="s">
        <v>38</v>
      </c>
      <c r="E72" s="3">
        <v>0</v>
      </c>
      <c r="F72" s="3">
        <v>1139</v>
      </c>
      <c r="G72" s="3">
        <v>8</v>
      </c>
      <c r="H72" s="3">
        <v>1</v>
      </c>
      <c r="J72" s="2">
        <v>43378.62703703704</v>
      </c>
      <c r="K72" s="2">
        <v>43378.636238425926</v>
      </c>
      <c r="L72" s="3" t="s">
        <v>41</v>
      </c>
      <c r="M72" s="3" t="s">
        <v>42</v>
      </c>
      <c r="N72" s="3" t="s">
        <v>76</v>
      </c>
      <c r="O72" s="3" t="s">
        <v>77</v>
      </c>
      <c r="P72" s="2">
        <v>43378.630636574075</v>
      </c>
      <c r="Q72" s="2">
        <v>43378.630636574075</v>
      </c>
      <c r="R72" s="2">
        <v>43378.64199074074</v>
      </c>
      <c r="S72" s="2">
        <v>43378.64199074074</v>
      </c>
      <c r="U72" s="9">
        <f>K72-J72</f>
        <v>9.2013888861401938E-3</v>
      </c>
      <c r="V72" s="9">
        <f>U72*H72</f>
        <v>9.2013888861401938E-3</v>
      </c>
      <c r="X72" s="19">
        <f t="shared" si="12"/>
        <v>2.3958333331393078E-3</v>
      </c>
    </row>
    <row r="73" spans="2:27" ht="18.75" x14ac:dyDescent="0.4">
      <c r="B73" s="1">
        <v>43378.623310185183</v>
      </c>
      <c r="C73">
        <v>856</v>
      </c>
      <c r="D73" t="s">
        <v>18</v>
      </c>
      <c r="E73">
        <v>1233</v>
      </c>
      <c r="F73">
        <v>1153</v>
      </c>
      <c r="G73">
        <v>8</v>
      </c>
      <c r="H73">
        <v>1</v>
      </c>
      <c r="I73" s="1">
        <v>43378.623483796298</v>
      </c>
      <c r="L73" t="s">
        <v>21</v>
      </c>
      <c r="M73" t="s">
        <v>22</v>
      </c>
      <c r="N73" t="s">
        <v>52</v>
      </c>
      <c r="O73" t="s">
        <v>53</v>
      </c>
      <c r="P73" s="1">
        <v>43378.63</v>
      </c>
      <c r="R73" s="1">
        <v>43378.640636574077</v>
      </c>
      <c r="X73" s="25">
        <f>P73-B73</f>
        <v>6.6898148143081926E-3</v>
      </c>
      <c r="AA73" s="80" t="s">
        <v>163</v>
      </c>
    </row>
    <row r="74" spans="2:27" ht="18.75" x14ac:dyDescent="0.4">
      <c r="B74" s="1">
        <v>43378.623819444445</v>
      </c>
      <c r="C74">
        <v>858</v>
      </c>
      <c r="D74" t="s">
        <v>18</v>
      </c>
      <c r="E74">
        <v>1233</v>
      </c>
      <c r="F74">
        <v>1143</v>
      </c>
      <c r="G74">
        <v>8</v>
      </c>
      <c r="H74">
        <v>1</v>
      </c>
      <c r="I74" s="1">
        <v>43378.624155092592</v>
      </c>
      <c r="L74" t="s">
        <v>21</v>
      </c>
      <c r="M74" t="s">
        <v>22</v>
      </c>
      <c r="N74" t="s">
        <v>52</v>
      </c>
      <c r="O74" t="s">
        <v>53</v>
      </c>
      <c r="P74" s="1">
        <v>43378.63045138889</v>
      </c>
      <c r="R74" s="1">
        <v>43378.641087962962</v>
      </c>
      <c r="X74" s="25"/>
      <c r="AA74" s="80" t="s">
        <v>164</v>
      </c>
    </row>
    <row r="75" spans="2:27" ht="18.75" x14ac:dyDescent="0.4">
      <c r="B75" s="1">
        <v>43378.585914351854</v>
      </c>
      <c r="C75">
        <v>823</v>
      </c>
      <c r="D75" t="s">
        <v>18</v>
      </c>
      <c r="E75">
        <v>990</v>
      </c>
      <c r="F75">
        <v>830</v>
      </c>
      <c r="G75">
        <v>8</v>
      </c>
      <c r="H75">
        <v>1</v>
      </c>
      <c r="I75" s="1">
        <v>43378.586145833331</v>
      </c>
      <c r="L75" t="s">
        <v>63</v>
      </c>
      <c r="M75" t="s">
        <v>64</v>
      </c>
      <c r="N75" t="s">
        <v>25</v>
      </c>
      <c r="O75" t="s">
        <v>26</v>
      </c>
      <c r="P75" s="1">
        <v>43378.593009259261</v>
      </c>
      <c r="R75" s="1">
        <v>43378.600960648146</v>
      </c>
      <c r="T75" s="1">
        <v>43378.585416666669</v>
      </c>
      <c r="X75" s="24">
        <f>P75-T75</f>
        <v>7.5925925921183079E-3</v>
      </c>
    </row>
    <row r="76" spans="2:27" ht="18.75" x14ac:dyDescent="0.4">
      <c r="B76" s="1">
        <v>43378.587581018517</v>
      </c>
      <c r="C76">
        <v>825</v>
      </c>
      <c r="D76" t="s">
        <v>56</v>
      </c>
      <c r="E76">
        <v>1145</v>
      </c>
      <c r="F76">
        <v>395</v>
      </c>
      <c r="G76">
        <v>5</v>
      </c>
      <c r="H76">
        <v>1</v>
      </c>
      <c r="I76" s="1">
        <v>43378.587881944448</v>
      </c>
      <c r="L76" t="s">
        <v>63</v>
      </c>
      <c r="M76" t="s">
        <v>64</v>
      </c>
      <c r="N76" t="s">
        <v>21</v>
      </c>
      <c r="O76" t="s">
        <v>22</v>
      </c>
      <c r="P76" s="1">
        <v>43378.595185185186</v>
      </c>
      <c r="R76" s="1">
        <v>43378.604548611111</v>
      </c>
      <c r="X76" s="25">
        <f>P76-B76</f>
        <v>7.6041666688979603E-3</v>
      </c>
    </row>
    <row r="77" spans="2:27" ht="18.75" x14ac:dyDescent="0.4">
      <c r="B77" s="1">
        <v>43378.588599537034</v>
      </c>
      <c r="C77">
        <v>828</v>
      </c>
      <c r="D77" t="s">
        <v>33</v>
      </c>
      <c r="E77">
        <v>1176</v>
      </c>
      <c r="F77">
        <v>1083</v>
      </c>
      <c r="G77">
        <v>8</v>
      </c>
      <c r="H77">
        <v>1</v>
      </c>
      <c r="I77" s="1">
        <v>43378.588842592595</v>
      </c>
      <c r="L77" t="s">
        <v>39</v>
      </c>
      <c r="M77" t="s">
        <v>40</v>
      </c>
      <c r="N77" t="s">
        <v>27</v>
      </c>
      <c r="O77" t="s">
        <v>28</v>
      </c>
      <c r="P77" s="1">
        <v>43378.604166666664</v>
      </c>
      <c r="R77" s="1">
        <v>43378.61582175926</v>
      </c>
      <c r="T77" s="1">
        <v>43378.604166666664</v>
      </c>
      <c r="X77" s="24">
        <f>P77-T77</f>
        <v>0</v>
      </c>
    </row>
    <row r="78" spans="2:27" ht="18.75" x14ac:dyDescent="0.4">
      <c r="B78" s="1">
        <v>43378.592187499999</v>
      </c>
      <c r="C78">
        <v>829</v>
      </c>
      <c r="D78" t="s">
        <v>56</v>
      </c>
      <c r="E78">
        <v>1220</v>
      </c>
      <c r="F78">
        <v>860</v>
      </c>
      <c r="G78">
        <v>5</v>
      </c>
      <c r="H78">
        <v>1</v>
      </c>
      <c r="I78" s="1">
        <v>43378.59238425926</v>
      </c>
      <c r="L78" t="s">
        <v>19</v>
      </c>
      <c r="M78" t="s">
        <v>20</v>
      </c>
      <c r="N78" t="s">
        <v>25</v>
      </c>
      <c r="O78" t="s">
        <v>26</v>
      </c>
      <c r="P78" s="1">
        <v>43378.598067129627</v>
      </c>
      <c r="R78" s="1">
        <v>43378.607488425929</v>
      </c>
      <c r="X78" s="25">
        <f t="shared" ref="X78:X83" si="18">P78-B78</f>
        <v>5.8796296289074235E-3</v>
      </c>
    </row>
    <row r="79" spans="2:27" ht="18.75" x14ac:dyDescent="0.4">
      <c r="B79" s="1">
        <v>43378.592847222222</v>
      </c>
      <c r="C79">
        <v>830</v>
      </c>
      <c r="D79" t="s">
        <v>33</v>
      </c>
      <c r="E79">
        <v>1103</v>
      </c>
      <c r="F79">
        <v>445</v>
      </c>
      <c r="G79">
        <v>7</v>
      </c>
      <c r="H79">
        <v>1</v>
      </c>
      <c r="I79" s="1">
        <v>43378.593229166669</v>
      </c>
      <c r="L79" t="s">
        <v>65</v>
      </c>
      <c r="M79" t="s">
        <v>66</v>
      </c>
      <c r="N79" t="s">
        <v>76</v>
      </c>
      <c r="O79" t="s">
        <v>77</v>
      </c>
      <c r="P79" s="1">
        <v>43378.598912037036</v>
      </c>
      <c r="R79" s="1">
        <v>43378.618564814817</v>
      </c>
      <c r="X79" s="25">
        <f t="shared" si="18"/>
        <v>6.064814813726116E-3</v>
      </c>
    </row>
    <row r="80" spans="2:27" ht="18.75" x14ac:dyDescent="0.4">
      <c r="B80" s="1">
        <v>43378.594201388885</v>
      </c>
      <c r="C80">
        <v>833</v>
      </c>
      <c r="D80" t="s">
        <v>33</v>
      </c>
      <c r="E80">
        <v>1208</v>
      </c>
      <c r="F80">
        <v>544</v>
      </c>
      <c r="G80">
        <v>7</v>
      </c>
      <c r="H80">
        <v>1</v>
      </c>
      <c r="I80" s="1">
        <v>43378.594664351855</v>
      </c>
      <c r="L80" t="s">
        <v>65</v>
      </c>
      <c r="M80" t="s">
        <v>66</v>
      </c>
      <c r="N80" t="s">
        <v>23</v>
      </c>
      <c r="O80" t="s">
        <v>24</v>
      </c>
      <c r="P80" s="1">
        <v>43378.600810185184</v>
      </c>
      <c r="R80" s="1">
        <v>43378.627974537034</v>
      </c>
      <c r="X80" s="25">
        <f t="shared" si="18"/>
        <v>6.6087962986784987E-3</v>
      </c>
    </row>
    <row r="81" spans="1:25" ht="18.75" x14ac:dyDescent="0.4">
      <c r="B81" s="1">
        <v>43378.594618055555</v>
      </c>
      <c r="C81">
        <v>834</v>
      </c>
      <c r="D81" t="s">
        <v>56</v>
      </c>
      <c r="E81">
        <v>875</v>
      </c>
      <c r="F81">
        <v>703</v>
      </c>
      <c r="G81">
        <v>5</v>
      </c>
      <c r="H81">
        <v>1</v>
      </c>
      <c r="I81" s="1">
        <v>43378.594768518517</v>
      </c>
      <c r="L81" t="s">
        <v>19</v>
      </c>
      <c r="M81" t="s">
        <v>20</v>
      </c>
      <c r="N81" t="s">
        <v>25</v>
      </c>
      <c r="O81" t="s">
        <v>26</v>
      </c>
      <c r="P81" s="1">
        <v>43378.599548611113</v>
      </c>
      <c r="R81" s="1">
        <v>43378.608969907407</v>
      </c>
      <c r="X81" s="25">
        <f t="shared" si="18"/>
        <v>4.9305555585306138E-3</v>
      </c>
    </row>
    <row r="82" spans="1:25" ht="18.75" x14ac:dyDescent="0.4">
      <c r="B82" s="1">
        <v>43378.600046296298</v>
      </c>
      <c r="C82">
        <v>837</v>
      </c>
      <c r="D82" t="s">
        <v>33</v>
      </c>
      <c r="E82">
        <v>1124</v>
      </c>
      <c r="F82">
        <v>831</v>
      </c>
      <c r="G82">
        <v>9</v>
      </c>
      <c r="H82">
        <v>1</v>
      </c>
      <c r="I82" s="1">
        <v>43378.600243055553</v>
      </c>
      <c r="L82" t="s">
        <v>27</v>
      </c>
      <c r="M82" t="s">
        <v>28</v>
      </c>
      <c r="N82" t="s">
        <v>39</v>
      </c>
      <c r="O82" t="s">
        <v>40</v>
      </c>
      <c r="P82" s="1">
        <v>43378.602453703701</v>
      </c>
      <c r="R82" s="1">
        <v>43378.613217592596</v>
      </c>
      <c r="X82" s="25">
        <f t="shared" si="18"/>
        <v>2.4074074026430026E-3</v>
      </c>
    </row>
    <row r="83" spans="1:25" ht="18.75" x14ac:dyDescent="0.4">
      <c r="B83" s="1">
        <v>43378.602546296293</v>
      </c>
      <c r="C83">
        <v>841</v>
      </c>
      <c r="D83" t="s">
        <v>18</v>
      </c>
      <c r="E83">
        <v>1224</v>
      </c>
      <c r="F83">
        <v>1143</v>
      </c>
      <c r="G83">
        <v>3</v>
      </c>
      <c r="H83">
        <v>1</v>
      </c>
      <c r="I83" s="1">
        <v>43378.605752314812</v>
      </c>
      <c r="L83" t="s">
        <v>31</v>
      </c>
      <c r="M83" t="s">
        <v>32</v>
      </c>
      <c r="N83" t="s">
        <v>52</v>
      </c>
      <c r="O83" t="s">
        <v>53</v>
      </c>
      <c r="P83" s="1">
        <v>43378.610844907409</v>
      </c>
      <c r="R83" s="1">
        <v>43378.62091435185</v>
      </c>
      <c r="X83" s="25">
        <f t="shared" si="18"/>
        <v>8.298611115606036E-3</v>
      </c>
    </row>
    <row r="84" spans="1:25" ht="18.75" x14ac:dyDescent="0.4">
      <c r="B84" s="1">
        <v>43378.60260416667</v>
      </c>
      <c r="C84">
        <v>842</v>
      </c>
      <c r="D84" t="s">
        <v>18</v>
      </c>
      <c r="E84">
        <v>1223</v>
      </c>
      <c r="F84">
        <v>974</v>
      </c>
      <c r="G84">
        <v>5</v>
      </c>
      <c r="H84">
        <v>1</v>
      </c>
      <c r="I84" s="1">
        <v>43378.606759259259</v>
      </c>
      <c r="L84" t="s">
        <v>31</v>
      </c>
      <c r="M84" t="s">
        <v>32</v>
      </c>
      <c r="N84" t="s">
        <v>52</v>
      </c>
      <c r="O84" t="s">
        <v>53</v>
      </c>
      <c r="P84" s="1">
        <v>43378.608368055553</v>
      </c>
      <c r="R84" s="1">
        <v>43378.618437500001</v>
      </c>
      <c r="T84" s="1">
        <v>43378.602465277778</v>
      </c>
      <c r="X84" s="24">
        <f>P84-T84</f>
        <v>5.9027777751907706E-3</v>
      </c>
    </row>
    <row r="85" spans="1:25" ht="18.75" x14ac:dyDescent="0.4">
      <c r="B85" s="1">
        <v>43378.603935185187</v>
      </c>
      <c r="C85">
        <v>843</v>
      </c>
      <c r="D85" t="s">
        <v>56</v>
      </c>
      <c r="E85">
        <v>1118</v>
      </c>
      <c r="F85">
        <v>1269</v>
      </c>
      <c r="G85">
        <v>4</v>
      </c>
      <c r="H85">
        <v>1</v>
      </c>
      <c r="I85" s="1">
        <v>43378.612164351849</v>
      </c>
      <c r="L85" t="s">
        <v>46</v>
      </c>
      <c r="M85" t="s">
        <v>47</v>
      </c>
      <c r="N85" t="s">
        <v>27</v>
      </c>
      <c r="O85" t="s">
        <v>28</v>
      </c>
      <c r="P85" s="1">
        <v>43378.607291666667</v>
      </c>
      <c r="R85" s="1">
        <v>43378.619537037041</v>
      </c>
      <c r="X85" s="25">
        <f t="shared" ref="X85:X90" si="19">P85-B85</f>
        <v>3.3564814802957699E-3</v>
      </c>
    </row>
    <row r="86" spans="1:25" ht="18.75" x14ac:dyDescent="0.4">
      <c r="B86" s="1">
        <v>43378.606377314813</v>
      </c>
      <c r="C86">
        <v>844</v>
      </c>
      <c r="D86" t="s">
        <v>18</v>
      </c>
      <c r="E86">
        <v>1224</v>
      </c>
      <c r="F86">
        <v>918</v>
      </c>
      <c r="G86">
        <v>10</v>
      </c>
      <c r="H86">
        <v>1</v>
      </c>
      <c r="I86" s="1">
        <v>43378.607233796298</v>
      </c>
      <c r="L86" t="s">
        <v>31</v>
      </c>
      <c r="M86" t="s">
        <v>32</v>
      </c>
      <c r="N86" t="s">
        <v>52</v>
      </c>
      <c r="O86" t="s">
        <v>53</v>
      </c>
      <c r="P86" s="1">
        <v>43378.610844907409</v>
      </c>
      <c r="R86" s="1">
        <v>43378.622615740744</v>
      </c>
      <c r="X86" s="25">
        <f t="shared" si="19"/>
        <v>4.4675925964838825E-3</v>
      </c>
    </row>
    <row r="87" spans="1:25" ht="18.75" x14ac:dyDescent="0.4">
      <c r="B87" s="1">
        <v>43378.608483796299</v>
      </c>
      <c r="C87">
        <v>847</v>
      </c>
      <c r="D87" t="s">
        <v>56</v>
      </c>
      <c r="E87">
        <v>875</v>
      </c>
      <c r="F87">
        <v>626</v>
      </c>
      <c r="G87">
        <v>5</v>
      </c>
      <c r="H87">
        <v>1</v>
      </c>
      <c r="I87" s="1">
        <v>43378.608611111114</v>
      </c>
      <c r="L87" t="s">
        <v>19</v>
      </c>
      <c r="M87" t="s">
        <v>20</v>
      </c>
      <c r="N87" t="s">
        <v>31</v>
      </c>
      <c r="O87" t="s">
        <v>32</v>
      </c>
      <c r="P87" s="1">
        <v>43378.615254629629</v>
      </c>
      <c r="R87" s="1">
        <v>43378.623194444444</v>
      </c>
      <c r="X87" s="25">
        <f t="shared" si="19"/>
        <v>6.7708333299378864E-3</v>
      </c>
    </row>
    <row r="88" spans="1:25" ht="18.75" x14ac:dyDescent="0.4">
      <c r="B88" s="1">
        <v>43378.608807870369</v>
      </c>
      <c r="C88">
        <v>848</v>
      </c>
      <c r="D88" t="s">
        <v>33</v>
      </c>
      <c r="E88">
        <v>1124</v>
      </c>
      <c r="F88">
        <v>997</v>
      </c>
      <c r="G88">
        <v>9</v>
      </c>
      <c r="H88">
        <v>1</v>
      </c>
      <c r="I88" s="1">
        <v>43378.609120370369</v>
      </c>
      <c r="L88" t="s">
        <v>39</v>
      </c>
      <c r="M88" t="s">
        <v>40</v>
      </c>
      <c r="N88" t="s">
        <v>27</v>
      </c>
      <c r="O88" t="s">
        <v>28</v>
      </c>
      <c r="P88" s="1">
        <v>43378.611979166664</v>
      </c>
      <c r="R88" s="1">
        <v>43378.62363425926</v>
      </c>
      <c r="X88" s="25">
        <f t="shared" si="19"/>
        <v>3.1712962954770774E-3</v>
      </c>
    </row>
    <row r="89" spans="1:25" ht="18.75" x14ac:dyDescent="0.4">
      <c r="B89" s="1">
        <v>43378.609699074077</v>
      </c>
      <c r="C89">
        <v>851</v>
      </c>
      <c r="D89" t="s">
        <v>33</v>
      </c>
      <c r="E89">
        <v>1230</v>
      </c>
      <c r="F89">
        <v>881</v>
      </c>
      <c r="G89">
        <v>9</v>
      </c>
      <c r="H89">
        <v>2</v>
      </c>
      <c r="I89" s="1">
        <v>43378.618425925924</v>
      </c>
      <c r="L89" t="s">
        <v>19</v>
      </c>
      <c r="M89" t="s">
        <v>20</v>
      </c>
      <c r="N89" t="s">
        <v>59</v>
      </c>
      <c r="O89" t="s">
        <v>60</v>
      </c>
      <c r="P89" s="1">
        <v>43378.612083333333</v>
      </c>
      <c r="R89" s="1">
        <v>43378.62568287037</v>
      </c>
      <c r="X89" s="25">
        <f t="shared" si="19"/>
        <v>2.3842592563596554E-3</v>
      </c>
    </row>
    <row r="90" spans="1:25" s="5" customFormat="1" ht="18.75" x14ac:dyDescent="0.4">
      <c r="B90" s="4">
        <v>43378.613703703704</v>
      </c>
      <c r="C90" s="5">
        <v>853</v>
      </c>
      <c r="D90" s="5" t="s">
        <v>78</v>
      </c>
      <c r="E90" s="5">
        <v>1118</v>
      </c>
      <c r="F90" s="5">
        <v>679</v>
      </c>
      <c r="G90" s="5">
        <v>4</v>
      </c>
      <c r="H90" s="5">
        <v>1</v>
      </c>
      <c r="I90" s="4">
        <v>43378.62128472222</v>
      </c>
      <c r="L90" s="5" t="s">
        <v>46</v>
      </c>
      <c r="M90" s="5" t="s">
        <v>47</v>
      </c>
      <c r="N90" s="5" t="s">
        <v>27</v>
      </c>
      <c r="O90" s="5" t="s">
        <v>28</v>
      </c>
      <c r="P90" s="4">
        <v>43378.617256944446</v>
      </c>
      <c r="R90" s="4">
        <v>43378.629502314812</v>
      </c>
      <c r="X90" s="26">
        <f t="shared" si="19"/>
        <v>3.5532407418941148E-3</v>
      </c>
    </row>
    <row r="91" spans="1:25" s="13" customFormat="1" ht="23.25" customHeight="1" x14ac:dyDescent="0.4">
      <c r="B91" s="14">
        <v>43378.62976851852</v>
      </c>
      <c r="C91" s="13">
        <v>860</v>
      </c>
      <c r="D91" s="13" t="s">
        <v>38</v>
      </c>
      <c r="E91" s="13">
        <v>0</v>
      </c>
      <c r="F91" s="13">
        <v>703</v>
      </c>
      <c r="G91" s="13">
        <v>8</v>
      </c>
      <c r="H91" s="13">
        <v>1</v>
      </c>
      <c r="J91" s="14">
        <v>43378.633020833331</v>
      </c>
      <c r="K91" s="14">
        <v>43378.640266203707</v>
      </c>
      <c r="L91" s="13" t="s">
        <v>50</v>
      </c>
      <c r="M91" s="13" t="s">
        <v>51</v>
      </c>
      <c r="N91" s="13" t="s">
        <v>27</v>
      </c>
      <c r="O91" s="13" t="s">
        <v>28</v>
      </c>
      <c r="P91" s="14">
        <v>43378.636076388888</v>
      </c>
      <c r="Q91" s="14">
        <v>43378.636076388888</v>
      </c>
      <c r="R91" s="14">
        <v>43378.648298611108</v>
      </c>
      <c r="S91" s="14">
        <v>43378.648298611108</v>
      </c>
      <c r="U91" s="15">
        <f t="shared" ref="U91:U99" si="20">K91-J91</f>
        <v>7.2453703760402277E-3</v>
      </c>
      <c r="V91" s="15">
        <f t="shared" ref="V91:V94" si="21">U91*H91</f>
        <v>7.2453703760402277E-3</v>
      </c>
      <c r="W91" s="16">
        <f>SUM(V91:V99)</f>
        <v>0.10487268518045312</v>
      </c>
      <c r="X91" s="19">
        <f t="shared" ref="X91:X99" si="22">IF(A91="★", T91-J91, J91-B91)</f>
        <v>3.2523148111067712E-3</v>
      </c>
      <c r="Y91" s="16">
        <f>AVERAGE(X91:X104)</f>
        <v>4.240244708593569E-3</v>
      </c>
    </row>
    <row r="92" spans="1:25" s="13" customFormat="1" ht="23.25" customHeight="1" x14ac:dyDescent="0.4">
      <c r="A92" s="13" t="s">
        <v>92</v>
      </c>
      <c r="B92" s="14">
        <v>43378.489849537036</v>
      </c>
      <c r="C92" s="13">
        <v>776</v>
      </c>
      <c r="D92" s="13" t="s">
        <v>38</v>
      </c>
      <c r="E92" s="13">
        <v>0</v>
      </c>
      <c r="F92" s="13">
        <v>856</v>
      </c>
      <c r="G92" s="13">
        <v>5</v>
      </c>
      <c r="H92" s="13">
        <v>1</v>
      </c>
      <c r="J92" s="14">
        <v>43378.657731481479</v>
      </c>
      <c r="K92" s="14">
        <v>43378.660879629628</v>
      </c>
      <c r="L92" s="13" t="s">
        <v>50</v>
      </c>
      <c r="M92" s="13" t="s">
        <v>51</v>
      </c>
      <c r="N92" s="13" t="s">
        <v>52</v>
      </c>
      <c r="O92" s="13" t="s">
        <v>53</v>
      </c>
      <c r="P92" s="14">
        <v>43378.660104166665</v>
      </c>
      <c r="Q92" s="14">
        <v>43378.660104166665</v>
      </c>
      <c r="R92" s="14">
        <v>43378.668981481482</v>
      </c>
      <c r="S92" s="14">
        <v>43378.668981481482</v>
      </c>
      <c r="T92" s="14">
        <v>43378.65347222222</v>
      </c>
      <c r="U92" s="15">
        <f t="shared" si="20"/>
        <v>3.1481481491937302E-3</v>
      </c>
      <c r="V92" s="15">
        <f t="shared" si="21"/>
        <v>3.1481481491937302E-3</v>
      </c>
      <c r="X92" s="19">
        <f t="shared" si="22"/>
        <v>-4.2592592581058852E-3</v>
      </c>
    </row>
    <row r="93" spans="1:25" s="13" customFormat="1" ht="23.25" customHeight="1" x14ac:dyDescent="0.4">
      <c r="B93" s="14">
        <v>43378.630740740744</v>
      </c>
      <c r="C93" s="13">
        <v>861</v>
      </c>
      <c r="D93" s="13" t="s">
        <v>43</v>
      </c>
      <c r="E93" s="13">
        <v>0</v>
      </c>
      <c r="F93" s="13">
        <v>845</v>
      </c>
      <c r="G93" s="13">
        <v>10</v>
      </c>
      <c r="H93" s="13">
        <v>5</v>
      </c>
      <c r="J93" s="14">
        <v>43378.652662037035</v>
      </c>
      <c r="K93" s="14">
        <v>43378.659224537034</v>
      </c>
      <c r="L93" s="13" t="s">
        <v>67</v>
      </c>
      <c r="M93" s="13" t="s">
        <v>68</v>
      </c>
      <c r="N93" s="13" t="s">
        <v>41</v>
      </c>
      <c r="O93" s="13" t="s">
        <v>42</v>
      </c>
      <c r="P93" s="14">
        <v>43378.645185185182</v>
      </c>
      <c r="Q93" s="14">
        <v>43378.645185185182</v>
      </c>
      <c r="R93" s="14">
        <v>43378.664560185185</v>
      </c>
      <c r="S93" s="14">
        <v>43378.664560185185</v>
      </c>
      <c r="U93" s="15">
        <f t="shared" si="20"/>
        <v>6.5624999988358468E-3</v>
      </c>
      <c r="V93" s="15">
        <f t="shared" si="21"/>
        <v>3.2812499994179234E-2</v>
      </c>
      <c r="X93" s="19">
        <f t="shared" si="22"/>
        <v>2.1921296291111503E-2</v>
      </c>
    </row>
    <row r="94" spans="1:25" s="13" customFormat="1" ht="23.25" customHeight="1" x14ac:dyDescent="0.4">
      <c r="A94" s="13" t="s">
        <v>92</v>
      </c>
      <c r="B94" s="14">
        <v>43378.623715277776</v>
      </c>
      <c r="C94" s="13">
        <v>857</v>
      </c>
      <c r="D94" s="13" t="s">
        <v>79</v>
      </c>
      <c r="E94" s="13">
        <v>1118</v>
      </c>
      <c r="F94" s="13">
        <v>1173</v>
      </c>
      <c r="G94" s="13">
        <v>1</v>
      </c>
      <c r="H94" s="13">
        <v>1</v>
      </c>
      <c r="J94" s="14">
        <v>43378.630497685182</v>
      </c>
      <c r="K94" s="14">
        <v>43378.649965277778</v>
      </c>
      <c r="L94" s="13" t="s">
        <v>46</v>
      </c>
      <c r="M94" s="13" t="s">
        <v>47</v>
      </c>
      <c r="N94" s="13" t="s">
        <v>27</v>
      </c>
      <c r="O94" s="13" t="s">
        <v>28</v>
      </c>
      <c r="P94" s="14">
        <v>43378.632511574076</v>
      </c>
      <c r="Q94" s="14">
        <v>43378.632511574076</v>
      </c>
      <c r="R94" s="14">
        <v>43378.646932870368</v>
      </c>
      <c r="S94" s="14">
        <v>43378.646932870368</v>
      </c>
      <c r="T94" s="14">
        <v>43378.628564814811</v>
      </c>
      <c r="U94" s="15">
        <f t="shared" si="20"/>
        <v>1.9467592595901806E-2</v>
      </c>
      <c r="V94" s="15">
        <f t="shared" si="21"/>
        <v>1.9467592595901806E-2</v>
      </c>
      <c r="X94" s="19">
        <f t="shared" si="22"/>
        <v>-1.9328703710925765E-3</v>
      </c>
    </row>
    <row r="95" spans="1:25" s="13" customFormat="1" ht="23.25" customHeight="1" x14ac:dyDescent="0.4">
      <c r="B95" s="14">
        <v>43378.632685185185</v>
      </c>
      <c r="C95" s="13">
        <v>864</v>
      </c>
      <c r="D95" s="13" t="s">
        <v>18</v>
      </c>
      <c r="E95" s="13">
        <v>1204</v>
      </c>
      <c r="F95" s="13">
        <v>1122</v>
      </c>
      <c r="G95" s="13">
        <v>6</v>
      </c>
      <c r="H95" s="13">
        <v>1</v>
      </c>
      <c r="J95" s="14">
        <v>43378.636087962965</v>
      </c>
      <c r="K95" s="14">
        <v>43378.641689814816</v>
      </c>
      <c r="L95" s="13" t="s">
        <v>69</v>
      </c>
      <c r="M95" s="13" t="s">
        <v>70</v>
      </c>
      <c r="N95" s="13" t="s">
        <v>36</v>
      </c>
      <c r="O95" s="13" t="s">
        <v>37</v>
      </c>
      <c r="P95" s="14">
        <v>43378.639363425929</v>
      </c>
      <c r="Q95" s="14">
        <v>43378.639363425929</v>
      </c>
      <c r="R95" s="14">
        <v>43378.652418981481</v>
      </c>
      <c r="S95" s="14">
        <v>43378.652418981481</v>
      </c>
      <c r="U95" s="15">
        <f t="shared" si="20"/>
        <v>5.6018518516793847E-3</v>
      </c>
      <c r="V95" s="15">
        <f t="shared" ref="V95:V96" si="23">U95*H95</f>
        <v>5.6018518516793847E-3</v>
      </c>
      <c r="X95" s="19">
        <f t="shared" si="22"/>
        <v>3.4027777801384218E-3</v>
      </c>
    </row>
    <row r="96" spans="1:25" s="13" customFormat="1" ht="23.25" customHeight="1" x14ac:dyDescent="0.4">
      <c r="A96" s="13" t="s">
        <v>92</v>
      </c>
      <c r="B96" s="14">
        <v>43378.636712962965</v>
      </c>
      <c r="C96" s="13">
        <v>865</v>
      </c>
      <c r="D96" s="13" t="s">
        <v>33</v>
      </c>
      <c r="E96" s="13">
        <v>1104</v>
      </c>
      <c r="F96" s="13">
        <v>939</v>
      </c>
      <c r="G96" s="13">
        <v>6</v>
      </c>
      <c r="H96" s="13">
        <v>1</v>
      </c>
      <c r="J96" s="14">
        <v>43378.755682870367</v>
      </c>
      <c r="K96" s="14">
        <v>43378.760289351849</v>
      </c>
      <c r="L96" s="13" t="s">
        <v>50</v>
      </c>
      <c r="M96" s="13" t="s">
        <v>51</v>
      </c>
      <c r="N96" s="13" t="s">
        <v>61</v>
      </c>
      <c r="O96" s="13" t="s">
        <v>62</v>
      </c>
      <c r="P96" s="14">
        <v>43378.753819444442</v>
      </c>
      <c r="Q96" s="14">
        <v>43378.755879629629</v>
      </c>
      <c r="R96" s="14">
        <v>43378.760983796295</v>
      </c>
      <c r="S96" s="14">
        <v>43378.76489583333</v>
      </c>
      <c r="T96" s="14">
        <v>43378.753819444442</v>
      </c>
      <c r="U96" s="15">
        <f t="shared" si="20"/>
        <v>4.6064814814599231E-3</v>
      </c>
      <c r="V96" s="15">
        <f t="shared" si="23"/>
        <v>4.6064814814599231E-3</v>
      </c>
      <c r="X96" s="19">
        <f t="shared" si="22"/>
        <v>-1.8634259249665774E-3</v>
      </c>
    </row>
    <row r="97" spans="1:25" s="18" customFormat="1" ht="23.25" customHeight="1" x14ac:dyDescent="0.4">
      <c r="B97" s="17">
        <v>43378.653240740743</v>
      </c>
      <c r="C97" s="18">
        <v>869</v>
      </c>
      <c r="D97" s="18" t="s">
        <v>18</v>
      </c>
      <c r="E97" s="18">
        <v>1240</v>
      </c>
      <c r="F97" s="18">
        <v>1298</v>
      </c>
      <c r="G97" s="18">
        <v>4</v>
      </c>
      <c r="H97" s="18">
        <v>1</v>
      </c>
      <c r="J97" s="17">
        <v>43378.660069444442</v>
      </c>
      <c r="K97" s="17">
        <v>43378.672986111109</v>
      </c>
      <c r="L97" s="18" t="s">
        <v>21</v>
      </c>
      <c r="M97" s="18" t="s">
        <v>22</v>
      </c>
      <c r="N97" s="18" t="s">
        <v>39</v>
      </c>
      <c r="O97" s="18" t="s">
        <v>40</v>
      </c>
      <c r="P97" s="17">
        <v>43378.661041666666</v>
      </c>
      <c r="Q97" s="17">
        <v>43378.661041666666</v>
      </c>
      <c r="R97" s="17">
        <v>43378.672476851854</v>
      </c>
      <c r="S97" s="17">
        <v>43378.672835648147</v>
      </c>
      <c r="U97" s="15">
        <f t="shared" si="20"/>
        <v>1.2916666666569654E-2</v>
      </c>
      <c r="V97" s="15">
        <f>U97*H97</f>
        <v>1.2916666666569654E-2</v>
      </c>
      <c r="X97" s="19">
        <f t="shared" si="22"/>
        <v>6.8287036992842332E-3</v>
      </c>
    </row>
    <row r="98" spans="1:25" s="18" customFormat="1" ht="23.25" customHeight="1" x14ac:dyDescent="0.4">
      <c r="A98" s="13" t="s">
        <v>92</v>
      </c>
      <c r="B98" s="17">
        <v>43378.614594907405</v>
      </c>
      <c r="C98" s="18">
        <v>854</v>
      </c>
      <c r="D98" s="18" t="s">
        <v>43</v>
      </c>
      <c r="E98" s="18">
        <v>0</v>
      </c>
      <c r="F98" s="18">
        <v>1247</v>
      </c>
      <c r="G98" s="18">
        <v>2</v>
      </c>
      <c r="H98" s="18">
        <v>2</v>
      </c>
      <c r="J98" s="17">
        <v>43378.646608796298</v>
      </c>
      <c r="K98" s="17">
        <v>43378.651504629626</v>
      </c>
      <c r="L98" s="18" t="s">
        <v>54</v>
      </c>
      <c r="M98" s="18" t="s">
        <v>55</v>
      </c>
      <c r="N98" s="18" t="s">
        <v>57</v>
      </c>
      <c r="O98" s="18" t="s">
        <v>58</v>
      </c>
      <c r="P98" s="17">
        <v>43378.645833333336</v>
      </c>
      <c r="Q98" s="17">
        <v>43378.645833333336</v>
      </c>
      <c r="R98" s="17">
        <v>43378.653298611112</v>
      </c>
      <c r="S98" s="17">
        <v>43378.653298611112</v>
      </c>
      <c r="T98" s="17">
        <v>43378.645833333336</v>
      </c>
      <c r="U98" s="15">
        <f t="shared" si="20"/>
        <v>4.8958333281916566E-3</v>
      </c>
      <c r="V98" s="15">
        <f>U98*H98</f>
        <v>9.7916666563833132E-3</v>
      </c>
      <c r="X98" s="19">
        <f t="shared" si="22"/>
        <v>-7.7546296233776957E-4</v>
      </c>
    </row>
    <row r="99" spans="1:25" s="13" customFormat="1" ht="23.25" customHeight="1" x14ac:dyDescent="0.4">
      <c r="B99" s="14">
        <v>43378.662638888891</v>
      </c>
      <c r="C99" s="13">
        <v>872</v>
      </c>
      <c r="D99" s="13" t="s">
        <v>38</v>
      </c>
      <c r="E99" s="13">
        <v>0</v>
      </c>
      <c r="F99" s="13">
        <v>551</v>
      </c>
      <c r="G99" s="13">
        <v>3</v>
      </c>
      <c r="H99" s="13">
        <v>2</v>
      </c>
      <c r="J99" s="14">
        <v>43378.66505787037</v>
      </c>
      <c r="K99" s="14">
        <v>43378.669699074075</v>
      </c>
      <c r="L99" s="13" t="s">
        <v>21</v>
      </c>
      <c r="M99" s="13" t="s">
        <v>22</v>
      </c>
      <c r="N99" s="13" t="s">
        <v>19</v>
      </c>
      <c r="O99" s="13" t="s">
        <v>20</v>
      </c>
      <c r="P99" s="14">
        <v>43378.665046296293</v>
      </c>
      <c r="Q99" s="14">
        <v>43378.665046296293</v>
      </c>
      <c r="R99" s="14">
        <v>43378.675069444442</v>
      </c>
      <c r="S99" s="14">
        <v>43378.675069444442</v>
      </c>
      <c r="U99" s="15">
        <f t="shared" si="20"/>
        <v>4.6412037045229226E-3</v>
      </c>
      <c r="V99" s="15">
        <f>U99*H99</f>
        <v>9.2824074090458453E-3</v>
      </c>
      <c r="X99" s="19">
        <f t="shared" si="22"/>
        <v>2.418981479422655E-3</v>
      </c>
    </row>
    <row r="100" spans="1:25" ht="18.75" x14ac:dyDescent="0.4">
      <c r="B100" s="1">
        <v>43378.632106481484</v>
      </c>
      <c r="C100">
        <v>863</v>
      </c>
      <c r="D100" t="s">
        <v>18</v>
      </c>
      <c r="E100">
        <v>1233</v>
      </c>
      <c r="F100">
        <v>928</v>
      </c>
      <c r="G100">
        <v>7</v>
      </c>
      <c r="H100">
        <v>1</v>
      </c>
      <c r="I100" s="1">
        <v>43378.632511574076</v>
      </c>
      <c r="L100" t="s">
        <v>21</v>
      </c>
      <c r="M100" t="s">
        <v>22</v>
      </c>
      <c r="N100" t="s">
        <v>39</v>
      </c>
      <c r="O100" t="s">
        <v>40</v>
      </c>
      <c r="P100" s="1">
        <v>43378.636886574073</v>
      </c>
      <c r="R100" s="1">
        <v>43378.648321759261</v>
      </c>
      <c r="X100" s="25">
        <f>P100-B100</f>
        <v>4.7800925894989632E-3</v>
      </c>
    </row>
    <row r="101" spans="1:25" ht="18.75" x14ac:dyDescent="0.4">
      <c r="B101" s="1">
        <v>43378.643854166665</v>
      </c>
      <c r="C101">
        <v>866</v>
      </c>
      <c r="D101" t="s">
        <v>43</v>
      </c>
      <c r="E101">
        <v>0</v>
      </c>
      <c r="F101">
        <v>659</v>
      </c>
      <c r="G101">
        <v>3</v>
      </c>
      <c r="H101">
        <v>1</v>
      </c>
      <c r="I101" s="1">
        <v>43378.644004629627</v>
      </c>
      <c r="L101" t="s">
        <v>29</v>
      </c>
      <c r="M101" t="s">
        <v>30</v>
      </c>
      <c r="N101" t="s">
        <v>44</v>
      </c>
      <c r="O101" t="s">
        <v>45</v>
      </c>
      <c r="P101" s="1">
        <v>43378.64603009259</v>
      </c>
      <c r="R101" s="1">
        <v>43378.658101851855</v>
      </c>
      <c r="X101" s="25">
        <f>P101-B101</f>
        <v>2.1759259252576157E-3</v>
      </c>
    </row>
    <row r="102" spans="1:25" ht="18.75" x14ac:dyDescent="0.4">
      <c r="B102" s="1">
        <v>43378.645509259259</v>
      </c>
      <c r="C102">
        <v>867</v>
      </c>
      <c r="D102" t="s">
        <v>18</v>
      </c>
      <c r="E102">
        <v>1233</v>
      </c>
      <c r="F102">
        <v>361</v>
      </c>
      <c r="G102">
        <v>3</v>
      </c>
      <c r="H102">
        <v>1</v>
      </c>
      <c r="I102" s="1">
        <v>43378.646099537036</v>
      </c>
      <c r="L102" t="s">
        <v>21</v>
      </c>
      <c r="M102" t="s">
        <v>22</v>
      </c>
      <c r="N102" t="s">
        <v>52</v>
      </c>
      <c r="O102" t="s">
        <v>53</v>
      </c>
      <c r="P102" s="1">
        <v>43378.650462962964</v>
      </c>
      <c r="R102" s="1">
        <v>43378.661099537036</v>
      </c>
      <c r="X102" s="25">
        <f>P102-B102</f>
        <v>4.9537037048139609E-3</v>
      </c>
    </row>
    <row r="103" spans="1:25" s="18" customFormat="1" ht="18.75" x14ac:dyDescent="0.4">
      <c r="A103" s="13" t="s">
        <v>92</v>
      </c>
      <c r="B103" s="17">
        <v>43378.672210648147</v>
      </c>
      <c r="C103" s="18">
        <v>874</v>
      </c>
      <c r="D103" s="18" t="s">
        <v>33</v>
      </c>
      <c r="E103" s="18">
        <v>1035</v>
      </c>
      <c r="F103" s="18">
        <v>412</v>
      </c>
      <c r="G103" s="18">
        <v>5</v>
      </c>
      <c r="H103" s="18">
        <v>1</v>
      </c>
      <c r="I103" s="17">
        <v>43378.68246527778</v>
      </c>
      <c r="L103" s="18" t="s">
        <v>48</v>
      </c>
      <c r="M103" s="18" t="s">
        <v>49</v>
      </c>
      <c r="N103" s="18" t="s">
        <v>76</v>
      </c>
      <c r="O103" s="18" t="s">
        <v>77</v>
      </c>
      <c r="P103" s="17">
        <v>43378.676932870374</v>
      </c>
      <c r="R103" s="17">
        <v>43378.687118055554</v>
      </c>
      <c r="T103" s="17">
        <v>43378.664837962962</v>
      </c>
      <c r="X103" s="24">
        <f>P103-T103</f>
        <v>1.209490741166519E-2</v>
      </c>
    </row>
    <row r="104" spans="1:25" s="5" customFormat="1" ht="18.75" x14ac:dyDescent="0.4">
      <c r="B104" s="4">
        <v>43378.64949074074</v>
      </c>
      <c r="C104" s="5">
        <v>868</v>
      </c>
      <c r="D104" s="5" t="s">
        <v>18</v>
      </c>
      <c r="E104" s="5">
        <v>1233</v>
      </c>
      <c r="F104" s="5">
        <v>936</v>
      </c>
      <c r="G104" s="5">
        <v>3</v>
      </c>
      <c r="H104" s="5">
        <v>1</v>
      </c>
      <c r="I104" s="4">
        <v>43378.649722222224</v>
      </c>
      <c r="L104" s="5" t="s">
        <v>21</v>
      </c>
      <c r="M104" s="5" t="s">
        <v>22</v>
      </c>
      <c r="N104" s="5" t="s">
        <v>52</v>
      </c>
      <c r="O104" s="5" t="s">
        <v>53</v>
      </c>
      <c r="P104" s="4">
        <v>43378.655856481484</v>
      </c>
      <c r="R104" s="4">
        <v>43378.666493055556</v>
      </c>
      <c r="X104" s="26">
        <f>P104-B104</f>
        <v>6.3657407445134595E-3</v>
      </c>
    </row>
    <row r="105" spans="1:25" ht="23.25" customHeight="1" x14ac:dyDescent="0.4">
      <c r="B105" s="1">
        <v>43378.669918981483</v>
      </c>
      <c r="C105">
        <v>873</v>
      </c>
      <c r="D105" t="s">
        <v>38</v>
      </c>
      <c r="E105">
        <v>0</v>
      </c>
      <c r="F105">
        <v>1294</v>
      </c>
      <c r="G105">
        <v>3</v>
      </c>
      <c r="H105">
        <v>1</v>
      </c>
      <c r="J105" s="1">
        <v>43378.676122685189</v>
      </c>
      <c r="K105" s="1">
        <v>43378.680277777778</v>
      </c>
      <c r="L105" t="s">
        <v>76</v>
      </c>
      <c r="M105" t="s">
        <v>77</v>
      </c>
      <c r="N105" t="s">
        <v>39</v>
      </c>
      <c r="O105" t="s">
        <v>40</v>
      </c>
      <c r="P105" s="1">
        <v>43378.67291666667</v>
      </c>
      <c r="Q105" s="1">
        <v>43378.67291666667</v>
      </c>
      <c r="R105" s="1">
        <v>43378.680995370371</v>
      </c>
      <c r="S105" s="1">
        <v>43378.680995370371</v>
      </c>
      <c r="U105" s="9">
        <f t="shared" ref="U105:U108" si="24">K105-J105</f>
        <v>4.1550925889168866E-3</v>
      </c>
      <c r="V105" s="9">
        <f t="shared" ref="V105:V108" si="25">U105*H105</f>
        <v>4.1550925889168866E-3</v>
      </c>
      <c r="W105" s="11">
        <f>SUM(V105:V117)</f>
        <v>0.14724537035363028</v>
      </c>
      <c r="X105" s="19">
        <f t="shared" ref="X105:X117" si="26">IF(A105="★", T105-J105, J105-B105)</f>
        <v>6.2037037059781142E-3</v>
      </c>
      <c r="Y105" s="11">
        <f>AVERAGE(X105:X123)</f>
        <v>2.986754114923921E-3</v>
      </c>
    </row>
    <row r="106" spans="1:25" ht="23.25" customHeight="1" x14ac:dyDescent="0.4">
      <c r="B106" s="1">
        <v>43378.675243055557</v>
      </c>
      <c r="C106">
        <v>875</v>
      </c>
      <c r="D106" t="s">
        <v>33</v>
      </c>
      <c r="E106">
        <v>1266</v>
      </c>
      <c r="F106">
        <v>1226</v>
      </c>
      <c r="G106">
        <v>5</v>
      </c>
      <c r="H106">
        <v>2</v>
      </c>
      <c r="J106" s="1">
        <v>43378.675937499997</v>
      </c>
      <c r="K106" s="1">
        <v>43378.676076388889</v>
      </c>
      <c r="L106" t="s">
        <v>48</v>
      </c>
      <c r="M106" t="s">
        <v>49</v>
      </c>
      <c r="N106" t="s">
        <v>69</v>
      </c>
      <c r="O106" t="s">
        <v>70</v>
      </c>
      <c r="P106" s="1">
        <v>43378.677395833336</v>
      </c>
      <c r="Q106" s="1">
        <v>43378.677395833336</v>
      </c>
      <c r="R106" s="1">
        <v>43378.698310185187</v>
      </c>
      <c r="S106" s="1">
        <v>43378.698310185187</v>
      </c>
      <c r="U106" s="9">
        <f t="shared" si="24"/>
        <v>1.3888889225199819E-4</v>
      </c>
      <c r="V106" s="9">
        <f t="shared" si="25"/>
        <v>2.7777778450399637E-4</v>
      </c>
      <c r="X106" s="19">
        <f t="shared" si="26"/>
        <v>6.9444443943211809E-4</v>
      </c>
    </row>
    <row r="107" spans="1:25" ht="23.25" customHeight="1" x14ac:dyDescent="0.4">
      <c r="A107" s="13" t="s">
        <v>92</v>
      </c>
      <c r="B107" s="17">
        <v>43378.632002314815</v>
      </c>
      <c r="C107" s="18">
        <v>862</v>
      </c>
      <c r="D107" s="18" t="s">
        <v>71</v>
      </c>
      <c r="E107" s="18">
        <v>1030</v>
      </c>
      <c r="F107" s="18">
        <v>753</v>
      </c>
      <c r="G107" s="18">
        <v>2</v>
      </c>
      <c r="H107" s="18">
        <v>4</v>
      </c>
      <c r="I107" s="18"/>
      <c r="J107" s="17">
        <v>43378.688194444447</v>
      </c>
      <c r="K107" s="17">
        <v>43378.700428240743</v>
      </c>
      <c r="L107" s="18" t="s">
        <v>59</v>
      </c>
      <c r="M107" s="18" t="s">
        <v>60</v>
      </c>
      <c r="N107" s="18" t="s">
        <v>39</v>
      </c>
      <c r="O107" s="18" t="s">
        <v>40</v>
      </c>
      <c r="P107" s="17">
        <v>43378.687557870369</v>
      </c>
      <c r="Q107" s="17">
        <v>43378.688032407408</v>
      </c>
      <c r="R107" s="17">
        <v>43378.706087962964</v>
      </c>
      <c r="S107" s="17">
        <v>43378.712291666663</v>
      </c>
      <c r="T107" s="17">
        <v>43378.687557870369</v>
      </c>
      <c r="U107" s="9">
        <f t="shared" si="24"/>
        <v>1.2233796296641231E-2</v>
      </c>
      <c r="V107" s="9">
        <f t="shared" si="25"/>
        <v>4.8935185186564922E-2</v>
      </c>
      <c r="X107" s="19">
        <f t="shared" si="26"/>
        <v>-6.36574077361729E-4</v>
      </c>
    </row>
    <row r="108" spans="1:25" ht="23.25" customHeight="1" x14ac:dyDescent="0.4">
      <c r="A108" s="13" t="s">
        <v>92</v>
      </c>
      <c r="B108" s="17">
        <v>43378.655740740738</v>
      </c>
      <c r="C108" s="18">
        <v>870</v>
      </c>
      <c r="D108" s="18" t="s">
        <v>18</v>
      </c>
      <c r="E108" s="18">
        <v>1209</v>
      </c>
      <c r="F108" s="18">
        <v>766</v>
      </c>
      <c r="G108" s="18">
        <v>4</v>
      </c>
      <c r="H108" s="18">
        <v>1</v>
      </c>
      <c r="I108" s="18"/>
      <c r="J108" s="17">
        <v>43378.670532407406</v>
      </c>
      <c r="K108" s="17">
        <v>43378.676006944443</v>
      </c>
      <c r="L108" s="18" t="s">
        <v>63</v>
      </c>
      <c r="M108" s="18" t="s">
        <v>64</v>
      </c>
      <c r="N108" s="18" t="s">
        <v>31</v>
      </c>
      <c r="O108" s="18" t="s">
        <v>32</v>
      </c>
      <c r="P108" s="17">
        <v>43378.669803240744</v>
      </c>
      <c r="Q108" s="17">
        <v>43378.669803240744</v>
      </c>
      <c r="R108" s="17">
        <v>43378.677974537037</v>
      </c>
      <c r="S108" s="17">
        <v>43378.677974537037</v>
      </c>
      <c r="T108" s="17">
        <v>43378.666666666664</v>
      </c>
      <c r="U108" s="9">
        <f t="shared" si="24"/>
        <v>5.4745370362070389E-3</v>
      </c>
      <c r="V108" s="9">
        <f t="shared" si="25"/>
        <v>5.4745370362070389E-3</v>
      </c>
      <c r="X108" s="19">
        <f t="shared" si="26"/>
        <v>-3.8657407421851531E-3</v>
      </c>
    </row>
    <row r="109" spans="1:25" ht="23.25" customHeight="1" x14ac:dyDescent="0.4">
      <c r="A109" s="13" t="s">
        <v>92</v>
      </c>
      <c r="B109" s="17">
        <v>43378.565497685187</v>
      </c>
      <c r="C109" s="18">
        <v>813</v>
      </c>
      <c r="D109" s="18" t="s">
        <v>18</v>
      </c>
      <c r="E109" s="18">
        <v>1199</v>
      </c>
      <c r="F109" s="18">
        <v>587</v>
      </c>
      <c r="G109" s="18">
        <v>10</v>
      </c>
      <c r="H109" s="18">
        <v>1</v>
      </c>
      <c r="I109" s="18"/>
      <c r="J109" s="17">
        <v>43378.683506944442</v>
      </c>
      <c r="K109" s="17">
        <v>43378.68953703704</v>
      </c>
      <c r="L109" s="18" t="s">
        <v>21</v>
      </c>
      <c r="M109" s="18" t="s">
        <v>22</v>
      </c>
      <c r="N109" s="18" t="s">
        <v>69</v>
      </c>
      <c r="O109" s="18" t="s">
        <v>70</v>
      </c>
      <c r="P109" s="17">
        <v>43378.684120370373</v>
      </c>
      <c r="Q109" s="17">
        <v>43378.684120370373</v>
      </c>
      <c r="R109" s="17">
        <v>43378.696377314816</v>
      </c>
      <c r="S109" s="17">
        <v>43378.696377314816</v>
      </c>
      <c r="T109" s="17">
        <v>43378.684120370373</v>
      </c>
      <c r="U109" s="9">
        <f t="shared" ref="U109:U117" si="27">K109-J109</f>
        <v>6.030092597939074E-3</v>
      </c>
      <c r="V109" s="9">
        <f>U109*H109</f>
        <v>6.030092597939074E-3</v>
      </c>
      <c r="X109" s="19">
        <f t="shared" si="26"/>
        <v>6.1342593107838184E-4</v>
      </c>
    </row>
    <row r="110" spans="1:25" ht="23.25" customHeight="1" x14ac:dyDescent="0.4">
      <c r="B110" s="1">
        <v>43378.684305555558</v>
      </c>
      <c r="C110">
        <v>883</v>
      </c>
      <c r="D110" t="s">
        <v>33</v>
      </c>
      <c r="E110">
        <v>1068</v>
      </c>
      <c r="F110">
        <v>416</v>
      </c>
      <c r="G110">
        <v>3</v>
      </c>
      <c r="H110">
        <v>2</v>
      </c>
      <c r="J110" s="1">
        <v>43378.686782407407</v>
      </c>
      <c r="K110" s="1">
        <v>43378.691562499997</v>
      </c>
      <c r="L110" t="s">
        <v>82</v>
      </c>
      <c r="M110" t="s">
        <v>83</v>
      </c>
      <c r="N110" t="s">
        <v>48</v>
      </c>
      <c r="O110" t="s">
        <v>49</v>
      </c>
      <c r="P110" s="1">
        <v>43378.689756944441</v>
      </c>
      <c r="Q110" s="1">
        <v>43378.689756944441</v>
      </c>
      <c r="R110" s="1">
        <v>43378.700567129628</v>
      </c>
      <c r="S110" s="1">
        <v>43378.700567129628</v>
      </c>
      <c r="U110" s="9">
        <f t="shared" si="27"/>
        <v>4.7800925894989632E-3</v>
      </c>
      <c r="V110" s="9">
        <f t="shared" ref="V110:V111" si="28">U110*H110</f>
        <v>9.5601851789979264E-3</v>
      </c>
      <c r="X110" s="19">
        <f t="shared" si="26"/>
        <v>2.4768518487690017E-3</v>
      </c>
    </row>
    <row r="111" spans="1:25" ht="23.25" customHeight="1" x14ac:dyDescent="0.4">
      <c r="B111" s="1">
        <v>43378.686550925922</v>
      </c>
      <c r="C111">
        <v>884</v>
      </c>
      <c r="D111" t="s">
        <v>18</v>
      </c>
      <c r="E111">
        <v>1035</v>
      </c>
      <c r="F111">
        <v>544</v>
      </c>
      <c r="G111">
        <v>2</v>
      </c>
      <c r="H111">
        <v>1</v>
      </c>
      <c r="J111" s="1">
        <v>43378.692719907405</v>
      </c>
      <c r="K111" s="1">
        <v>43378.696504629632</v>
      </c>
      <c r="L111" t="s">
        <v>48</v>
      </c>
      <c r="M111" t="s">
        <v>49</v>
      </c>
      <c r="N111" t="s">
        <v>76</v>
      </c>
      <c r="O111" t="s">
        <v>77</v>
      </c>
      <c r="P111" s="1">
        <v>43378.693333333336</v>
      </c>
      <c r="Q111" s="1">
        <v>43378.693333333336</v>
      </c>
      <c r="R111" s="1">
        <v>43378.703518518516</v>
      </c>
      <c r="S111" s="1">
        <v>43378.703518518516</v>
      </c>
      <c r="U111" s="9">
        <f t="shared" si="27"/>
        <v>3.7847222265554592E-3</v>
      </c>
      <c r="V111" s="9">
        <f t="shared" si="28"/>
        <v>3.7847222265554592E-3</v>
      </c>
      <c r="X111" s="19">
        <f t="shared" si="26"/>
        <v>6.1689814829151146E-3</v>
      </c>
    </row>
    <row r="112" spans="1:25" ht="23.25" customHeight="1" x14ac:dyDescent="0.4">
      <c r="B112" s="1">
        <v>43378.687916666669</v>
      </c>
      <c r="C112">
        <v>886</v>
      </c>
      <c r="D112" t="s">
        <v>33</v>
      </c>
      <c r="E112">
        <v>1230</v>
      </c>
      <c r="F112">
        <v>353</v>
      </c>
      <c r="G112">
        <v>1</v>
      </c>
      <c r="H112">
        <v>2</v>
      </c>
      <c r="J112" s="1">
        <v>43378.69189814815</v>
      </c>
      <c r="K112" s="1">
        <v>43378.698888888888</v>
      </c>
      <c r="L112" t="s">
        <v>59</v>
      </c>
      <c r="M112" t="s">
        <v>60</v>
      </c>
      <c r="N112" t="s">
        <v>31</v>
      </c>
      <c r="O112" t="s">
        <v>32</v>
      </c>
      <c r="P112" s="1">
        <v>43378.696030092593</v>
      </c>
      <c r="Q112" s="1">
        <v>43378.696030092593</v>
      </c>
      <c r="R112" s="1">
        <v>43378.710115740738</v>
      </c>
      <c r="S112" s="1">
        <v>43378.710115740738</v>
      </c>
      <c r="U112" s="9">
        <f t="shared" si="27"/>
        <v>6.9907407378195785E-3</v>
      </c>
      <c r="V112" s="9">
        <f t="shared" ref="V112:V117" si="29">U112*H112</f>
        <v>1.3981481475639157E-2</v>
      </c>
      <c r="X112" s="19">
        <f t="shared" si="26"/>
        <v>3.9814814808778465E-3</v>
      </c>
    </row>
    <row r="113" spans="1:27" ht="23.25" customHeight="1" x14ac:dyDescent="0.4">
      <c r="B113" s="1">
        <v>43378.689456018517</v>
      </c>
      <c r="C113">
        <v>887</v>
      </c>
      <c r="D113" t="s">
        <v>43</v>
      </c>
      <c r="E113">
        <v>0</v>
      </c>
      <c r="F113">
        <v>437</v>
      </c>
      <c r="G113">
        <v>8</v>
      </c>
      <c r="H113">
        <v>5</v>
      </c>
      <c r="J113" s="1">
        <v>43378.691805555558</v>
      </c>
      <c r="K113" s="1">
        <v>43378.697453703702</v>
      </c>
      <c r="L113" t="s">
        <v>50</v>
      </c>
      <c r="M113" t="s">
        <v>51</v>
      </c>
      <c r="N113" t="s">
        <v>19</v>
      </c>
      <c r="O113" t="s">
        <v>20</v>
      </c>
      <c r="P113" s="1">
        <v>43378.691631944443</v>
      </c>
      <c r="Q113" s="1">
        <v>43378.691631944443</v>
      </c>
      <c r="R113" s="1">
        <v>43378.702060185184</v>
      </c>
      <c r="S113" s="1">
        <v>43378.705775462964</v>
      </c>
      <c r="U113" s="9">
        <f t="shared" si="27"/>
        <v>5.648148144246079E-3</v>
      </c>
      <c r="V113" s="9">
        <f t="shared" si="29"/>
        <v>2.8240740721230395E-2</v>
      </c>
      <c r="X113" s="19">
        <f t="shared" si="26"/>
        <v>2.3495370405726135E-3</v>
      </c>
    </row>
    <row r="114" spans="1:27" ht="23.25" customHeight="1" x14ac:dyDescent="0.4">
      <c r="B114" s="1">
        <v>43378.690127314818</v>
      </c>
      <c r="C114">
        <v>888</v>
      </c>
      <c r="D114" t="s">
        <v>38</v>
      </c>
      <c r="E114">
        <v>0</v>
      </c>
      <c r="F114">
        <v>1222</v>
      </c>
      <c r="G114">
        <v>8</v>
      </c>
      <c r="H114">
        <v>1</v>
      </c>
      <c r="J114" s="1">
        <v>43378.693055555559</v>
      </c>
      <c r="K114" s="1">
        <v>43378.697430555556</v>
      </c>
      <c r="L114" t="s">
        <v>25</v>
      </c>
      <c r="M114" t="s">
        <v>26</v>
      </c>
      <c r="N114" t="s">
        <v>19</v>
      </c>
      <c r="O114" t="s">
        <v>20</v>
      </c>
      <c r="P114" s="1">
        <v>43378.695868055554</v>
      </c>
      <c r="Q114" s="1">
        <v>43378.695868055554</v>
      </c>
      <c r="R114" s="1">
        <v>43378.704039351855</v>
      </c>
      <c r="S114" s="1">
        <v>43378.704039351855</v>
      </c>
      <c r="U114" s="9">
        <f t="shared" si="27"/>
        <v>4.3749999967985786E-3</v>
      </c>
      <c r="V114" s="9">
        <f t="shared" si="29"/>
        <v>4.3749999967985786E-3</v>
      </c>
      <c r="X114" s="19">
        <f t="shared" si="26"/>
        <v>2.9282407413120382E-3</v>
      </c>
    </row>
    <row r="115" spans="1:27" ht="23.25" customHeight="1" x14ac:dyDescent="0.4">
      <c r="B115" s="1">
        <v>43378.690821759257</v>
      </c>
      <c r="C115">
        <v>889</v>
      </c>
      <c r="D115" t="s">
        <v>38</v>
      </c>
      <c r="E115">
        <v>0</v>
      </c>
      <c r="F115">
        <v>1032</v>
      </c>
      <c r="G115">
        <v>6</v>
      </c>
      <c r="H115">
        <v>1</v>
      </c>
      <c r="J115" s="1">
        <v>43378.694675925923</v>
      </c>
      <c r="K115" s="1">
        <v>43378.698831018519</v>
      </c>
      <c r="L115" t="s">
        <v>39</v>
      </c>
      <c r="M115" t="s">
        <v>40</v>
      </c>
      <c r="N115" t="s">
        <v>41</v>
      </c>
      <c r="O115" t="s">
        <v>42</v>
      </c>
      <c r="P115" s="1">
        <v>43378.699629629627</v>
      </c>
      <c r="Q115" s="1">
        <v>43378.699629629627</v>
      </c>
      <c r="R115" s="1">
        <v>43378.712777777779</v>
      </c>
      <c r="S115" s="1">
        <v>43378.712777777779</v>
      </c>
      <c r="U115" s="9">
        <f t="shared" si="27"/>
        <v>4.1550925961928442E-3</v>
      </c>
      <c r="V115" s="9">
        <f t="shared" si="29"/>
        <v>4.1550925961928442E-3</v>
      </c>
      <c r="X115" s="19">
        <f t="shared" si="26"/>
        <v>3.8541666654055007E-3</v>
      </c>
    </row>
    <row r="116" spans="1:27" ht="23.25" customHeight="1" x14ac:dyDescent="0.4">
      <c r="B116" s="1">
        <v>43378.690949074073</v>
      </c>
      <c r="C116">
        <v>890</v>
      </c>
      <c r="D116" t="s">
        <v>78</v>
      </c>
      <c r="E116">
        <v>1118</v>
      </c>
      <c r="F116">
        <v>878</v>
      </c>
      <c r="G116">
        <v>7</v>
      </c>
      <c r="H116">
        <v>1</v>
      </c>
      <c r="J116" s="1">
        <v>43378.696273148147</v>
      </c>
      <c r="K116" s="1">
        <v>43378.701284722221</v>
      </c>
      <c r="L116" t="s">
        <v>27</v>
      </c>
      <c r="M116" t="s">
        <v>28</v>
      </c>
      <c r="N116" t="s">
        <v>19</v>
      </c>
      <c r="O116" t="s">
        <v>20</v>
      </c>
      <c r="P116" s="1">
        <v>43378.695300925923</v>
      </c>
      <c r="Q116" s="1">
        <v>43378.695300925923</v>
      </c>
      <c r="R116" s="1">
        <v>43378.701342592591</v>
      </c>
      <c r="S116" s="1">
        <v>43378.701342592591</v>
      </c>
      <c r="T116" s="1">
        <v>43378.694444444445</v>
      </c>
      <c r="U116" s="9">
        <f t="shared" si="27"/>
        <v>5.0115740741603076E-3</v>
      </c>
      <c r="V116" s="9">
        <f t="shared" si="29"/>
        <v>5.0115740741603076E-3</v>
      </c>
      <c r="X116" s="19">
        <f t="shared" si="26"/>
        <v>5.324074074451346E-3</v>
      </c>
    </row>
    <row r="117" spans="1:27" s="13" customFormat="1" ht="23.25" customHeight="1" x14ac:dyDescent="0.4">
      <c r="B117" s="14">
        <v>43378.692060185182</v>
      </c>
      <c r="C117" s="13">
        <v>891</v>
      </c>
      <c r="D117" s="13" t="s">
        <v>33</v>
      </c>
      <c r="E117" s="13">
        <v>1205</v>
      </c>
      <c r="F117" s="13">
        <v>1067</v>
      </c>
      <c r="G117" s="13">
        <v>4</v>
      </c>
      <c r="H117" s="13">
        <v>3</v>
      </c>
      <c r="J117" s="14">
        <v>43378.70003472222</v>
      </c>
      <c r="K117" s="14">
        <v>43378.704456018517</v>
      </c>
      <c r="L117" s="13" t="s">
        <v>31</v>
      </c>
      <c r="M117" s="13" t="s">
        <v>32</v>
      </c>
      <c r="N117" s="13" t="s">
        <v>19</v>
      </c>
      <c r="O117" s="13" t="s">
        <v>20</v>
      </c>
      <c r="P117" s="14">
        <v>43378.699386574073</v>
      </c>
      <c r="Q117" s="14">
        <v>43378.699386574073</v>
      </c>
      <c r="R117" s="14">
        <v>43378.709374999999</v>
      </c>
      <c r="S117" s="14">
        <v>43378.709374999999</v>
      </c>
      <c r="U117" s="15">
        <f t="shared" si="27"/>
        <v>4.4212962966412306E-3</v>
      </c>
      <c r="V117" s="15">
        <f t="shared" si="29"/>
        <v>1.3263888889923692E-2</v>
      </c>
      <c r="X117" s="19">
        <f t="shared" si="26"/>
        <v>7.9745370385353453E-3</v>
      </c>
    </row>
    <row r="118" spans="1:27" s="18" customFormat="1" ht="18.75" x14ac:dyDescent="0.4">
      <c r="A118" s="13" t="s">
        <v>92</v>
      </c>
      <c r="B118" s="17">
        <v>43378.659837962965</v>
      </c>
      <c r="C118" s="18">
        <v>871</v>
      </c>
      <c r="D118" s="18" t="s">
        <v>56</v>
      </c>
      <c r="E118" s="18">
        <v>1118</v>
      </c>
      <c r="F118" s="18">
        <v>1151</v>
      </c>
      <c r="G118" s="18">
        <v>7</v>
      </c>
      <c r="H118" s="18">
        <v>1</v>
      </c>
      <c r="I118" s="17">
        <v>43378.687974537039</v>
      </c>
      <c r="L118" s="18" t="s">
        <v>27</v>
      </c>
      <c r="M118" s="18" t="s">
        <v>28</v>
      </c>
      <c r="N118" s="18" t="s">
        <v>19</v>
      </c>
      <c r="O118" s="18" t="s">
        <v>20</v>
      </c>
      <c r="P118" s="17">
        <v>43378.683287037034</v>
      </c>
      <c r="R118" s="17">
        <v>43378.689328703702</v>
      </c>
      <c r="T118" s="17">
        <v>43378.677083333336</v>
      </c>
      <c r="X118" s="24">
        <f>P118-T118</f>
        <v>6.2037036987021565E-3</v>
      </c>
    </row>
    <row r="119" spans="1:27" s="18" customFormat="1" ht="18.75" x14ac:dyDescent="0.4">
      <c r="A119" s="13" t="s">
        <v>92</v>
      </c>
      <c r="B119" s="17">
        <v>43378.609293981484</v>
      </c>
      <c r="C119" s="18">
        <v>849</v>
      </c>
      <c r="D119" s="18" t="s">
        <v>18</v>
      </c>
      <c r="E119" s="18">
        <v>1128</v>
      </c>
      <c r="F119" s="18">
        <v>598</v>
      </c>
      <c r="G119" s="18">
        <v>7</v>
      </c>
      <c r="H119" s="18">
        <v>1</v>
      </c>
      <c r="I119" s="17">
        <v>43378.609861111108</v>
      </c>
      <c r="L119" s="18" t="s">
        <v>50</v>
      </c>
      <c r="M119" s="18" t="s">
        <v>51</v>
      </c>
      <c r="N119" s="18" t="s">
        <v>44</v>
      </c>
      <c r="O119" s="18" t="s">
        <v>45</v>
      </c>
      <c r="P119" s="17">
        <v>43378.690416666665</v>
      </c>
      <c r="R119" s="17">
        <v>43378.698703703703</v>
      </c>
      <c r="T119" s="17">
        <v>43378.690416666665</v>
      </c>
      <c r="X119" s="24">
        <f>P119-T119</f>
        <v>0</v>
      </c>
    </row>
    <row r="120" spans="1:27" s="18" customFormat="1" ht="18.75" x14ac:dyDescent="0.4">
      <c r="A120" s="13" t="s">
        <v>92</v>
      </c>
      <c r="B120" s="17">
        <v>43378.564351851855</v>
      </c>
      <c r="C120" s="18">
        <v>811</v>
      </c>
      <c r="D120" s="18" t="s">
        <v>18</v>
      </c>
      <c r="E120" s="18">
        <v>1199</v>
      </c>
      <c r="F120" s="18">
        <v>1032</v>
      </c>
      <c r="G120" s="18">
        <v>3</v>
      </c>
      <c r="H120" s="18">
        <v>1</v>
      </c>
      <c r="I120" s="17">
        <v>43378.565057870372</v>
      </c>
      <c r="L120" s="18" t="s">
        <v>21</v>
      </c>
      <c r="M120" s="18" t="s">
        <v>22</v>
      </c>
      <c r="N120" s="18" t="s">
        <v>69</v>
      </c>
      <c r="O120" s="18" t="s">
        <v>70</v>
      </c>
      <c r="P120" s="17">
        <v>43378.688090277778</v>
      </c>
      <c r="R120" s="17">
        <v>43378.70034722222</v>
      </c>
      <c r="T120" s="17">
        <v>43378.688090277778</v>
      </c>
      <c r="X120" s="24">
        <f>P120-T120</f>
        <v>0</v>
      </c>
    </row>
    <row r="121" spans="1:27" ht="18.75" x14ac:dyDescent="0.4">
      <c r="B121" s="1">
        <v>43378.681215277778</v>
      </c>
      <c r="C121">
        <v>881</v>
      </c>
      <c r="D121" t="s">
        <v>33</v>
      </c>
      <c r="E121">
        <v>1230</v>
      </c>
      <c r="F121">
        <v>582</v>
      </c>
      <c r="G121">
        <v>4</v>
      </c>
      <c r="H121">
        <v>2</v>
      </c>
      <c r="I121" s="1">
        <v>43378.687199074076</v>
      </c>
      <c r="L121" t="s">
        <v>31</v>
      </c>
      <c r="M121" t="s">
        <v>32</v>
      </c>
      <c r="N121" t="s">
        <v>59</v>
      </c>
      <c r="O121" t="s">
        <v>60</v>
      </c>
      <c r="P121" s="1">
        <v>43378.688738425924</v>
      </c>
      <c r="R121" s="1">
        <v>43378.701157407406</v>
      </c>
      <c r="X121" s="25">
        <f>P121-B121</f>
        <v>7.5231481459923089E-3</v>
      </c>
      <c r="AA121" s="80" t="s">
        <v>166</v>
      </c>
    </row>
    <row r="122" spans="1:27" ht="18.75" x14ac:dyDescent="0.4">
      <c r="B122" s="1">
        <v>43378.683472222219</v>
      </c>
      <c r="C122">
        <v>882</v>
      </c>
      <c r="D122" t="s">
        <v>43</v>
      </c>
      <c r="E122">
        <v>0</v>
      </c>
      <c r="F122">
        <v>1012</v>
      </c>
      <c r="G122">
        <v>4</v>
      </c>
      <c r="H122">
        <v>1</v>
      </c>
      <c r="I122" s="1">
        <v>43378.687731481485</v>
      </c>
      <c r="L122" t="s">
        <v>50</v>
      </c>
      <c r="M122" t="s">
        <v>51</v>
      </c>
      <c r="N122" t="s">
        <v>19</v>
      </c>
      <c r="O122" t="s">
        <v>20</v>
      </c>
      <c r="P122" s="1">
        <v>43378.685439814813</v>
      </c>
      <c r="R122" s="1">
        <v>43378.697685185187</v>
      </c>
      <c r="X122" s="25">
        <f>P122-B122</f>
        <v>1.9675925941555761E-3</v>
      </c>
    </row>
    <row r="123" spans="1:27" s="5" customFormat="1" ht="18.75" x14ac:dyDescent="0.4">
      <c r="B123" s="4">
        <v>43378.687476851854</v>
      </c>
      <c r="C123" s="5">
        <v>885</v>
      </c>
      <c r="D123" s="5" t="s">
        <v>33</v>
      </c>
      <c r="E123" s="5">
        <v>1230</v>
      </c>
      <c r="F123" s="5">
        <v>990</v>
      </c>
      <c r="G123" s="5">
        <v>1</v>
      </c>
      <c r="H123" s="5">
        <v>1</v>
      </c>
      <c r="I123" s="4">
        <v>43378.687604166669</v>
      </c>
      <c r="L123" s="5" t="s">
        <v>59</v>
      </c>
      <c r="M123" s="5" t="s">
        <v>60</v>
      </c>
      <c r="N123" s="5" t="s">
        <v>31</v>
      </c>
      <c r="O123" s="5" t="s">
        <v>32</v>
      </c>
      <c r="P123" s="4">
        <v>43378.696851851855</v>
      </c>
      <c r="R123" s="4">
        <v>43378.710243055553</v>
      </c>
      <c r="X123" s="26"/>
      <c r="AA123" s="80" t="s">
        <v>165</v>
      </c>
    </row>
    <row r="124" spans="1:27" s="13" customFormat="1" ht="23.25" customHeight="1" x14ac:dyDescent="0.4">
      <c r="A124" s="13" t="s">
        <v>92</v>
      </c>
      <c r="B124" s="14">
        <v>43378.69699074074</v>
      </c>
      <c r="C124" s="13">
        <v>892</v>
      </c>
      <c r="D124" s="13" t="s">
        <v>33</v>
      </c>
      <c r="E124" s="13">
        <v>1212</v>
      </c>
      <c r="F124" s="13">
        <v>1242</v>
      </c>
      <c r="G124" s="13">
        <v>1</v>
      </c>
      <c r="H124" s="13">
        <v>2</v>
      </c>
      <c r="J124" s="14">
        <v>43378.705347222225</v>
      </c>
      <c r="K124" s="14">
        <v>43378.711875000001</v>
      </c>
      <c r="L124" s="13" t="s">
        <v>31</v>
      </c>
      <c r="M124" s="13" t="s">
        <v>32</v>
      </c>
      <c r="N124" s="13" t="s">
        <v>67</v>
      </c>
      <c r="O124" s="13" t="s">
        <v>68</v>
      </c>
      <c r="P124" s="14">
        <v>43378.708414351851</v>
      </c>
      <c r="Q124" s="14">
        <v>43378.708414351851</v>
      </c>
      <c r="R124" s="14">
        <v>43378.722361111111</v>
      </c>
      <c r="S124" s="14">
        <v>43378.722361111111</v>
      </c>
      <c r="T124" s="14">
        <v>43378.708414351851</v>
      </c>
      <c r="U124" s="15">
        <f t="shared" ref="U124:U125" si="30">K124-J124</f>
        <v>6.5277777757728472E-3</v>
      </c>
      <c r="V124" s="15">
        <f t="shared" ref="V124:V125" si="31">U124*H124</f>
        <v>1.3055555551545694E-2</v>
      </c>
      <c r="W124" s="16">
        <f>SUM(V124:V131)</f>
        <v>5.8043981473019812E-2</v>
      </c>
      <c r="X124" s="19">
        <f t="shared" ref="X124:X131" si="32">IF(A124="★", T124-J124, J124-B124)</f>
        <v>3.0671296262880787E-3</v>
      </c>
      <c r="Y124" s="16">
        <f>AVERAGE(X124:X134)</f>
        <v>3.9317129630944692E-3</v>
      </c>
    </row>
    <row r="125" spans="1:27" s="13" customFormat="1" ht="23.25" customHeight="1" x14ac:dyDescent="0.4">
      <c r="A125" s="13" t="s">
        <v>92</v>
      </c>
      <c r="B125" s="14">
        <v>43378.7033912037</v>
      </c>
      <c r="C125" s="13">
        <v>893</v>
      </c>
      <c r="D125" s="13" t="s">
        <v>33</v>
      </c>
      <c r="E125" s="13">
        <v>1278</v>
      </c>
      <c r="F125" s="13">
        <v>885</v>
      </c>
      <c r="G125" s="13">
        <v>5</v>
      </c>
      <c r="H125" s="13">
        <v>1</v>
      </c>
      <c r="J125" s="14">
        <v>43378.707349537035</v>
      </c>
      <c r="K125" s="14">
        <v>43378.709016203706</v>
      </c>
      <c r="L125" s="13" t="s">
        <v>67</v>
      </c>
      <c r="M125" s="13" t="s">
        <v>68</v>
      </c>
      <c r="N125" s="13" t="s">
        <v>69</v>
      </c>
      <c r="O125" s="13" t="s">
        <v>70</v>
      </c>
      <c r="P125" s="14">
        <v>43378.708333333336</v>
      </c>
      <c r="Q125" s="14">
        <v>43378.708333333336</v>
      </c>
      <c r="R125" s="14">
        <v>43378.711423611108</v>
      </c>
      <c r="S125" s="14">
        <v>43378.711423611108</v>
      </c>
      <c r="T125" s="14">
        <v>43378.708333333336</v>
      </c>
      <c r="U125" s="15">
        <f t="shared" si="30"/>
        <v>1.6666666706441902E-3</v>
      </c>
      <c r="V125" s="15">
        <f t="shared" si="31"/>
        <v>1.6666666706441902E-3</v>
      </c>
      <c r="X125" s="19">
        <f t="shared" si="32"/>
        <v>9.8379630071576685E-4</v>
      </c>
    </row>
    <row r="126" spans="1:27" s="13" customFormat="1" ht="23.25" customHeight="1" x14ac:dyDescent="0.4">
      <c r="A126" s="13" t="s">
        <v>92</v>
      </c>
      <c r="B126" s="14">
        <v>43378.67591435185</v>
      </c>
      <c r="C126" s="13">
        <v>876</v>
      </c>
      <c r="D126" s="13" t="s">
        <v>43</v>
      </c>
      <c r="E126" s="13">
        <v>0</v>
      </c>
      <c r="F126" s="13">
        <v>998</v>
      </c>
      <c r="G126" s="13">
        <v>4</v>
      </c>
      <c r="H126" s="13">
        <v>1</v>
      </c>
      <c r="J126" s="14">
        <v>43378.717881944445</v>
      </c>
      <c r="K126" s="14">
        <v>43378.725601851853</v>
      </c>
      <c r="L126" s="13" t="s">
        <v>44</v>
      </c>
      <c r="M126" s="13" t="s">
        <v>45</v>
      </c>
      <c r="N126" s="13" t="s">
        <v>19</v>
      </c>
      <c r="O126" s="13" t="s">
        <v>20</v>
      </c>
      <c r="P126" s="14">
        <v>43378.71875</v>
      </c>
      <c r="Q126" s="14">
        <v>43378.71875</v>
      </c>
      <c r="R126" s="14">
        <v>43378.7343287037</v>
      </c>
      <c r="S126" s="14">
        <v>43378.7343287037</v>
      </c>
      <c r="T126" s="14">
        <v>43378.71875</v>
      </c>
      <c r="U126" s="15">
        <f t="shared" ref="U126:U131" si="33">K126-J126</f>
        <v>7.7199074075906537E-3</v>
      </c>
      <c r="V126" s="15">
        <f t="shared" ref="V126:V131" si="34">U126*H126</f>
        <v>7.7199074075906537E-3</v>
      </c>
      <c r="X126" s="19">
        <f t="shared" si="32"/>
        <v>8.6805555474711582E-4</v>
      </c>
    </row>
    <row r="127" spans="1:27" s="13" customFormat="1" ht="23.25" customHeight="1" x14ac:dyDescent="0.4">
      <c r="B127" s="14">
        <v>43378.713148148148</v>
      </c>
      <c r="C127" s="13">
        <v>896</v>
      </c>
      <c r="D127" s="13" t="s">
        <v>71</v>
      </c>
      <c r="E127" s="13">
        <v>1278</v>
      </c>
      <c r="F127" s="13">
        <v>405</v>
      </c>
      <c r="G127" s="13">
        <v>6</v>
      </c>
      <c r="H127" s="13">
        <v>1</v>
      </c>
      <c r="J127" s="14">
        <v>43378.720196759263</v>
      </c>
      <c r="K127" s="14">
        <v>43378.723819444444</v>
      </c>
      <c r="L127" s="13" t="s">
        <v>69</v>
      </c>
      <c r="M127" s="13" t="s">
        <v>70</v>
      </c>
      <c r="N127" s="13" t="s">
        <v>31</v>
      </c>
      <c r="O127" s="13" t="s">
        <v>32</v>
      </c>
      <c r="P127" s="14">
        <v>43378.719895833332</v>
      </c>
      <c r="Q127" s="14">
        <v>43378.719895833332</v>
      </c>
      <c r="R127" s="14">
        <v>43378.730104166665</v>
      </c>
      <c r="S127" s="14">
        <v>43378.730104166665</v>
      </c>
      <c r="U127" s="15">
        <f t="shared" si="33"/>
        <v>3.6226851807441562E-3</v>
      </c>
      <c r="V127" s="15">
        <f t="shared" si="34"/>
        <v>3.6226851807441562E-3</v>
      </c>
      <c r="X127" s="19">
        <f t="shared" si="32"/>
        <v>7.0486111144418828E-3</v>
      </c>
    </row>
    <row r="128" spans="1:27" s="13" customFormat="1" ht="23.25" customHeight="1" x14ac:dyDescent="0.4">
      <c r="B128" s="14">
        <v>43378.726284722223</v>
      </c>
      <c r="C128" s="13">
        <v>897</v>
      </c>
      <c r="D128" s="13" t="s">
        <v>56</v>
      </c>
      <c r="E128" s="13">
        <v>1070</v>
      </c>
      <c r="F128" s="13">
        <v>974</v>
      </c>
      <c r="G128" s="13">
        <v>8</v>
      </c>
      <c r="H128" s="13">
        <v>2</v>
      </c>
      <c r="J128" s="14">
        <v>43378.738738425927</v>
      </c>
      <c r="K128" s="14">
        <v>43378.743101851855</v>
      </c>
      <c r="L128" s="13" t="s">
        <v>19</v>
      </c>
      <c r="M128" s="13" t="s">
        <v>20</v>
      </c>
      <c r="N128" s="13" t="s">
        <v>21</v>
      </c>
      <c r="O128" s="13" t="s">
        <v>22</v>
      </c>
      <c r="P128" s="14">
        <v>43378.727326388886</v>
      </c>
      <c r="Q128" s="14">
        <v>43378.737685185188</v>
      </c>
      <c r="R128" s="14">
        <v>43378.735810185186</v>
      </c>
      <c r="S128" s="14">
        <v>43378.746168981481</v>
      </c>
      <c r="U128" s="15">
        <f t="shared" si="33"/>
        <v>4.3634259272948839E-3</v>
      </c>
      <c r="V128" s="15">
        <f t="shared" si="34"/>
        <v>8.7268518545897678E-3</v>
      </c>
      <c r="X128" s="19">
        <f t="shared" si="32"/>
        <v>1.2453703704522923E-2</v>
      </c>
    </row>
    <row r="129" spans="1:27" s="13" customFormat="1" ht="23.25" customHeight="1" x14ac:dyDescent="0.4">
      <c r="B129" s="14">
        <v>43378.727210648147</v>
      </c>
      <c r="C129" s="13">
        <v>898</v>
      </c>
      <c r="D129" s="13" t="s">
        <v>33</v>
      </c>
      <c r="E129" s="13">
        <v>1278</v>
      </c>
      <c r="F129" s="13">
        <v>345</v>
      </c>
      <c r="G129" s="13">
        <v>5</v>
      </c>
      <c r="H129" s="13">
        <v>1</v>
      </c>
      <c r="J129" s="14">
        <v>43378.732407407406</v>
      </c>
      <c r="K129" s="14">
        <v>43378.737256944441</v>
      </c>
      <c r="L129" s="13" t="s">
        <v>31</v>
      </c>
      <c r="M129" s="13" t="s">
        <v>32</v>
      </c>
      <c r="N129" s="13" t="s">
        <v>67</v>
      </c>
      <c r="O129" s="13" t="s">
        <v>68</v>
      </c>
      <c r="P129" s="14">
        <v>43378.731747685182</v>
      </c>
      <c r="Q129" s="14">
        <v>43378.731747685182</v>
      </c>
      <c r="R129" s="14">
        <v>43378.745000000003</v>
      </c>
      <c r="S129" s="14">
        <v>43378.745000000003</v>
      </c>
      <c r="U129" s="15">
        <f t="shared" si="33"/>
        <v>4.8495370356249623E-3</v>
      </c>
      <c r="V129" s="15">
        <f t="shared" si="34"/>
        <v>4.8495370356249623E-3</v>
      </c>
      <c r="X129" s="19">
        <f t="shared" si="32"/>
        <v>5.1967592589790002E-3</v>
      </c>
    </row>
    <row r="130" spans="1:27" s="13" customFormat="1" ht="23.25" customHeight="1" x14ac:dyDescent="0.4">
      <c r="A130" s="13" t="s">
        <v>92</v>
      </c>
      <c r="B130" s="14">
        <v>43378.581377314818</v>
      </c>
      <c r="C130" s="13">
        <v>819</v>
      </c>
      <c r="D130" s="13" t="s">
        <v>18</v>
      </c>
      <c r="E130" s="13">
        <v>1210</v>
      </c>
      <c r="F130" s="13">
        <v>880</v>
      </c>
      <c r="G130" s="13">
        <v>4</v>
      </c>
      <c r="H130" s="13">
        <v>2</v>
      </c>
      <c r="J130" s="14">
        <v>43378.721875000003</v>
      </c>
      <c r="K130" s="14">
        <v>43378.725752314815</v>
      </c>
      <c r="L130" s="13" t="s">
        <v>50</v>
      </c>
      <c r="M130" s="13" t="s">
        <v>51</v>
      </c>
      <c r="N130" s="13" t="s">
        <v>19</v>
      </c>
      <c r="O130" s="13" t="s">
        <v>20</v>
      </c>
      <c r="P130" s="14">
        <v>43378.722743055558</v>
      </c>
      <c r="Q130" s="14">
        <v>43378.726331018515</v>
      </c>
      <c r="R130" s="14">
        <v>43378.731087962966</v>
      </c>
      <c r="S130" s="14">
        <v>43378.735023148147</v>
      </c>
      <c r="T130" s="14">
        <v>43378.722743055558</v>
      </c>
      <c r="U130" s="15">
        <f t="shared" si="33"/>
        <v>3.8773148116888478E-3</v>
      </c>
      <c r="V130" s="15">
        <f t="shared" si="34"/>
        <v>7.7546296233776957E-3</v>
      </c>
      <c r="X130" s="19">
        <f t="shared" si="32"/>
        <v>8.6805555474711582E-4</v>
      </c>
    </row>
    <row r="131" spans="1:27" s="13" customFormat="1" ht="23.25" customHeight="1" x14ac:dyDescent="0.4">
      <c r="B131" s="14">
        <v>43378.744097222225</v>
      </c>
      <c r="C131" s="13">
        <v>902</v>
      </c>
      <c r="D131" s="13" t="s">
        <v>18</v>
      </c>
      <c r="E131" s="13">
        <v>1228</v>
      </c>
      <c r="F131" s="13">
        <v>949</v>
      </c>
      <c r="G131" s="13">
        <v>9</v>
      </c>
      <c r="H131" s="13">
        <v>2</v>
      </c>
      <c r="J131" s="14">
        <v>43378.748807870368</v>
      </c>
      <c r="K131" s="14">
        <v>43378.754131944443</v>
      </c>
      <c r="L131" s="13" t="s">
        <v>31</v>
      </c>
      <c r="M131" s="13" t="s">
        <v>32</v>
      </c>
      <c r="N131" s="13" t="s">
        <v>19</v>
      </c>
      <c r="O131" s="13" t="s">
        <v>20</v>
      </c>
      <c r="P131" s="14">
        <v>43378.749988425923</v>
      </c>
      <c r="Q131" s="14">
        <v>43378.749988425923</v>
      </c>
      <c r="R131" s="14">
        <v>43378.759282407409</v>
      </c>
      <c r="S131" s="14">
        <v>43378.759282407409</v>
      </c>
      <c r="U131" s="15">
        <f t="shared" si="33"/>
        <v>5.324074074451346E-3</v>
      </c>
      <c r="V131" s="15">
        <f t="shared" si="34"/>
        <v>1.0648148148902692E-2</v>
      </c>
      <c r="X131" s="19">
        <f t="shared" si="32"/>
        <v>4.7106481433729641E-3</v>
      </c>
    </row>
    <row r="132" spans="1:27" s="13" customFormat="1" ht="18.75" x14ac:dyDescent="0.4">
      <c r="B132" s="14">
        <v>43378.710428240738</v>
      </c>
      <c r="C132" s="13">
        <v>894</v>
      </c>
      <c r="D132" s="13" t="s">
        <v>56</v>
      </c>
      <c r="E132" s="13">
        <v>1070</v>
      </c>
      <c r="F132" s="13">
        <v>562</v>
      </c>
      <c r="G132" s="13">
        <v>5</v>
      </c>
      <c r="H132" s="13">
        <v>1</v>
      </c>
      <c r="I132" s="14">
        <v>43378.710601851853</v>
      </c>
      <c r="L132" s="13" t="s">
        <v>19</v>
      </c>
      <c r="M132" s="13" t="s">
        <v>20</v>
      </c>
      <c r="N132" s="13" t="s">
        <v>21</v>
      </c>
      <c r="O132" s="13" t="s">
        <v>22</v>
      </c>
      <c r="P132" s="14">
        <v>43378.714548611111</v>
      </c>
      <c r="R132" s="14">
        <v>43378.722337962965</v>
      </c>
      <c r="X132" s="25">
        <f>P132-B132</f>
        <v>4.1203703731298447E-3</v>
      </c>
      <c r="AA132" s="80" t="s">
        <v>167</v>
      </c>
    </row>
    <row r="133" spans="1:27" s="13" customFormat="1" ht="18.75" x14ac:dyDescent="0.4">
      <c r="B133" s="14">
        <v>43378.711064814815</v>
      </c>
      <c r="C133" s="13">
        <v>895</v>
      </c>
      <c r="D133" s="13" t="s">
        <v>56</v>
      </c>
      <c r="E133" s="13">
        <v>1070</v>
      </c>
      <c r="F133" s="13">
        <v>350</v>
      </c>
      <c r="G133" s="13">
        <v>5</v>
      </c>
      <c r="H133" s="13">
        <v>2</v>
      </c>
      <c r="I133" s="14">
        <v>43378.711400462962</v>
      </c>
      <c r="L133" s="13" t="s">
        <v>19</v>
      </c>
      <c r="M133" s="13" t="s">
        <v>20</v>
      </c>
      <c r="N133" s="13" t="s">
        <v>21</v>
      </c>
      <c r="O133" s="13" t="s">
        <v>22</v>
      </c>
      <c r="P133" s="14">
        <v>43378.716145833336</v>
      </c>
      <c r="R133" s="14">
        <v>43378.724629629629</v>
      </c>
      <c r="X133" s="25"/>
      <c r="AA133" s="80" t="s">
        <v>168</v>
      </c>
    </row>
    <row r="134" spans="1:27" s="20" customFormat="1" ht="18.75" x14ac:dyDescent="0.4">
      <c r="A134" s="20" t="s">
        <v>92</v>
      </c>
      <c r="B134" s="21">
        <v>43378.6797337963</v>
      </c>
      <c r="C134" s="20">
        <v>880</v>
      </c>
      <c r="D134" s="20" t="s">
        <v>38</v>
      </c>
      <c r="E134" s="20">
        <v>0</v>
      </c>
      <c r="F134" s="20">
        <v>504</v>
      </c>
      <c r="G134" s="20">
        <v>6</v>
      </c>
      <c r="H134" s="20">
        <v>1</v>
      </c>
      <c r="I134" s="21">
        <v>43378.680150462962</v>
      </c>
      <c r="L134" s="20" t="s">
        <v>80</v>
      </c>
      <c r="M134" s="20" t="s">
        <v>81</v>
      </c>
      <c r="N134" s="20" t="s">
        <v>31</v>
      </c>
      <c r="O134" s="20" t="s">
        <v>32</v>
      </c>
      <c r="P134" s="21">
        <v>43378.720833333333</v>
      </c>
      <c r="R134" s="21">
        <v>43378.728368055556</v>
      </c>
      <c r="T134" s="21">
        <v>43378.720833333333</v>
      </c>
      <c r="X134" s="27">
        <f>P134-T134</f>
        <v>0</v>
      </c>
    </row>
    <row r="135" spans="1:27" ht="23.25" customHeight="1" x14ac:dyDescent="0.4">
      <c r="B135" s="1">
        <v>43378.750636574077</v>
      </c>
      <c r="C135">
        <v>903</v>
      </c>
      <c r="D135" t="s">
        <v>18</v>
      </c>
      <c r="E135">
        <v>1167</v>
      </c>
      <c r="F135">
        <v>776</v>
      </c>
      <c r="G135">
        <v>1</v>
      </c>
      <c r="H135">
        <v>1</v>
      </c>
      <c r="J135" s="1">
        <v>43378.768125000002</v>
      </c>
      <c r="K135" s="1">
        <v>43378.788518518515</v>
      </c>
      <c r="L135" t="s">
        <v>39</v>
      </c>
      <c r="M135" t="s">
        <v>40</v>
      </c>
      <c r="N135" t="s">
        <v>27</v>
      </c>
      <c r="O135" t="s">
        <v>28</v>
      </c>
      <c r="P135" s="1">
        <v>43378.77140046296</v>
      </c>
      <c r="Q135" s="1">
        <v>43378.77140046296</v>
      </c>
      <c r="R135" s="1">
        <v>43378.783055555556</v>
      </c>
      <c r="S135" s="1">
        <v>43378.783055555556</v>
      </c>
      <c r="T135" s="1">
        <v>43378.77140046296</v>
      </c>
      <c r="U135" s="9">
        <f t="shared" ref="U135" si="35">K135-J135</f>
        <v>2.0393518512719311E-2</v>
      </c>
      <c r="V135" s="9">
        <f t="shared" ref="V135" si="36">U135*H135</f>
        <v>2.0393518512719311E-2</v>
      </c>
      <c r="W135" s="11">
        <f>SUM(V135:V153)</f>
        <v>0.19546296296175569</v>
      </c>
      <c r="X135" s="19">
        <f t="shared" ref="X135:X153" si="37">IF(A135="★", T135-J135, J135-B135)</f>
        <v>1.7488425924966577E-2</v>
      </c>
      <c r="Y135" s="11">
        <f>AVERAGE(X135:X162)</f>
        <v>1.0124421296495711E-2</v>
      </c>
    </row>
    <row r="136" spans="1:27" ht="23.25" customHeight="1" x14ac:dyDescent="0.4">
      <c r="A136" s="13" t="s">
        <v>92</v>
      </c>
      <c r="B136" s="17">
        <v>43378.730046296296</v>
      </c>
      <c r="C136" s="18">
        <v>899</v>
      </c>
      <c r="D136" s="18" t="s">
        <v>78</v>
      </c>
      <c r="E136" s="18">
        <v>1290</v>
      </c>
      <c r="F136" s="18">
        <v>580</v>
      </c>
      <c r="G136" s="18">
        <v>10</v>
      </c>
      <c r="H136" s="18">
        <v>1</v>
      </c>
      <c r="I136" s="18"/>
      <c r="J136" s="17">
        <v>43378.747604166667</v>
      </c>
      <c r="K136" s="17">
        <v>43378.754594907405</v>
      </c>
      <c r="L136" s="18" t="s">
        <v>19</v>
      </c>
      <c r="M136" s="18" t="s">
        <v>20</v>
      </c>
      <c r="N136" s="18" t="s">
        <v>84</v>
      </c>
      <c r="O136" s="18" t="s">
        <v>85</v>
      </c>
      <c r="P136" s="17">
        <v>43378.75</v>
      </c>
      <c r="Q136" s="17">
        <v>43378.75</v>
      </c>
      <c r="R136" s="17">
        <v>43378.76122685185</v>
      </c>
      <c r="S136" s="17">
        <v>43378.76122685185</v>
      </c>
      <c r="T136" s="17">
        <v>43378.75</v>
      </c>
      <c r="U136" s="9">
        <f>K136-J136</f>
        <v>6.9907407378195785E-3</v>
      </c>
      <c r="V136" s="9">
        <f>U136*H136</f>
        <v>6.9907407378195785E-3</v>
      </c>
      <c r="X136" s="19">
        <f t="shared" si="37"/>
        <v>2.3958333331393078E-3</v>
      </c>
    </row>
    <row r="137" spans="1:27" ht="23.25" customHeight="1" x14ac:dyDescent="0.4">
      <c r="B137" s="1">
        <v>43378.754513888889</v>
      </c>
      <c r="C137">
        <v>904</v>
      </c>
      <c r="D137" t="s">
        <v>56</v>
      </c>
      <c r="E137">
        <v>1070</v>
      </c>
      <c r="F137">
        <v>1258</v>
      </c>
      <c r="G137">
        <v>6</v>
      </c>
      <c r="H137">
        <v>2</v>
      </c>
      <c r="J137" s="1">
        <v>43378.757141203707</v>
      </c>
      <c r="K137" s="1">
        <v>43378.768634259257</v>
      </c>
      <c r="L137" t="s">
        <v>21</v>
      </c>
      <c r="M137" t="s">
        <v>22</v>
      </c>
      <c r="N137" t="s">
        <v>19</v>
      </c>
      <c r="O137" t="s">
        <v>20</v>
      </c>
      <c r="P137" s="1">
        <v>43378.757453703707</v>
      </c>
      <c r="Q137" s="1">
        <v>43378.757453703707</v>
      </c>
      <c r="R137" s="1">
        <v>43378.772986111115</v>
      </c>
      <c r="S137" s="1">
        <v>43378.772986111115</v>
      </c>
      <c r="U137" s="9">
        <f>K137-J137</f>
        <v>1.1493055550090503E-2</v>
      </c>
      <c r="V137" s="9">
        <f>U137*H137</f>
        <v>2.2986111100181006E-2</v>
      </c>
      <c r="X137" s="19">
        <f t="shared" si="37"/>
        <v>2.6273148178006522E-3</v>
      </c>
    </row>
    <row r="138" spans="1:27" ht="23.25" customHeight="1" x14ac:dyDescent="0.4">
      <c r="B138" s="1">
        <v>43378.758368055554</v>
      </c>
      <c r="C138">
        <v>905</v>
      </c>
      <c r="D138" t="s">
        <v>33</v>
      </c>
      <c r="E138">
        <v>1059</v>
      </c>
      <c r="F138">
        <v>927</v>
      </c>
      <c r="G138">
        <v>6</v>
      </c>
      <c r="H138">
        <v>1</v>
      </c>
      <c r="J138" s="1">
        <v>43378.76321759259</v>
      </c>
      <c r="K138" s="1">
        <v>43378.772256944445</v>
      </c>
      <c r="L138" t="s">
        <v>48</v>
      </c>
      <c r="M138" t="s">
        <v>49</v>
      </c>
      <c r="N138" t="s">
        <v>52</v>
      </c>
      <c r="O138" t="s">
        <v>53</v>
      </c>
      <c r="P138" s="1">
        <v>43378.765034722222</v>
      </c>
      <c r="Q138" s="1">
        <v>43378.765034722222</v>
      </c>
      <c r="R138" s="1">
        <v>43378.780856481484</v>
      </c>
      <c r="S138" s="1">
        <v>43378.780856481484</v>
      </c>
      <c r="U138" s="9">
        <f>K138-J138</f>
        <v>9.0393518548808061E-3</v>
      </c>
      <c r="V138" s="9">
        <f>U138*H138</f>
        <v>9.0393518548808061E-3</v>
      </c>
      <c r="X138" s="19">
        <f t="shared" si="37"/>
        <v>4.8495370356249623E-3</v>
      </c>
    </row>
    <row r="139" spans="1:27" ht="23.25" customHeight="1" x14ac:dyDescent="0.4">
      <c r="B139" s="1">
        <v>43378.758553240739</v>
      </c>
      <c r="C139">
        <v>906</v>
      </c>
      <c r="D139" t="s">
        <v>33</v>
      </c>
      <c r="E139">
        <v>1076</v>
      </c>
      <c r="F139">
        <v>1236</v>
      </c>
      <c r="G139">
        <v>9</v>
      </c>
      <c r="H139">
        <v>3</v>
      </c>
      <c r="J139" s="1">
        <v>43378.762523148151</v>
      </c>
      <c r="K139" s="1">
        <v>43378.76662037037</v>
      </c>
      <c r="L139" t="s">
        <v>52</v>
      </c>
      <c r="M139" t="s">
        <v>53</v>
      </c>
      <c r="N139" t="s">
        <v>50</v>
      </c>
      <c r="O139" t="s">
        <v>51</v>
      </c>
      <c r="P139" s="1">
        <v>43378.762442129628</v>
      </c>
      <c r="Q139" s="1">
        <v>43378.762442129628</v>
      </c>
      <c r="R139" s="1">
        <v>43378.771041666667</v>
      </c>
      <c r="S139" s="1">
        <v>43378.771041666667</v>
      </c>
      <c r="U139" s="9">
        <f>K139-J139</f>
        <v>4.0972222195705399E-3</v>
      </c>
      <c r="V139" s="9">
        <f>U139*H139</f>
        <v>1.229166665871162E-2</v>
      </c>
      <c r="X139" s="19">
        <f t="shared" si="37"/>
        <v>3.9699074113741517E-3</v>
      </c>
    </row>
    <row r="140" spans="1:27" ht="23.25" customHeight="1" x14ac:dyDescent="0.4">
      <c r="B140" s="1">
        <v>43378.761087962965</v>
      </c>
      <c r="C140">
        <v>907</v>
      </c>
      <c r="D140" t="s">
        <v>38</v>
      </c>
      <c r="E140">
        <v>0</v>
      </c>
      <c r="F140">
        <v>552</v>
      </c>
      <c r="G140">
        <v>10</v>
      </c>
      <c r="H140">
        <v>1</v>
      </c>
      <c r="J140" s="1">
        <v>43378.766446759262</v>
      </c>
      <c r="K140" s="1">
        <v>43378.773356481484</v>
      </c>
      <c r="L140" t="s">
        <v>44</v>
      </c>
      <c r="M140" t="s">
        <v>45</v>
      </c>
      <c r="N140" t="s">
        <v>19</v>
      </c>
      <c r="O140" t="s">
        <v>20</v>
      </c>
      <c r="P140" s="1">
        <v>43378.770937499998</v>
      </c>
      <c r="Q140" s="1">
        <v>43378.770937499998</v>
      </c>
      <c r="R140" s="1">
        <v>43378.781458333331</v>
      </c>
      <c r="S140" s="1">
        <v>43378.781458333331</v>
      </c>
      <c r="U140" s="9">
        <f>K140-J140</f>
        <v>6.9097222221898846E-3</v>
      </c>
      <c r="V140" s="9">
        <f>U140*H140</f>
        <v>6.9097222221898846E-3</v>
      </c>
      <c r="X140" s="19">
        <f t="shared" si="37"/>
        <v>5.3587962975143455E-3</v>
      </c>
    </row>
    <row r="141" spans="1:27" ht="23.25" customHeight="1" x14ac:dyDescent="0.4">
      <c r="B141" s="1">
        <v>43378.766157407408</v>
      </c>
      <c r="C141">
        <v>908</v>
      </c>
      <c r="D141" t="s">
        <v>18</v>
      </c>
      <c r="E141">
        <v>1128</v>
      </c>
      <c r="F141">
        <v>768</v>
      </c>
      <c r="G141">
        <v>9</v>
      </c>
      <c r="H141">
        <v>1</v>
      </c>
      <c r="J141" s="1">
        <v>43378.767002314817</v>
      </c>
      <c r="K141" s="1">
        <v>43378.770532407405</v>
      </c>
      <c r="L141" t="s">
        <v>50</v>
      </c>
      <c r="M141" t="s">
        <v>51</v>
      </c>
      <c r="N141" t="s">
        <v>44</v>
      </c>
      <c r="O141" t="s">
        <v>45</v>
      </c>
      <c r="P141" s="1">
        <v>43378.767280092594</v>
      </c>
      <c r="Q141" s="1">
        <v>43378.767280092594</v>
      </c>
      <c r="R141" s="1">
        <v>43378.775567129633</v>
      </c>
      <c r="S141" s="1">
        <v>43378.775567129633</v>
      </c>
      <c r="U141" s="9">
        <f t="shared" ref="U141:U147" si="38">K141-J141</f>
        <v>3.53009258833481E-3</v>
      </c>
      <c r="V141" s="9">
        <f t="shared" ref="V141:V147" si="39">U141*H141</f>
        <v>3.53009258833481E-3</v>
      </c>
      <c r="X141" s="19">
        <f t="shared" si="37"/>
        <v>8.4490740846376866E-4</v>
      </c>
    </row>
    <row r="142" spans="1:27" ht="23.25" customHeight="1" x14ac:dyDescent="0.4">
      <c r="B142" s="1">
        <v>43378.770902777775</v>
      </c>
      <c r="C142">
        <v>909</v>
      </c>
      <c r="D142" t="s">
        <v>18</v>
      </c>
      <c r="E142">
        <v>1252</v>
      </c>
      <c r="F142">
        <v>423</v>
      </c>
      <c r="G142">
        <v>2</v>
      </c>
      <c r="H142">
        <v>1</v>
      </c>
      <c r="J142" s="1">
        <v>43378.778692129628</v>
      </c>
      <c r="K142" s="1">
        <v>43378.783761574072</v>
      </c>
      <c r="L142" t="s">
        <v>69</v>
      </c>
      <c r="M142" t="s">
        <v>70</v>
      </c>
      <c r="N142" t="s">
        <v>34</v>
      </c>
      <c r="O142" t="s">
        <v>35</v>
      </c>
      <c r="P142" s="1">
        <v>43378.78125</v>
      </c>
      <c r="Q142" s="1">
        <v>43378.78125</v>
      </c>
      <c r="R142" s="1">
        <v>43378.786921296298</v>
      </c>
      <c r="S142" s="1">
        <v>43378.79078703704</v>
      </c>
      <c r="T142" s="1">
        <v>43378.78125</v>
      </c>
      <c r="U142" s="9">
        <f t="shared" si="38"/>
        <v>5.0694444435066544E-3</v>
      </c>
      <c r="V142" s="9">
        <f t="shared" si="39"/>
        <v>5.0694444435066544E-3</v>
      </c>
      <c r="X142" s="19">
        <f t="shared" si="37"/>
        <v>7.7893518537166528E-3</v>
      </c>
    </row>
    <row r="143" spans="1:27" ht="23.25" customHeight="1" x14ac:dyDescent="0.4">
      <c r="B143" s="1">
        <v>43378.771134259259</v>
      </c>
      <c r="C143">
        <v>910</v>
      </c>
      <c r="D143" t="s">
        <v>38</v>
      </c>
      <c r="E143">
        <v>0</v>
      </c>
      <c r="F143">
        <v>860</v>
      </c>
      <c r="G143">
        <v>2</v>
      </c>
      <c r="H143">
        <v>2</v>
      </c>
      <c r="J143" s="1">
        <v>43378.777951388889</v>
      </c>
      <c r="K143" s="1">
        <v>43378.782696759263</v>
      </c>
      <c r="L143" t="s">
        <v>29</v>
      </c>
      <c r="M143" t="s">
        <v>30</v>
      </c>
      <c r="N143" t="s">
        <v>19</v>
      </c>
      <c r="O143" t="s">
        <v>20</v>
      </c>
      <c r="P143" s="1">
        <v>43378.776759259257</v>
      </c>
      <c r="Q143" s="1">
        <v>43378.776759259257</v>
      </c>
      <c r="R143" s="1">
        <v>43378.790578703702</v>
      </c>
      <c r="S143" s="1">
        <v>43378.787893518522</v>
      </c>
      <c r="U143" s="9">
        <f t="shared" si="38"/>
        <v>4.7453703737119213E-3</v>
      </c>
      <c r="V143" s="9">
        <f t="shared" si="39"/>
        <v>9.4907407474238425E-3</v>
      </c>
      <c r="X143" s="19">
        <f t="shared" si="37"/>
        <v>6.8171296297805384E-3</v>
      </c>
    </row>
    <row r="144" spans="1:27" ht="23.25" customHeight="1" x14ac:dyDescent="0.4">
      <c r="B144" s="1">
        <v>43378.771631944444</v>
      </c>
      <c r="C144">
        <v>911</v>
      </c>
      <c r="D144" t="s">
        <v>33</v>
      </c>
      <c r="E144">
        <v>1312</v>
      </c>
      <c r="F144">
        <v>1144</v>
      </c>
      <c r="G144">
        <v>1</v>
      </c>
      <c r="H144">
        <v>1</v>
      </c>
      <c r="J144" s="1">
        <v>43378.775208333333</v>
      </c>
      <c r="K144" s="1">
        <v>43378.788483796299</v>
      </c>
      <c r="L144" t="s">
        <v>50</v>
      </c>
      <c r="M144" t="s">
        <v>51</v>
      </c>
      <c r="N144" t="s">
        <v>27</v>
      </c>
      <c r="O144" t="s">
        <v>28</v>
      </c>
      <c r="P144" s="1">
        <v>43378.776307870372</v>
      </c>
      <c r="Q144" s="1">
        <v>43378.776307870372</v>
      </c>
      <c r="R144" s="1">
        <v>43378.785532407404</v>
      </c>
      <c r="S144" s="1">
        <v>43378.785532407404</v>
      </c>
      <c r="U144" s="9">
        <f t="shared" si="38"/>
        <v>1.3275462966703344E-2</v>
      </c>
      <c r="V144" s="9">
        <f t="shared" si="39"/>
        <v>1.3275462966703344E-2</v>
      </c>
      <c r="X144" s="19">
        <f t="shared" si="37"/>
        <v>3.5763888881774619E-3</v>
      </c>
    </row>
    <row r="145" spans="1:24" ht="23.25" customHeight="1" x14ac:dyDescent="0.4">
      <c r="B145" s="1">
        <v>43378.772743055553</v>
      </c>
      <c r="C145">
        <v>912</v>
      </c>
      <c r="D145" t="s">
        <v>33</v>
      </c>
      <c r="E145">
        <v>1101</v>
      </c>
      <c r="F145">
        <v>1012</v>
      </c>
      <c r="G145">
        <v>8</v>
      </c>
      <c r="H145">
        <v>1</v>
      </c>
      <c r="J145" s="1">
        <v>43378.774293981478</v>
      </c>
      <c r="K145" s="1">
        <v>43378.776412037034</v>
      </c>
      <c r="L145" t="s">
        <v>48</v>
      </c>
      <c r="M145" t="s">
        <v>49</v>
      </c>
      <c r="N145" t="s">
        <v>36</v>
      </c>
      <c r="O145" t="s">
        <v>37</v>
      </c>
      <c r="P145" s="1">
        <v>43378.775995370372</v>
      </c>
      <c r="Q145" s="1">
        <v>43378.775995370372</v>
      </c>
      <c r="R145" s="1">
        <v>43378.780543981484</v>
      </c>
      <c r="S145" s="1">
        <v>43378.780543981484</v>
      </c>
      <c r="U145" s="9">
        <f t="shared" si="38"/>
        <v>2.118055555911269E-3</v>
      </c>
      <c r="V145" s="9">
        <f t="shared" si="39"/>
        <v>2.118055555911269E-3</v>
      </c>
      <c r="X145" s="19">
        <f t="shared" si="37"/>
        <v>1.5509259246755391E-3</v>
      </c>
    </row>
    <row r="146" spans="1:24" ht="23.25" customHeight="1" x14ac:dyDescent="0.4">
      <c r="B146" s="1">
        <v>43378.773263888892</v>
      </c>
      <c r="C146">
        <v>913</v>
      </c>
      <c r="D146" t="s">
        <v>38</v>
      </c>
      <c r="E146">
        <v>0</v>
      </c>
      <c r="F146">
        <v>1062</v>
      </c>
      <c r="G146">
        <v>9</v>
      </c>
      <c r="H146">
        <v>2</v>
      </c>
      <c r="J146" s="1">
        <v>43378.809502314813</v>
      </c>
      <c r="K146" s="1">
        <v>43378.809537037036</v>
      </c>
      <c r="L146" t="s">
        <v>41</v>
      </c>
      <c r="M146" t="s">
        <v>42</v>
      </c>
      <c r="N146" t="s">
        <v>19</v>
      </c>
      <c r="O146" t="s">
        <v>20</v>
      </c>
      <c r="P146" s="1">
        <v>43378.778124999997</v>
      </c>
      <c r="Q146" s="1">
        <v>43378.778124999997</v>
      </c>
      <c r="R146" s="1">
        <v>43378.790416666663</v>
      </c>
      <c r="S146" s="1">
        <v>43378.790416666663</v>
      </c>
      <c r="U146" s="9">
        <f t="shared" si="38"/>
        <v>3.4722223062999547E-5</v>
      </c>
      <c r="V146" s="9">
        <f t="shared" si="39"/>
        <v>6.9444446125999093E-5</v>
      </c>
      <c r="X146" s="19">
        <f t="shared" si="37"/>
        <v>3.6238425920601003E-2</v>
      </c>
    </row>
    <row r="147" spans="1:24" ht="23.25" customHeight="1" x14ac:dyDescent="0.4">
      <c r="B147" s="1">
        <v>43378.773842592593</v>
      </c>
      <c r="C147">
        <v>914</v>
      </c>
      <c r="D147" t="s">
        <v>18</v>
      </c>
      <c r="E147">
        <v>1203</v>
      </c>
      <c r="F147">
        <v>366</v>
      </c>
      <c r="G147">
        <v>10</v>
      </c>
      <c r="H147">
        <v>2</v>
      </c>
      <c r="J147" s="1">
        <v>43378.777974537035</v>
      </c>
      <c r="K147" s="1">
        <v>43378.783553240741</v>
      </c>
      <c r="L147" t="s">
        <v>19</v>
      </c>
      <c r="M147" t="s">
        <v>20</v>
      </c>
      <c r="N147" t="s">
        <v>52</v>
      </c>
      <c r="O147" t="s">
        <v>53</v>
      </c>
      <c r="P147" s="1">
        <v>43378.774884259263</v>
      </c>
      <c r="Q147" s="1">
        <v>43378.778078703705</v>
      </c>
      <c r="R147" s="1">
        <v>43378.781388888892</v>
      </c>
      <c r="S147" s="1">
        <v>43378.784583333334</v>
      </c>
      <c r="U147" s="9">
        <f t="shared" si="38"/>
        <v>5.5787037053960375E-3</v>
      </c>
      <c r="V147" s="9">
        <f t="shared" si="39"/>
        <v>1.1157407410792075E-2</v>
      </c>
      <c r="X147" s="19">
        <f t="shared" si="37"/>
        <v>4.1319444426335394E-3</v>
      </c>
    </row>
    <row r="148" spans="1:24" ht="23.25" customHeight="1" x14ac:dyDescent="0.4">
      <c r="B148" s="1">
        <v>43378.776736111111</v>
      </c>
      <c r="C148">
        <v>916</v>
      </c>
      <c r="D148" t="s">
        <v>18</v>
      </c>
      <c r="E148">
        <v>1258</v>
      </c>
      <c r="F148">
        <v>673</v>
      </c>
      <c r="G148">
        <v>3</v>
      </c>
      <c r="H148">
        <v>1</v>
      </c>
      <c r="J148" s="1">
        <v>43378.78392361111</v>
      </c>
      <c r="K148" s="1">
        <v>43378.789664351854</v>
      </c>
      <c r="L148" t="s">
        <v>29</v>
      </c>
      <c r="M148" t="s">
        <v>30</v>
      </c>
      <c r="N148" t="s">
        <v>27</v>
      </c>
      <c r="O148" t="s">
        <v>28</v>
      </c>
      <c r="P148" s="1">
        <v>43378.784745370373</v>
      </c>
      <c r="Q148" s="1">
        <v>43378.788935185185</v>
      </c>
      <c r="R148" s="1">
        <v>43378.797719907408</v>
      </c>
      <c r="S148" s="1">
        <v>43378.799444444441</v>
      </c>
      <c r="T148" s="1">
        <v>43378.784745370373</v>
      </c>
      <c r="U148" s="9">
        <f t="shared" ref="U148:U153" si="40">K148-J148</f>
        <v>5.7407407439313829E-3</v>
      </c>
      <c r="V148" s="9">
        <f t="shared" ref="V148:V150" si="41">U148*H148</f>
        <v>5.7407407439313829E-3</v>
      </c>
      <c r="X148" s="19">
        <f t="shared" si="37"/>
        <v>7.1874999994179234E-3</v>
      </c>
    </row>
    <row r="149" spans="1:24" s="3" customFormat="1" ht="23.25" customHeight="1" x14ac:dyDescent="0.4">
      <c r="B149" s="2">
        <v>43378.776805555557</v>
      </c>
      <c r="C149" s="3">
        <v>917</v>
      </c>
      <c r="D149" s="3" t="s">
        <v>79</v>
      </c>
      <c r="E149" s="3">
        <v>1290</v>
      </c>
      <c r="F149" s="3">
        <v>1133</v>
      </c>
      <c r="G149" s="3">
        <v>1</v>
      </c>
      <c r="H149" s="3">
        <v>1</v>
      </c>
      <c r="J149" s="2">
        <v>43378.780555555553</v>
      </c>
      <c r="K149" s="2">
        <v>43378.788449074076</v>
      </c>
      <c r="L149" s="3" t="s">
        <v>48</v>
      </c>
      <c r="M149" s="3" t="s">
        <v>49</v>
      </c>
      <c r="N149" s="3" t="s">
        <v>27</v>
      </c>
      <c r="O149" s="3" t="s">
        <v>28</v>
      </c>
      <c r="P149" s="2">
        <v>43378.784166666665</v>
      </c>
      <c r="Q149" s="2">
        <v>43378.784166666665</v>
      </c>
      <c r="R149" s="2">
        <v>43378.793182870373</v>
      </c>
      <c r="S149" s="2">
        <v>43378.793182870373</v>
      </c>
      <c r="U149" s="9">
        <f t="shared" si="40"/>
        <v>7.8935185229056515E-3</v>
      </c>
      <c r="V149" s="9">
        <f t="shared" si="41"/>
        <v>7.8935185229056515E-3</v>
      </c>
      <c r="X149" s="19">
        <f t="shared" si="37"/>
        <v>3.749999996216502E-3</v>
      </c>
    </row>
    <row r="150" spans="1:24" ht="23.25" customHeight="1" x14ac:dyDescent="0.4">
      <c r="B150" s="1">
        <v>43378.777581018519</v>
      </c>
      <c r="C150">
        <v>919</v>
      </c>
      <c r="D150" t="s">
        <v>18</v>
      </c>
      <c r="E150">
        <v>1286</v>
      </c>
      <c r="F150">
        <v>436</v>
      </c>
      <c r="G150">
        <v>10</v>
      </c>
      <c r="H150">
        <v>2</v>
      </c>
      <c r="J150" s="1">
        <v>43378.789270833331</v>
      </c>
      <c r="K150" s="1">
        <v>43378.800821759258</v>
      </c>
      <c r="L150" t="s">
        <v>54</v>
      </c>
      <c r="M150" t="s">
        <v>55</v>
      </c>
      <c r="N150" t="s">
        <v>23</v>
      </c>
      <c r="O150" t="s">
        <v>24</v>
      </c>
      <c r="P150" s="1">
        <v>43378.79420138889</v>
      </c>
      <c r="Q150" s="1">
        <v>43378.79420138889</v>
      </c>
      <c r="R150" s="1">
        <v>43378.812928240739</v>
      </c>
      <c r="S150" s="1">
        <v>43378.812928240739</v>
      </c>
      <c r="U150" s="9">
        <f t="shared" si="40"/>
        <v>1.1550925926712807E-2</v>
      </c>
      <c r="V150" s="9">
        <f t="shared" si="41"/>
        <v>2.3101851853425615E-2</v>
      </c>
      <c r="X150" s="19">
        <f t="shared" si="37"/>
        <v>1.1689814811688848E-2</v>
      </c>
    </row>
    <row r="151" spans="1:24" ht="23.25" customHeight="1" x14ac:dyDescent="0.4">
      <c r="B151" s="1">
        <v>43378.778194444443</v>
      </c>
      <c r="C151">
        <v>922</v>
      </c>
      <c r="D151" t="s">
        <v>33</v>
      </c>
      <c r="E151">
        <v>1155</v>
      </c>
      <c r="F151">
        <v>543</v>
      </c>
      <c r="G151">
        <v>3</v>
      </c>
      <c r="H151">
        <v>1</v>
      </c>
      <c r="J151" s="1">
        <v>43378.780856481484</v>
      </c>
      <c r="K151" s="1">
        <v>43378.789571759262</v>
      </c>
      <c r="L151" t="s">
        <v>39</v>
      </c>
      <c r="M151" t="s">
        <v>40</v>
      </c>
      <c r="N151" t="s">
        <v>27</v>
      </c>
      <c r="O151" t="s">
        <v>28</v>
      </c>
      <c r="P151" s="1">
        <v>43378.786192129628</v>
      </c>
      <c r="Q151" s="1">
        <v>43378.786192129628</v>
      </c>
      <c r="R151" s="1">
        <v>43378.80190972222</v>
      </c>
      <c r="S151" s="1">
        <v>43378.80190972222</v>
      </c>
      <c r="U151" s="9">
        <f t="shared" si="40"/>
        <v>8.7152777778101154E-3</v>
      </c>
      <c r="V151" s="9">
        <f>U151*H151</f>
        <v>8.7152777778101154E-3</v>
      </c>
      <c r="X151" s="19">
        <f t="shared" si="37"/>
        <v>2.6620370408636518E-3</v>
      </c>
    </row>
    <row r="152" spans="1:24" s="13" customFormat="1" ht="23.25" customHeight="1" x14ac:dyDescent="0.4">
      <c r="B152" s="14">
        <v>43378.78564814815</v>
      </c>
      <c r="C152" s="13">
        <v>926</v>
      </c>
      <c r="D152" s="13" t="s">
        <v>18</v>
      </c>
      <c r="E152" s="13">
        <v>1311</v>
      </c>
      <c r="F152" s="13">
        <v>1166</v>
      </c>
      <c r="G152" s="13">
        <v>2</v>
      </c>
      <c r="H152" s="13">
        <v>1</v>
      </c>
      <c r="J152" s="14">
        <v>43378.790706018517</v>
      </c>
      <c r="K152" s="14">
        <v>43378.794178240743</v>
      </c>
      <c r="L152" s="13" t="s">
        <v>19</v>
      </c>
      <c r="M152" s="13" t="s">
        <v>20</v>
      </c>
      <c r="N152" s="13" t="s">
        <v>25</v>
      </c>
      <c r="O152" s="13" t="s">
        <v>26</v>
      </c>
      <c r="P152" s="14">
        <v>43378.788946759261</v>
      </c>
      <c r="Q152" s="14">
        <v>43378.788946759261</v>
      </c>
      <c r="R152" s="14">
        <v>43378.795439814814</v>
      </c>
      <c r="S152" s="14">
        <v>43378.796909722223</v>
      </c>
      <c r="U152" s="15">
        <f t="shared" si="40"/>
        <v>3.4722222262644209E-3</v>
      </c>
      <c r="V152" s="15">
        <f>U152*H152</f>
        <v>3.4722222262644209E-3</v>
      </c>
      <c r="X152" s="19">
        <f t="shared" si="37"/>
        <v>5.057870366727002E-3</v>
      </c>
    </row>
    <row r="153" spans="1:24" s="13" customFormat="1" ht="23.25" customHeight="1" x14ac:dyDescent="0.4">
      <c r="B153" s="14">
        <v>43378.786805555559</v>
      </c>
      <c r="C153" s="13">
        <v>927</v>
      </c>
      <c r="D153" s="13" t="s">
        <v>33</v>
      </c>
      <c r="E153" s="13">
        <v>1068</v>
      </c>
      <c r="F153" s="13">
        <v>1269</v>
      </c>
      <c r="G153" s="13">
        <v>3</v>
      </c>
      <c r="H153" s="13">
        <v>2</v>
      </c>
      <c r="J153" s="14">
        <v>43378.796365740738</v>
      </c>
      <c r="K153" s="14">
        <v>43378.807974537034</v>
      </c>
      <c r="L153" s="13" t="s">
        <v>86</v>
      </c>
      <c r="M153" s="13" t="s">
        <v>87</v>
      </c>
      <c r="N153" s="13" t="s">
        <v>52</v>
      </c>
      <c r="O153" s="13" t="s">
        <v>53</v>
      </c>
      <c r="P153" s="14">
        <v>43378.793761574074</v>
      </c>
      <c r="Q153" s="14">
        <v>43378.793761574074</v>
      </c>
      <c r="R153" s="14">
        <v>43378.813726851855</v>
      </c>
      <c r="S153" s="14">
        <v>43378.813726851855</v>
      </c>
      <c r="U153" s="15">
        <f t="shared" si="40"/>
        <v>1.1608796296059154E-2</v>
      </c>
      <c r="V153" s="15">
        <f t="shared" ref="V153" si="42">U153*H153</f>
        <v>2.3217592592118308E-2</v>
      </c>
      <c r="W153" s="16"/>
      <c r="X153" s="19">
        <f t="shared" si="37"/>
        <v>9.5601851789979264E-3</v>
      </c>
    </row>
    <row r="154" spans="1:24" s="13" customFormat="1" ht="18.75" x14ac:dyDescent="0.4">
      <c r="A154" s="13" t="s">
        <v>92</v>
      </c>
      <c r="B154" s="14">
        <v>43378.519618055558</v>
      </c>
      <c r="C154" s="13">
        <v>790</v>
      </c>
      <c r="D154" s="13" t="s">
        <v>18</v>
      </c>
      <c r="E154" s="13">
        <v>974</v>
      </c>
      <c r="F154" s="13">
        <v>358</v>
      </c>
      <c r="G154" s="13">
        <v>7</v>
      </c>
      <c r="H154" s="13">
        <v>1</v>
      </c>
      <c r="I154" s="14">
        <v>43378.520555555559</v>
      </c>
      <c r="L154" s="13" t="s">
        <v>27</v>
      </c>
      <c r="M154" s="13" t="s">
        <v>28</v>
      </c>
      <c r="N154" s="13" t="s">
        <v>25</v>
      </c>
      <c r="O154" s="13" t="s">
        <v>26</v>
      </c>
      <c r="P154" s="14">
        <v>43378.768750000003</v>
      </c>
      <c r="R154" s="14">
        <v>43378.776886574073</v>
      </c>
      <c r="T154" s="14">
        <v>43378.768750000003</v>
      </c>
      <c r="X154" s="24">
        <f>P154-T154</f>
        <v>0</v>
      </c>
    </row>
    <row r="155" spans="1:24" s="13" customFormat="1" ht="18.75" x14ac:dyDescent="0.4">
      <c r="B155" s="14">
        <v>43378.731030092589</v>
      </c>
      <c r="C155" s="13">
        <v>901</v>
      </c>
      <c r="D155" s="13" t="s">
        <v>33</v>
      </c>
      <c r="E155" s="13">
        <v>1021</v>
      </c>
      <c r="F155" s="13">
        <v>724</v>
      </c>
      <c r="G155" s="13">
        <v>7</v>
      </c>
      <c r="H155" s="13">
        <v>1</v>
      </c>
      <c r="I155" s="14">
        <v>43378.764918981484</v>
      </c>
      <c r="L155" s="13" t="s">
        <v>52</v>
      </c>
      <c r="M155" s="13" t="s">
        <v>53</v>
      </c>
      <c r="N155" s="13" t="s">
        <v>48</v>
      </c>
      <c r="O155" s="13" t="s">
        <v>49</v>
      </c>
      <c r="P155" s="14">
        <v>43378.770833333336</v>
      </c>
      <c r="R155" s="14">
        <v>43378.781817129631</v>
      </c>
      <c r="T155" s="14">
        <v>43378.770833333336</v>
      </c>
      <c r="X155" s="25">
        <f t="shared" ref="X155:X162" si="43">P155-B155</f>
        <v>3.9803240746550728E-2</v>
      </c>
    </row>
    <row r="156" spans="1:24" s="13" customFormat="1" ht="18.75" x14ac:dyDescent="0.4">
      <c r="B156" s="14">
        <v>43378.775821759256</v>
      </c>
      <c r="C156" s="13">
        <v>915</v>
      </c>
      <c r="D156" s="13" t="s">
        <v>18</v>
      </c>
      <c r="E156" s="13">
        <v>1128</v>
      </c>
      <c r="F156" s="13">
        <v>1219</v>
      </c>
      <c r="G156" s="13">
        <v>10</v>
      </c>
      <c r="H156" s="13">
        <v>1</v>
      </c>
      <c r="I156" s="14">
        <v>43378.776180555556</v>
      </c>
      <c r="L156" s="13" t="s">
        <v>44</v>
      </c>
      <c r="M156" s="13" t="s">
        <v>45</v>
      </c>
      <c r="N156" s="13" t="s">
        <v>39</v>
      </c>
      <c r="O156" s="13" t="s">
        <v>40</v>
      </c>
      <c r="P156" s="14">
        <v>43378.794166666667</v>
      </c>
      <c r="R156" s="14">
        <v>43378.80809027778</v>
      </c>
      <c r="X156" s="25">
        <f t="shared" si="43"/>
        <v>1.8344907410209998E-2</v>
      </c>
    </row>
    <row r="157" spans="1:24" s="13" customFormat="1" ht="18.75" x14ac:dyDescent="0.4">
      <c r="B157" s="14">
        <v>43378.777754629627</v>
      </c>
      <c r="C157" s="13">
        <v>920</v>
      </c>
      <c r="D157" s="13" t="s">
        <v>18</v>
      </c>
      <c r="E157" s="13">
        <v>1215</v>
      </c>
      <c r="F157" s="13">
        <v>1181</v>
      </c>
      <c r="G157" s="13">
        <v>3</v>
      </c>
      <c r="H157" s="13">
        <v>1</v>
      </c>
      <c r="I157" s="14">
        <v>43378.777997685182</v>
      </c>
      <c r="L157" s="13" t="s">
        <v>82</v>
      </c>
      <c r="M157" s="13" t="s">
        <v>83</v>
      </c>
      <c r="N157" s="13" t="s">
        <v>25</v>
      </c>
      <c r="O157" s="13" t="s">
        <v>26</v>
      </c>
      <c r="P157" s="14">
        <v>43378.791956018518</v>
      </c>
      <c r="R157" s="14">
        <v>43378.795891203707</v>
      </c>
      <c r="X157" s="25">
        <f t="shared" si="43"/>
        <v>1.4201388890796807E-2</v>
      </c>
    </row>
    <row r="158" spans="1:24" s="13" customFormat="1" ht="18.75" x14ac:dyDescent="0.4">
      <c r="B158" s="14">
        <v>43378.778032407405</v>
      </c>
      <c r="C158" s="13">
        <v>921</v>
      </c>
      <c r="D158" s="13" t="s">
        <v>38</v>
      </c>
      <c r="E158" s="13">
        <v>0</v>
      </c>
      <c r="F158" s="13">
        <v>376</v>
      </c>
      <c r="G158" s="13">
        <v>2</v>
      </c>
      <c r="H158" s="13">
        <v>1</v>
      </c>
      <c r="I158" s="14">
        <v>43378.783888888887</v>
      </c>
      <c r="L158" s="13" t="s">
        <v>44</v>
      </c>
      <c r="M158" s="13" t="s">
        <v>45</v>
      </c>
      <c r="N158" s="13" t="s">
        <v>52</v>
      </c>
      <c r="O158" s="13" t="s">
        <v>53</v>
      </c>
      <c r="P158" s="14">
        <v>43378.803287037037</v>
      </c>
      <c r="R158" s="14">
        <v>43378.816423611112</v>
      </c>
      <c r="X158" s="25">
        <f t="shared" si="43"/>
        <v>2.5254629632399883E-2</v>
      </c>
    </row>
    <row r="159" spans="1:24" s="13" customFormat="1" ht="18.75" x14ac:dyDescent="0.4">
      <c r="B159" s="14">
        <v>43378.780925925923</v>
      </c>
      <c r="C159" s="13">
        <v>923</v>
      </c>
      <c r="D159" s="13" t="s">
        <v>38</v>
      </c>
      <c r="E159" s="13">
        <v>0</v>
      </c>
      <c r="F159" s="13">
        <v>1041</v>
      </c>
      <c r="G159" s="13">
        <v>4</v>
      </c>
      <c r="H159" s="13">
        <v>4</v>
      </c>
      <c r="I159" s="14">
        <v>43378.783333333333</v>
      </c>
      <c r="L159" s="13" t="s">
        <v>69</v>
      </c>
      <c r="M159" s="13" t="s">
        <v>70</v>
      </c>
      <c r="N159" s="13" t="s">
        <v>34</v>
      </c>
      <c r="O159" s="13" t="s">
        <v>35</v>
      </c>
      <c r="P159" s="14">
        <v>43378.796134259261</v>
      </c>
      <c r="R159" s="14">
        <v>43378.803888888891</v>
      </c>
      <c r="X159" s="25">
        <f t="shared" si="43"/>
        <v>1.5208333337795921E-2</v>
      </c>
    </row>
    <row r="160" spans="1:24" s="13" customFormat="1" ht="18.75" x14ac:dyDescent="0.4">
      <c r="B160" s="14">
        <v>43378.782037037039</v>
      </c>
      <c r="C160" s="13">
        <v>924</v>
      </c>
      <c r="D160" s="13" t="s">
        <v>38</v>
      </c>
      <c r="E160" s="13">
        <v>0</v>
      </c>
      <c r="F160" s="13">
        <v>1230</v>
      </c>
      <c r="G160" s="13">
        <v>1</v>
      </c>
      <c r="H160" s="13">
        <v>3</v>
      </c>
      <c r="I160" s="14">
        <v>43378.782870370371</v>
      </c>
      <c r="L160" s="13" t="s">
        <v>69</v>
      </c>
      <c r="M160" s="13" t="s">
        <v>70</v>
      </c>
      <c r="N160" s="13" t="s">
        <v>34</v>
      </c>
      <c r="O160" s="13" t="s">
        <v>35</v>
      </c>
      <c r="P160" s="14">
        <v>43378.802615740744</v>
      </c>
      <c r="R160" s="14">
        <v>43378.809675925928</v>
      </c>
      <c r="T160" s="14">
        <v>43378.784722222219</v>
      </c>
      <c r="X160" s="25">
        <f t="shared" si="43"/>
        <v>2.0578703704813961E-2</v>
      </c>
    </row>
    <row r="161" spans="1:27" ht="18.75" x14ac:dyDescent="0.4">
      <c r="B161" s="1">
        <v>43378.783460648148</v>
      </c>
      <c r="C161">
        <v>925</v>
      </c>
      <c r="D161" t="s">
        <v>33</v>
      </c>
      <c r="E161">
        <v>1068</v>
      </c>
      <c r="F161">
        <v>1121</v>
      </c>
      <c r="G161">
        <v>3</v>
      </c>
      <c r="H161">
        <v>2</v>
      </c>
      <c r="I161" s="1">
        <v>43378.785983796297</v>
      </c>
      <c r="L161" t="s">
        <v>52</v>
      </c>
      <c r="M161" t="s">
        <v>53</v>
      </c>
      <c r="N161" t="s">
        <v>86</v>
      </c>
      <c r="O161" t="s">
        <v>87</v>
      </c>
      <c r="P161" s="1">
        <v>43378.789953703701</v>
      </c>
      <c r="R161" s="1">
        <v>43378.809629629628</v>
      </c>
      <c r="X161" s="25">
        <f t="shared" si="43"/>
        <v>6.4930555527098477E-3</v>
      </c>
    </row>
    <row r="162" spans="1:27" s="5" customFormat="1" ht="18.75" x14ac:dyDescent="0.4">
      <c r="B162" s="4">
        <v>43378.790856481479</v>
      </c>
      <c r="C162" s="5">
        <v>929</v>
      </c>
      <c r="D162" s="5" t="s">
        <v>38</v>
      </c>
      <c r="E162" s="5">
        <v>0</v>
      </c>
      <c r="F162" s="5">
        <v>352</v>
      </c>
      <c r="G162" s="5">
        <v>2</v>
      </c>
      <c r="H162" s="5">
        <v>1</v>
      </c>
      <c r="I162" s="4">
        <v>43378.800300925926</v>
      </c>
      <c r="L162" s="5" t="s">
        <v>25</v>
      </c>
      <c r="M162" s="5" t="s">
        <v>26</v>
      </c>
      <c r="N162" s="5" t="s">
        <v>19</v>
      </c>
      <c r="O162" s="5" t="s">
        <v>20</v>
      </c>
      <c r="P162" s="4">
        <v>43378.796909722223</v>
      </c>
      <c r="R162" s="4">
        <v>43378.805081018516</v>
      </c>
      <c r="X162" s="26">
        <f t="shared" si="43"/>
        <v>6.0532407442224212E-3</v>
      </c>
    </row>
    <row r="163" spans="1:27" s="13" customFormat="1" ht="23.25" customHeight="1" x14ac:dyDescent="0.4">
      <c r="A163" s="13" t="s">
        <v>92</v>
      </c>
      <c r="B163" s="14">
        <v>43378.730682870373</v>
      </c>
      <c r="C163" s="13">
        <v>900</v>
      </c>
      <c r="D163" s="13" t="s">
        <v>33</v>
      </c>
      <c r="E163" s="13">
        <v>1291</v>
      </c>
      <c r="F163" s="13">
        <v>954</v>
      </c>
      <c r="G163" s="13">
        <v>8</v>
      </c>
      <c r="H163" s="13">
        <v>1</v>
      </c>
      <c r="J163" s="14">
        <v>43378.792407407411</v>
      </c>
      <c r="K163" s="14">
        <v>43378.796064814815</v>
      </c>
      <c r="L163" s="13" t="s">
        <v>21</v>
      </c>
      <c r="M163" s="13" t="s">
        <v>22</v>
      </c>
      <c r="N163" s="13" t="s">
        <v>19</v>
      </c>
      <c r="O163" s="13" t="s">
        <v>20</v>
      </c>
      <c r="P163" s="14">
        <v>43378.79215277778</v>
      </c>
      <c r="Q163" s="14">
        <v>43378.79215277778</v>
      </c>
      <c r="R163" s="14">
        <v>43378.801481481481</v>
      </c>
      <c r="S163" s="14">
        <v>43378.801481481481</v>
      </c>
      <c r="T163" s="14">
        <v>43378.79215277778</v>
      </c>
      <c r="U163" s="15">
        <f t="shared" ref="U163:U173" si="44">K163-J163</f>
        <v>3.6574074038071558E-3</v>
      </c>
      <c r="V163" s="15">
        <f t="shared" ref="V163:V166" si="45">U163*H163</f>
        <v>3.6574074038071558E-3</v>
      </c>
      <c r="W163" s="16">
        <f>SUM(V163:V173)</f>
        <v>0.10783564813027624</v>
      </c>
      <c r="X163" s="19">
        <f t="shared" ref="X163:X173" si="46">IF(A163="★", T163-J163, J163-B163)</f>
        <v>-2.546296309446916E-4</v>
      </c>
      <c r="Y163" s="16">
        <f>AVERAGE(X163:X182)</f>
        <v>4.3724279833744122E-3</v>
      </c>
    </row>
    <row r="164" spans="1:27" s="13" customFormat="1" ht="23.25" customHeight="1" x14ac:dyDescent="0.4">
      <c r="A164" s="13" t="s">
        <v>92</v>
      </c>
      <c r="B164" s="14">
        <v>43378.787685185183</v>
      </c>
      <c r="C164" s="13">
        <v>928</v>
      </c>
      <c r="D164" s="13" t="s">
        <v>33</v>
      </c>
      <c r="E164" s="13">
        <v>1158</v>
      </c>
      <c r="F164" s="13">
        <v>1026</v>
      </c>
      <c r="G164" s="13">
        <v>4</v>
      </c>
      <c r="H164" s="13">
        <v>1</v>
      </c>
      <c r="J164" s="14">
        <v>43378.795023148145</v>
      </c>
      <c r="K164" s="14">
        <v>43378.798194444447</v>
      </c>
      <c r="L164" s="13" t="s">
        <v>29</v>
      </c>
      <c r="M164" s="13" t="s">
        <v>30</v>
      </c>
      <c r="N164" s="13" t="s">
        <v>69</v>
      </c>
      <c r="O164" s="13" t="s">
        <v>70</v>
      </c>
      <c r="P164" s="14">
        <v>43378.795138888891</v>
      </c>
      <c r="Q164" s="14">
        <v>43378.795138888891</v>
      </c>
      <c r="R164" s="14">
        <v>43378.802314814813</v>
      </c>
      <c r="S164" s="14">
        <v>43378.802314814813</v>
      </c>
      <c r="T164" s="14">
        <v>43378.795138888891</v>
      </c>
      <c r="U164" s="15">
        <f t="shared" si="44"/>
        <v>3.171296302753035E-3</v>
      </c>
      <c r="V164" s="15">
        <f t="shared" si="45"/>
        <v>3.171296302753035E-3</v>
      </c>
      <c r="X164" s="19">
        <f t="shared" si="46"/>
        <v>1.1574074596865103E-4</v>
      </c>
    </row>
    <row r="165" spans="1:27" ht="23.25" customHeight="1" x14ac:dyDescent="0.4">
      <c r="B165" s="1">
        <v>43378.79619212963</v>
      </c>
      <c r="C165">
        <v>931</v>
      </c>
      <c r="D165" t="s">
        <v>33</v>
      </c>
      <c r="E165">
        <v>1076</v>
      </c>
      <c r="F165">
        <v>647</v>
      </c>
      <c r="G165">
        <v>2</v>
      </c>
      <c r="H165">
        <v>1</v>
      </c>
      <c r="J165" s="1">
        <v>43378.801481481481</v>
      </c>
      <c r="K165" s="1">
        <v>43378.808263888888</v>
      </c>
      <c r="L165" t="s">
        <v>50</v>
      </c>
      <c r="M165" t="s">
        <v>51</v>
      </c>
      <c r="N165" t="s">
        <v>27</v>
      </c>
      <c r="O165" t="s">
        <v>28</v>
      </c>
      <c r="P165" s="1">
        <v>43378.800092592595</v>
      </c>
      <c r="Q165" s="1">
        <v>43378.800092592595</v>
      </c>
      <c r="R165" s="1">
        <v>43378.815266203703</v>
      </c>
      <c r="S165" s="1">
        <v>43378.815266203703</v>
      </c>
      <c r="U165" s="9">
        <f t="shared" si="44"/>
        <v>6.7824074067175388E-3</v>
      </c>
      <c r="V165" s="9">
        <f t="shared" si="45"/>
        <v>6.7824074067175388E-3</v>
      </c>
      <c r="X165" s="19">
        <f t="shared" si="46"/>
        <v>5.2893518513883464E-3</v>
      </c>
    </row>
    <row r="166" spans="1:27" ht="23.25" customHeight="1" x14ac:dyDescent="0.4">
      <c r="B166" s="1">
        <v>43378.797465277778</v>
      </c>
      <c r="C166">
        <v>932</v>
      </c>
      <c r="D166" t="s">
        <v>38</v>
      </c>
      <c r="E166">
        <v>0</v>
      </c>
      <c r="F166">
        <v>435</v>
      </c>
      <c r="G166">
        <v>3</v>
      </c>
      <c r="H166">
        <v>1</v>
      </c>
      <c r="J166" s="1">
        <v>43378.80332175926</v>
      </c>
      <c r="K166" s="1">
        <v>43378.81454861111</v>
      </c>
      <c r="L166" t="s">
        <v>25</v>
      </c>
      <c r="M166" t="s">
        <v>26</v>
      </c>
      <c r="N166" t="s">
        <v>27</v>
      </c>
      <c r="O166" t="s">
        <v>28</v>
      </c>
      <c r="P166" s="1">
        <v>43378.804675925923</v>
      </c>
      <c r="Q166" s="1">
        <v>43378.804675925923</v>
      </c>
      <c r="R166" s="1">
        <v>43378.821099537039</v>
      </c>
      <c r="S166" s="1">
        <v>43378.821099537039</v>
      </c>
      <c r="U166" s="9">
        <f t="shared" si="44"/>
        <v>1.1226851849642117E-2</v>
      </c>
      <c r="V166" s="9">
        <f t="shared" si="45"/>
        <v>1.1226851849642117E-2</v>
      </c>
      <c r="X166" s="19">
        <f t="shared" si="46"/>
        <v>5.8564814826240763E-3</v>
      </c>
    </row>
    <row r="167" spans="1:27" ht="23.25" customHeight="1" x14ac:dyDescent="0.4">
      <c r="B167" s="1">
        <v>43378.804664351854</v>
      </c>
      <c r="C167">
        <v>934</v>
      </c>
      <c r="D167" t="s">
        <v>33</v>
      </c>
      <c r="E167">
        <v>1280</v>
      </c>
      <c r="F167">
        <v>735</v>
      </c>
      <c r="G167">
        <v>1</v>
      </c>
      <c r="H167">
        <v>2</v>
      </c>
      <c r="J167" s="1">
        <v>43378.811284722222</v>
      </c>
      <c r="K167" s="1">
        <v>43378.816481481481</v>
      </c>
      <c r="L167" t="s">
        <v>63</v>
      </c>
      <c r="M167" t="s">
        <v>64</v>
      </c>
      <c r="N167" t="s">
        <v>41</v>
      </c>
      <c r="O167" t="s">
        <v>42</v>
      </c>
      <c r="P167" s="1">
        <v>43378.819918981484</v>
      </c>
      <c r="Q167" s="1">
        <v>43378.819918981484</v>
      </c>
      <c r="R167" s="1">
        <v>43378.833298611113</v>
      </c>
      <c r="S167" s="1">
        <v>43378.833298611113</v>
      </c>
      <c r="T167" s="1">
        <v>43378.819918981484</v>
      </c>
      <c r="U167" s="9">
        <f t="shared" si="44"/>
        <v>5.1967592589790002E-3</v>
      </c>
      <c r="V167" s="9">
        <f>U167*H167</f>
        <v>1.0393518517958E-2</v>
      </c>
      <c r="X167" s="19">
        <f t="shared" si="46"/>
        <v>6.6203703681821935E-3</v>
      </c>
    </row>
    <row r="168" spans="1:27" ht="23.25" customHeight="1" x14ac:dyDescent="0.4">
      <c r="B168" s="1">
        <v>43378.81318287037</v>
      </c>
      <c r="C168">
        <v>937</v>
      </c>
      <c r="D168" t="s">
        <v>18</v>
      </c>
      <c r="E168">
        <v>1312</v>
      </c>
      <c r="F168">
        <v>908</v>
      </c>
      <c r="G168">
        <v>3</v>
      </c>
      <c r="H168">
        <v>1</v>
      </c>
      <c r="J168" s="1">
        <v>43378.820428240739</v>
      </c>
      <c r="K168" s="1">
        <v>43378.825694444444</v>
      </c>
      <c r="L168" t="s">
        <v>27</v>
      </c>
      <c r="M168" t="s">
        <v>28</v>
      </c>
      <c r="N168" t="s">
        <v>21</v>
      </c>
      <c r="O168" t="s">
        <v>22</v>
      </c>
      <c r="P168" s="1">
        <v>43378.820729166669</v>
      </c>
      <c r="Q168" s="1">
        <v>43378.820729166669</v>
      </c>
      <c r="R168" s="1">
        <v>43378.83017361111</v>
      </c>
      <c r="S168" s="1">
        <v>43378.83017361111</v>
      </c>
      <c r="T168" s="1">
        <v>43378.820729166669</v>
      </c>
      <c r="U168" s="9">
        <f t="shared" si="44"/>
        <v>5.2662037051049992E-3</v>
      </c>
      <c r="V168" s="9">
        <f>U168*H168</f>
        <v>5.2662037051049992E-3</v>
      </c>
      <c r="X168" s="19">
        <f t="shared" si="46"/>
        <v>7.2453703687642701E-3</v>
      </c>
    </row>
    <row r="169" spans="1:27" ht="23.25" customHeight="1" x14ac:dyDescent="0.4">
      <c r="B169" s="1">
        <v>43378.820613425924</v>
      </c>
      <c r="C169">
        <v>940</v>
      </c>
      <c r="D169" t="s">
        <v>18</v>
      </c>
      <c r="E169">
        <v>1334</v>
      </c>
      <c r="F169">
        <v>999</v>
      </c>
      <c r="G169">
        <v>7</v>
      </c>
      <c r="H169">
        <v>2</v>
      </c>
      <c r="J169" s="1">
        <v>43378.822638888887</v>
      </c>
      <c r="K169" s="1">
        <v>43378.82849537037</v>
      </c>
      <c r="L169" t="s">
        <v>39</v>
      </c>
      <c r="M169" t="s">
        <v>40</v>
      </c>
      <c r="N169" t="s">
        <v>84</v>
      </c>
      <c r="O169" t="s">
        <v>85</v>
      </c>
      <c r="P169" s="1">
        <v>43378.829270833332</v>
      </c>
      <c r="Q169" s="1">
        <v>43378.829270833332</v>
      </c>
      <c r="R169" s="1">
        <v>43378.842534722222</v>
      </c>
      <c r="S169" s="1">
        <v>43378.842534722222</v>
      </c>
      <c r="U169" s="9">
        <f t="shared" si="44"/>
        <v>5.8564814826240763E-3</v>
      </c>
      <c r="V169" s="9">
        <f>U169*H169</f>
        <v>1.1712962965248153E-2</v>
      </c>
      <c r="X169" s="19">
        <f t="shared" si="46"/>
        <v>2.0254629635019228E-3</v>
      </c>
    </row>
    <row r="170" spans="1:27" ht="23.25" customHeight="1" x14ac:dyDescent="0.4">
      <c r="B170" s="1">
        <v>43378.821631944447</v>
      </c>
      <c r="C170">
        <v>942</v>
      </c>
      <c r="D170" t="s">
        <v>18</v>
      </c>
      <c r="E170">
        <v>1330</v>
      </c>
      <c r="F170">
        <v>616</v>
      </c>
      <c r="G170">
        <v>1</v>
      </c>
      <c r="H170">
        <v>3</v>
      </c>
      <c r="J170" s="1">
        <v>43378.827187499999</v>
      </c>
      <c r="K170" s="1">
        <v>43378.834409722222</v>
      </c>
      <c r="L170" t="s">
        <v>39</v>
      </c>
      <c r="M170" t="s">
        <v>40</v>
      </c>
      <c r="N170" t="s">
        <v>84</v>
      </c>
      <c r="O170" t="s">
        <v>85</v>
      </c>
      <c r="P170" s="1">
        <v>43378.831423611111</v>
      </c>
      <c r="Q170" s="1">
        <v>43378.831423611111</v>
      </c>
      <c r="R170" s="1">
        <v>43378.845381944448</v>
      </c>
      <c r="S170" s="1">
        <v>43378.845381944448</v>
      </c>
      <c r="U170" s="9">
        <f t="shared" si="44"/>
        <v>7.2222222224809229E-3</v>
      </c>
      <c r="V170" s="9">
        <f>U170*H170</f>
        <v>2.1666666667442769E-2</v>
      </c>
      <c r="X170" s="19">
        <f t="shared" si="46"/>
        <v>5.5555555518367328E-3</v>
      </c>
    </row>
    <row r="171" spans="1:27" s="13" customFormat="1" ht="23.25" customHeight="1" x14ac:dyDescent="0.4">
      <c r="A171" s="13" t="s">
        <v>92</v>
      </c>
      <c r="B171" s="14">
        <v>43378.827569444446</v>
      </c>
      <c r="C171" s="13">
        <v>944</v>
      </c>
      <c r="D171" s="13" t="s">
        <v>33</v>
      </c>
      <c r="E171" s="13">
        <v>1218</v>
      </c>
      <c r="F171" s="13">
        <v>1296</v>
      </c>
      <c r="G171" s="13">
        <v>5</v>
      </c>
      <c r="H171" s="13">
        <v>1</v>
      </c>
      <c r="J171" s="14">
        <v>43378.847719907404</v>
      </c>
      <c r="K171" s="14">
        <v>43378.853148148148</v>
      </c>
      <c r="L171" s="13" t="s">
        <v>50</v>
      </c>
      <c r="M171" s="13" t="s">
        <v>51</v>
      </c>
      <c r="N171" s="13" t="s">
        <v>19</v>
      </c>
      <c r="O171" s="13" t="s">
        <v>20</v>
      </c>
      <c r="P171" s="14">
        <v>43378.847384259258</v>
      </c>
      <c r="Q171" s="14">
        <v>43378.847384259258</v>
      </c>
      <c r="R171" s="14">
        <v>43378.855034722219</v>
      </c>
      <c r="S171" s="14">
        <v>43378.855034722219</v>
      </c>
      <c r="T171" s="14">
        <v>43378.847384259258</v>
      </c>
      <c r="U171" s="15">
        <f t="shared" si="44"/>
        <v>5.4282407436403446E-3</v>
      </c>
      <c r="V171" s="15">
        <f t="shared" ref="V171:V172" si="47">U171*H171</f>
        <v>5.4282407436403446E-3</v>
      </c>
      <c r="X171" s="19">
        <f t="shared" si="46"/>
        <v>-3.3564814657438546E-4</v>
      </c>
    </row>
    <row r="172" spans="1:27" ht="23.25" customHeight="1" x14ac:dyDescent="0.4">
      <c r="B172" s="1">
        <v>43378.82849537037</v>
      </c>
      <c r="C172">
        <v>945</v>
      </c>
      <c r="D172" t="s">
        <v>18</v>
      </c>
      <c r="E172">
        <v>1331</v>
      </c>
      <c r="F172">
        <v>1095</v>
      </c>
      <c r="G172">
        <v>2</v>
      </c>
      <c r="H172">
        <v>5</v>
      </c>
      <c r="J172" s="1">
        <v>43378.829444444447</v>
      </c>
      <c r="K172" s="1">
        <v>43378.834155092591</v>
      </c>
      <c r="L172" t="s">
        <v>63</v>
      </c>
      <c r="M172" t="s">
        <v>64</v>
      </c>
      <c r="N172" t="s">
        <v>82</v>
      </c>
      <c r="O172" t="s">
        <v>83</v>
      </c>
      <c r="P172" s="1">
        <v>43378.830763888887</v>
      </c>
      <c r="Q172" s="1">
        <v>43378.830763888887</v>
      </c>
      <c r="R172" s="1">
        <v>43378.838252314818</v>
      </c>
      <c r="S172" s="1">
        <v>43378.838252314818</v>
      </c>
      <c r="U172" s="9">
        <f t="shared" si="44"/>
        <v>4.7106481433729641E-3</v>
      </c>
      <c r="V172" s="9">
        <f t="shared" si="47"/>
        <v>2.3553240716864821E-2</v>
      </c>
      <c r="X172" s="19">
        <f t="shared" si="46"/>
        <v>9.490740776527673E-4</v>
      </c>
    </row>
    <row r="173" spans="1:27" s="3" customFormat="1" ht="23.25" customHeight="1" x14ac:dyDescent="0.4">
      <c r="B173" s="2">
        <v>43378.832037037035</v>
      </c>
      <c r="C173" s="3">
        <v>947</v>
      </c>
      <c r="D173" s="3" t="s">
        <v>33</v>
      </c>
      <c r="E173" s="3">
        <v>1155</v>
      </c>
      <c r="F173" s="3">
        <v>447</v>
      </c>
      <c r="G173" s="3">
        <v>6</v>
      </c>
      <c r="H173" s="3">
        <v>1</v>
      </c>
      <c r="J173" s="2">
        <v>43378.835902777777</v>
      </c>
      <c r="K173" s="2">
        <v>43378.840879629628</v>
      </c>
      <c r="L173" s="3" t="s">
        <v>27</v>
      </c>
      <c r="M173" s="3" t="s">
        <v>28</v>
      </c>
      <c r="N173" s="3" t="s">
        <v>69</v>
      </c>
      <c r="O173" s="3" t="s">
        <v>70</v>
      </c>
      <c r="P173" s="2">
        <v>43378.837465277778</v>
      </c>
      <c r="Q173" s="2">
        <v>43378.837465277778</v>
      </c>
      <c r="R173" s="2">
        <v>43378.84983796296</v>
      </c>
      <c r="S173" s="2">
        <v>43378.84983796296</v>
      </c>
      <c r="U173" s="9">
        <f t="shared" si="44"/>
        <v>4.9768518510973081E-3</v>
      </c>
      <c r="V173" s="9">
        <f>U173*H173</f>
        <v>4.9768518510973081E-3</v>
      </c>
      <c r="X173" s="19">
        <f t="shared" si="46"/>
        <v>3.8657407421851531E-3</v>
      </c>
    </row>
    <row r="174" spans="1:27" ht="18.75" x14ac:dyDescent="0.4">
      <c r="B174" s="1">
        <v>43378.792708333334</v>
      </c>
      <c r="C174">
        <v>930</v>
      </c>
      <c r="D174" t="s">
        <v>38</v>
      </c>
      <c r="E174">
        <v>0</v>
      </c>
      <c r="F174">
        <v>1243</v>
      </c>
      <c r="G174">
        <v>10</v>
      </c>
      <c r="H174">
        <v>3</v>
      </c>
      <c r="I174" s="1">
        <v>43378.811354166668</v>
      </c>
      <c r="L174" t="s">
        <v>44</v>
      </c>
      <c r="M174" t="s">
        <v>45</v>
      </c>
      <c r="N174" t="s">
        <v>34</v>
      </c>
      <c r="O174" t="s">
        <v>35</v>
      </c>
      <c r="P174" s="1">
        <v>43378.797650462962</v>
      </c>
      <c r="R174" s="1">
        <v>43378.810578703706</v>
      </c>
      <c r="X174" s="25">
        <f t="shared" ref="X174:X180" si="48">P174-B174</f>
        <v>4.9421296280343086E-3</v>
      </c>
    </row>
    <row r="175" spans="1:27" ht="18.75" x14ac:dyDescent="0.4">
      <c r="B175" s="1">
        <v>43378.801423611112</v>
      </c>
      <c r="C175">
        <v>933</v>
      </c>
      <c r="D175" t="s">
        <v>33</v>
      </c>
      <c r="E175">
        <v>1280</v>
      </c>
      <c r="F175">
        <v>1044</v>
      </c>
      <c r="G175">
        <v>4</v>
      </c>
      <c r="H175">
        <v>1</v>
      </c>
      <c r="I175" s="1">
        <v>43378.80190972222</v>
      </c>
      <c r="L175" t="s">
        <v>63</v>
      </c>
      <c r="M175" t="s">
        <v>64</v>
      </c>
      <c r="N175" t="s">
        <v>41</v>
      </c>
      <c r="O175" t="s">
        <v>42</v>
      </c>
      <c r="P175" s="1">
        <v>43378.819953703707</v>
      </c>
      <c r="R175" s="1">
        <v>43378.832638888889</v>
      </c>
      <c r="T175" s="1">
        <v>43378.819953703707</v>
      </c>
      <c r="X175" s="25">
        <f t="shared" si="48"/>
        <v>1.8530092595028691E-2</v>
      </c>
    </row>
    <row r="176" spans="1:27" ht="18.75" x14ac:dyDescent="0.4">
      <c r="B176" s="1">
        <v>43378.805775462963</v>
      </c>
      <c r="C176">
        <v>935</v>
      </c>
      <c r="D176" t="s">
        <v>18</v>
      </c>
      <c r="E176">
        <v>1312</v>
      </c>
      <c r="F176">
        <v>1177</v>
      </c>
      <c r="G176">
        <v>2</v>
      </c>
      <c r="H176">
        <v>1</v>
      </c>
      <c r="I176" s="1">
        <v>43378.811064814814</v>
      </c>
      <c r="L176" t="s">
        <v>27</v>
      </c>
      <c r="M176" t="s">
        <v>28</v>
      </c>
      <c r="N176" t="s">
        <v>21</v>
      </c>
      <c r="O176" t="s">
        <v>22</v>
      </c>
      <c r="P176" s="1">
        <v>43378.808854166666</v>
      </c>
      <c r="R176" s="1">
        <v>43378.818298611113</v>
      </c>
      <c r="X176" s="25">
        <f t="shared" si="48"/>
        <v>3.0787037030677311E-3</v>
      </c>
      <c r="AA176" s="80" t="s">
        <v>169</v>
      </c>
    </row>
    <row r="177" spans="2:27" ht="18.75" x14ac:dyDescent="0.4">
      <c r="B177" s="1">
        <v>43378.811793981484</v>
      </c>
      <c r="C177">
        <v>936</v>
      </c>
      <c r="D177" t="s">
        <v>18</v>
      </c>
      <c r="E177">
        <v>1312</v>
      </c>
      <c r="F177">
        <v>960</v>
      </c>
      <c r="G177">
        <v>3</v>
      </c>
      <c r="H177">
        <v>1</v>
      </c>
      <c r="I177" s="1">
        <v>43378.812858796293</v>
      </c>
      <c r="L177" t="s">
        <v>27</v>
      </c>
      <c r="M177" t="s">
        <v>28</v>
      </c>
      <c r="N177" t="s">
        <v>21</v>
      </c>
      <c r="O177" t="s">
        <v>22</v>
      </c>
      <c r="P177" s="1">
        <v>43378.817696759259</v>
      </c>
      <c r="R177" s="1">
        <v>43378.827141203707</v>
      </c>
      <c r="X177" s="25">
        <f t="shared" si="48"/>
        <v>5.9027777751907706E-3</v>
      </c>
      <c r="AA177" s="80" t="s">
        <v>170</v>
      </c>
    </row>
    <row r="178" spans="2:27" ht="18.75" x14ac:dyDescent="0.4">
      <c r="B178" s="1">
        <v>43378.816863425927</v>
      </c>
      <c r="C178">
        <v>938</v>
      </c>
      <c r="D178" t="s">
        <v>33</v>
      </c>
      <c r="E178">
        <v>1155</v>
      </c>
      <c r="F178">
        <v>582</v>
      </c>
      <c r="G178">
        <v>3</v>
      </c>
      <c r="H178">
        <v>1</v>
      </c>
      <c r="I178" s="1">
        <v>43378.817037037035</v>
      </c>
      <c r="L178" t="s">
        <v>27</v>
      </c>
      <c r="M178" t="s">
        <v>28</v>
      </c>
      <c r="N178" t="s">
        <v>69</v>
      </c>
      <c r="O178" t="s">
        <v>70</v>
      </c>
      <c r="P178" s="1">
        <v>43378.818657407406</v>
      </c>
      <c r="R178" s="1">
        <v>43378.842083333337</v>
      </c>
      <c r="X178" s="25">
        <f t="shared" si="48"/>
        <v>1.7939814788405783E-3</v>
      </c>
    </row>
    <row r="179" spans="2:27" ht="18.75" x14ac:dyDescent="0.4">
      <c r="B179" s="1">
        <v>43378.819386574076</v>
      </c>
      <c r="C179">
        <v>939</v>
      </c>
      <c r="D179" t="s">
        <v>18</v>
      </c>
      <c r="E179">
        <v>1331</v>
      </c>
      <c r="F179">
        <v>1277</v>
      </c>
      <c r="G179">
        <v>2</v>
      </c>
      <c r="H179">
        <v>5</v>
      </c>
      <c r="I179" s="1">
        <v>43378.826874999999</v>
      </c>
      <c r="L179" t="s">
        <v>63</v>
      </c>
      <c r="M179" t="s">
        <v>64</v>
      </c>
      <c r="N179" t="s">
        <v>82</v>
      </c>
      <c r="O179" t="s">
        <v>83</v>
      </c>
      <c r="P179" s="1">
        <v>43378.824664351851</v>
      </c>
      <c r="R179" s="1">
        <v>43378.832152777781</v>
      </c>
      <c r="X179" s="25">
        <f t="shared" si="48"/>
        <v>5.277777774608694E-3</v>
      </c>
    </row>
    <row r="180" spans="2:27" ht="18.75" x14ac:dyDescent="0.4">
      <c r="B180" s="1">
        <v>43378.820925925924</v>
      </c>
      <c r="C180">
        <v>941</v>
      </c>
      <c r="D180" t="s">
        <v>33</v>
      </c>
      <c r="E180">
        <v>1155</v>
      </c>
      <c r="F180">
        <v>684</v>
      </c>
      <c r="G180">
        <v>6</v>
      </c>
      <c r="H180">
        <v>1</v>
      </c>
      <c r="I180" s="1">
        <v>43378.825601851851</v>
      </c>
      <c r="L180" t="s">
        <v>27</v>
      </c>
      <c r="M180" t="s">
        <v>28</v>
      </c>
      <c r="N180" t="s">
        <v>69</v>
      </c>
      <c r="O180" t="s">
        <v>70</v>
      </c>
      <c r="P180" s="1">
        <v>43378.823171296295</v>
      </c>
      <c r="R180" s="1">
        <v>43378.835543981484</v>
      </c>
      <c r="T180" s="1">
        <v>43378.822222222225</v>
      </c>
      <c r="X180" s="25">
        <f t="shared" si="48"/>
        <v>2.2453703713836148E-3</v>
      </c>
      <c r="AA180" s="80" t="s">
        <v>171</v>
      </c>
    </row>
    <row r="181" spans="2:27" s="13" customFormat="1" ht="18.75" x14ac:dyDescent="0.4">
      <c r="B181" s="14">
        <v>43378.825983796298</v>
      </c>
      <c r="C181" s="13">
        <v>943</v>
      </c>
      <c r="D181" s="13" t="s">
        <v>33</v>
      </c>
      <c r="E181" s="13">
        <v>1155</v>
      </c>
      <c r="F181" s="13">
        <v>499</v>
      </c>
      <c r="G181" s="13">
        <v>6</v>
      </c>
      <c r="H181" s="13">
        <v>1</v>
      </c>
      <c r="I181" s="14">
        <v>43378.828784722224</v>
      </c>
      <c r="L181" s="13" t="s">
        <v>27</v>
      </c>
      <c r="M181" s="13" t="s">
        <v>28</v>
      </c>
      <c r="N181" s="13" t="s">
        <v>69</v>
      </c>
      <c r="O181" s="13" t="s">
        <v>70</v>
      </c>
      <c r="P181" s="14">
        <v>43378.828240740739</v>
      </c>
      <c r="R181" s="14">
        <v>43378.840613425928</v>
      </c>
      <c r="X181" s="25"/>
      <c r="AA181" s="76" t="s">
        <v>172</v>
      </c>
    </row>
    <row r="182" spans="2:27" s="5" customFormat="1" ht="18.75" x14ac:dyDescent="0.4">
      <c r="B182" s="4">
        <v>43378.829004629632</v>
      </c>
      <c r="C182" s="5">
        <v>946</v>
      </c>
      <c r="D182" s="5" t="s">
        <v>33</v>
      </c>
      <c r="E182" s="5">
        <v>1155</v>
      </c>
      <c r="F182" s="5">
        <v>420</v>
      </c>
      <c r="G182" s="5">
        <v>6</v>
      </c>
      <c r="H182" s="5">
        <v>1</v>
      </c>
      <c r="I182" s="4">
        <v>43378.831886574073</v>
      </c>
      <c r="L182" s="5" t="s">
        <v>27</v>
      </c>
      <c r="M182" s="5" t="s">
        <v>28</v>
      </c>
      <c r="N182" s="5" t="s">
        <v>69</v>
      </c>
      <c r="O182" s="5" t="s">
        <v>70</v>
      </c>
      <c r="P182" s="4">
        <v>43378.831250000003</v>
      </c>
      <c r="R182" s="4">
        <v>43378.843622685185</v>
      </c>
      <c r="X182" s="26"/>
      <c r="AA182" s="81" t="s">
        <v>173</v>
      </c>
    </row>
    <row r="183" spans="2:27" s="13" customFormat="1" ht="23.25" customHeight="1" x14ac:dyDescent="0.4">
      <c r="B183" s="14">
        <v>43378.84783564815</v>
      </c>
      <c r="C183" s="13">
        <v>948</v>
      </c>
      <c r="D183" s="13" t="s">
        <v>18</v>
      </c>
      <c r="E183" s="13">
        <v>1238</v>
      </c>
      <c r="F183" s="13">
        <v>1201</v>
      </c>
      <c r="G183" s="13">
        <v>9</v>
      </c>
      <c r="H183" s="13">
        <v>3</v>
      </c>
      <c r="J183" s="14">
        <v>43378.850844907407</v>
      </c>
      <c r="K183" s="14">
        <v>43378.858599537038</v>
      </c>
      <c r="L183" s="13" t="s">
        <v>84</v>
      </c>
      <c r="M183" s="13" t="s">
        <v>85</v>
      </c>
      <c r="N183" s="13" t="s">
        <v>67</v>
      </c>
      <c r="O183" s="13" t="s">
        <v>68</v>
      </c>
      <c r="P183" s="14">
        <v>43378.853379629632</v>
      </c>
      <c r="Q183" s="14">
        <v>43378.853379629632</v>
      </c>
      <c r="R183" s="14">
        <v>43378.874363425923</v>
      </c>
      <c r="S183" s="14">
        <v>43378.873738425929</v>
      </c>
      <c r="U183" s="15">
        <f t="shared" ref="U183:U191" si="49">K183-J183</f>
        <v>7.7546296306536533E-3</v>
      </c>
      <c r="V183" s="15">
        <f t="shared" ref="V183:V186" si="50">U183*H183</f>
        <v>2.326388889196096E-2</v>
      </c>
      <c r="W183" s="16">
        <f>SUM(V183:V198)</f>
        <v>0.11241898148728069</v>
      </c>
      <c r="X183" s="19">
        <f t="shared" ref="X183:X191" si="51">IF(A183="★", T183-J183, J183-B183)</f>
        <v>3.009259256941732E-3</v>
      </c>
      <c r="Y183" s="16">
        <f>AVERAGE(X183:X194)</f>
        <v>4.3026620357219754E-3</v>
      </c>
    </row>
    <row r="184" spans="2:27" s="13" customFormat="1" ht="23.25" customHeight="1" x14ac:dyDescent="0.4">
      <c r="B184" s="14">
        <v>43378.848182870373</v>
      </c>
      <c r="C184" s="13">
        <v>949</v>
      </c>
      <c r="D184" s="13" t="s">
        <v>18</v>
      </c>
      <c r="E184" s="13">
        <v>1328</v>
      </c>
      <c r="F184" s="13">
        <v>812</v>
      </c>
      <c r="G184" s="13">
        <v>10</v>
      </c>
      <c r="H184" s="13">
        <v>2</v>
      </c>
      <c r="J184" s="14">
        <v>43378.850439814814</v>
      </c>
      <c r="K184" s="14">
        <v>43378.865636574075</v>
      </c>
      <c r="L184" s="13" t="s">
        <v>84</v>
      </c>
      <c r="M184" s="13" t="s">
        <v>85</v>
      </c>
      <c r="N184" s="13" t="s">
        <v>67</v>
      </c>
      <c r="O184" s="13" t="s">
        <v>68</v>
      </c>
      <c r="P184" s="14">
        <v>43378.852569444447</v>
      </c>
      <c r="Q184" s="14">
        <v>43378.852569444447</v>
      </c>
      <c r="R184" s="14">
        <v>43378.872858796298</v>
      </c>
      <c r="S184" s="14">
        <v>43378.872858796298</v>
      </c>
      <c r="U184" s="15">
        <f t="shared" si="49"/>
        <v>1.5196759261016268E-2</v>
      </c>
      <c r="V184" s="15">
        <f t="shared" si="50"/>
        <v>3.0393518522032537E-2</v>
      </c>
      <c r="X184" s="19">
        <f t="shared" si="51"/>
        <v>2.2569444408873096E-3</v>
      </c>
    </row>
    <row r="185" spans="2:27" s="13" customFormat="1" ht="23.25" customHeight="1" x14ac:dyDescent="0.4">
      <c r="B185" s="14">
        <v>43378.851064814815</v>
      </c>
      <c r="C185" s="13">
        <v>950</v>
      </c>
      <c r="D185" s="13" t="s">
        <v>18</v>
      </c>
      <c r="E185" s="13">
        <v>1331</v>
      </c>
      <c r="F185" s="13">
        <v>553</v>
      </c>
      <c r="G185" s="13">
        <v>2</v>
      </c>
      <c r="H185" s="13">
        <v>5</v>
      </c>
      <c r="J185" s="14">
        <v>43378.854699074072</v>
      </c>
      <c r="K185" s="14">
        <v>43378.859398148146</v>
      </c>
      <c r="L185" s="13" t="s">
        <v>82</v>
      </c>
      <c r="M185" s="13" t="s">
        <v>83</v>
      </c>
      <c r="N185" s="13" t="s">
        <v>67</v>
      </c>
      <c r="O185" s="13" t="s">
        <v>68</v>
      </c>
      <c r="P185" s="14">
        <v>43378.855706018519</v>
      </c>
      <c r="Q185" s="14">
        <v>43378.855706018519</v>
      </c>
      <c r="R185" s="14">
        <v>43378.868657407409</v>
      </c>
      <c r="S185" s="14">
        <v>43378.868657407409</v>
      </c>
      <c r="U185" s="15">
        <f t="shared" si="49"/>
        <v>4.6990740738692693E-3</v>
      </c>
      <c r="V185" s="15">
        <f t="shared" si="50"/>
        <v>2.3495370369346347E-2</v>
      </c>
      <c r="X185" s="19">
        <f t="shared" si="51"/>
        <v>3.6342592575238086E-3</v>
      </c>
    </row>
    <row r="186" spans="2:27" s="13" customFormat="1" ht="23.25" customHeight="1" x14ac:dyDescent="0.4">
      <c r="B186" s="14">
        <v>43378.851875</v>
      </c>
      <c r="C186" s="13">
        <v>951</v>
      </c>
      <c r="D186" s="13" t="s">
        <v>38</v>
      </c>
      <c r="E186" s="13">
        <v>0</v>
      </c>
      <c r="F186" s="13">
        <v>536</v>
      </c>
      <c r="G186" s="13">
        <v>4</v>
      </c>
      <c r="H186" s="13">
        <v>1</v>
      </c>
      <c r="J186" s="14">
        <v>43378.85392361111</v>
      </c>
      <c r="K186" s="14">
        <v>43378.858032407406</v>
      </c>
      <c r="L186" s="13" t="s">
        <v>25</v>
      </c>
      <c r="M186" s="13" t="s">
        <v>26</v>
      </c>
      <c r="N186" s="13" t="s">
        <v>19</v>
      </c>
      <c r="O186" s="13" t="s">
        <v>20</v>
      </c>
      <c r="P186" s="14">
        <v>43378.853252314817</v>
      </c>
      <c r="Q186" s="14">
        <v>43378.853252314817</v>
      </c>
      <c r="R186" s="14">
        <v>43378.86142361111</v>
      </c>
      <c r="S186" s="14">
        <v>43378.86142361111</v>
      </c>
      <c r="U186" s="15">
        <f t="shared" si="49"/>
        <v>4.1087962963501923E-3</v>
      </c>
      <c r="V186" s="15">
        <f t="shared" si="50"/>
        <v>4.1087962963501923E-3</v>
      </c>
      <c r="X186" s="19">
        <f t="shared" si="51"/>
        <v>2.0486111097852699E-3</v>
      </c>
    </row>
    <row r="187" spans="2:27" s="13" customFormat="1" ht="23.25" customHeight="1" x14ac:dyDescent="0.4">
      <c r="B187" s="14">
        <v>43378.854988425926</v>
      </c>
      <c r="C187" s="13">
        <v>953</v>
      </c>
      <c r="D187" s="13" t="s">
        <v>38</v>
      </c>
      <c r="E187" s="13">
        <v>0</v>
      </c>
      <c r="F187" s="13">
        <v>743</v>
      </c>
      <c r="G187" s="13">
        <v>7</v>
      </c>
      <c r="H187" s="13">
        <v>1</v>
      </c>
      <c r="J187" s="14">
        <v>43378.858622685184</v>
      </c>
      <c r="K187" s="14">
        <v>43378.865532407406</v>
      </c>
      <c r="L187" s="13" t="s">
        <v>44</v>
      </c>
      <c r="M187" s="13" t="s">
        <v>45</v>
      </c>
      <c r="N187" s="13" t="s">
        <v>52</v>
      </c>
      <c r="O187" s="13" t="s">
        <v>53</v>
      </c>
      <c r="P187" s="14">
        <v>43378.857488425929</v>
      </c>
      <c r="Q187" s="14">
        <v>43378.857488425929</v>
      </c>
      <c r="R187" s="14">
        <v>43378.870625000003</v>
      </c>
      <c r="S187" s="14">
        <v>43378.870625000003</v>
      </c>
      <c r="U187" s="15">
        <f t="shared" si="49"/>
        <v>6.9097222221898846E-3</v>
      </c>
      <c r="V187" s="15">
        <f>U187*H187</f>
        <v>6.9097222221898846E-3</v>
      </c>
      <c r="X187" s="19">
        <f t="shared" si="51"/>
        <v>3.6342592575238086E-3</v>
      </c>
    </row>
    <row r="188" spans="2:27" s="13" customFormat="1" ht="23.25" customHeight="1" x14ac:dyDescent="0.4">
      <c r="B188" s="14">
        <v>43378.859664351854</v>
      </c>
      <c r="C188" s="13">
        <v>955</v>
      </c>
      <c r="D188" s="13" t="s">
        <v>33</v>
      </c>
      <c r="E188" s="13">
        <v>1272</v>
      </c>
      <c r="F188" s="13">
        <v>445</v>
      </c>
      <c r="G188" s="13">
        <v>9</v>
      </c>
      <c r="H188" s="13">
        <v>1</v>
      </c>
      <c r="J188" s="14">
        <v>43378.866446759261</v>
      </c>
      <c r="K188" s="14">
        <v>43378.871516203704</v>
      </c>
      <c r="L188" s="13" t="s">
        <v>69</v>
      </c>
      <c r="M188" s="13" t="s">
        <v>70</v>
      </c>
      <c r="N188" s="13" t="s">
        <v>80</v>
      </c>
      <c r="O188" s="13" t="s">
        <v>81</v>
      </c>
      <c r="P188" s="14">
        <v>43378.868055555555</v>
      </c>
      <c r="Q188" s="14">
        <v>43378.868055555555</v>
      </c>
      <c r="R188" s="14">
        <v>43378.877326388887</v>
      </c>
      <c r="S188" s="14">
        <v>43378.877326388887</v>
      </c>
      <c r="T188" s="14">
        <v>43378.868055555555</v>
      </c>
      <c r="U188" s="15">
        <f t="shared" si="49"/>
        <v>5.0694444435066544E-3</v>
      </c>
      <c r="V188" s="15">
        <f t="shared" ref="V188:V191" si="52">U188*H188</f>
        <v>5.0694444435066544E-3</v>
      </c>
      <c r="X188" s="19">
        <f t="shared" si="51"/>
        <v>6.7824074067175388E-3</v>
      </c>
    </row>
    <row r="189" spans="2:27" s="13" customFormat="1" ht="23.25" customHeight="1" x14ac:dyDescent="0.4">
      <c r="B189" s="14">
        <v>43378.862997685188</v>
      </c>
      <c r="C189" s="13">
        <v>956</v>
      </c>
      <c r="D189" s="13" t="s">
        <v>18</v>
      </c>
      <c r="E189" s="13">
        <v>1351</v>
      </c>
      <c r="F189" s="13">
        <v>1093</v>
      </c>
      <c r="G189" s="13">
        <v>7</v>
      </c>
      <c r="H189" s="13">
        <v>2</v>
      </c>
      <c r="J189" s="14">
        <v>43378.868622685186</v>
      </c>
      <c r="K189" s="14">
        <v>43378.871932870374</v>
      </c>
      <c r="L189" s="13" t="s">
        <v>31</v>
      </c>
      <c r="M189" s="13" t="s">
        <v>32</v>
      </c>
      <c r="N189" s="13" t="s">
        <v>39</v>
      </c>
      <c r="O189" s="13" t="s">
        <v>40</v>
      </c>
      <c r="P189" s="14">
        <v>43378.869768518518</v>
      </c>
      <c r="Q189" s="14">
        <v>43378.869768518518</v>
      </c>
      <c r="R189" s="14">
        <v>43378.883969907409</v>
      </c>
      <c r="S189" s="14">
        <v>43378.883969907409</v>
      </c>
      <c r="U189" s="15">
        <f t="shared" si="49"/>
        <v>3.3101851877290756E-3</v>
      </c>
      <c r="V189" s="15">
        <f t="shared" si="52"/>
        <v>6.6203703754581511E-3</v>
      </c>
      <c r="X189" s="19">
        <f t="shared" si="51"/>
        <v>5.6249999979627319E-3</v>
      </c>
    </row>
    <row r="190" spans="2:27" s="13" customFormat="1" ht="23.25" customHeight="1" x14ac:dyDescent="0.4">
      <c r="B190" s="14">
        <v>43378.86309027778</v>
      </c>
      <c r="C190" s="13">
        <v>957</v>
      </c>
      <c r="D190" s="13" t="s">
        <v>38</v>
      </c>
      <c r="E190" s="13">
        <v>0</v>
      </c>
      <c r="F190" s="13">
        <v>1157</v>
      </c>
      <c r="G190" s="13">
        <v>8</v>
      </c>
      <c r="H190" s="13">
        <v>1</v>
      </c>
      <c r="J190" s="14">
        <v>43378.865879629629</v>
      </c>
      <c r="K190" s="14">
        <v>43378.874398148146</v>
      </c>
      <c r="L190" s="13" t="s">
        <v>39</v>
      </c>
      <c r="M190" s="13" t="s">
        <v>40</v>
      </c>
      <c r="N190" s="13" t="s">
        <v>27</v>
      </c>
      <c r="O190" s="13" t="s">
        <v>28</v>
      </c>
      <c r="P190" s="14">
        <v>43378.864490740743</v>
      </c>
      <c r="Q190" s="14">
        <v>43378.864490740743</v>
      </c>
      <c r="R190" s="14">
        <v>43378.876145833332</v>
      </c>
      <c r="S190" s="14">
        <v>43378.876145833332</v>
      </c>
      <c r="U190" s="15">
        <f t="shared" si="49"/>
        <v>8.5185185162117705E-3</v>
      </c>
      <c r="V190" s="15">
        <f t="shared" si="52"/>
        <v>8.5185185162117705E-3</v>
      </c>
      <c r="X190" s="19">
        <f t="shared" si="51"/>
        <v>2.78935184906004E-3</v>
      </c>
    </row>
    <row r="191" spans="2:27" s="13" customFormat="1" ht="23.25" customHeight="1" x14ac:dyDescent="0.4">
      <c r="B191" s="14">
        <v>43378.871817129628</v>
      </c>
      <c r="C191" s="13">
        <v>958</v>
      </c>
      <c r="D191" s="13" t="s">
        <v>38</v>
      </c>
      <c r="E191" s="13">
        <v>0</v>
      </c>
      <c r="F191" s="13">
        <v>995</v>
      </c>
      <c r="G191" s="13">
        <v>10</v>
      </c>
      <c r="H191" s="13">
        <v>1</v>
      </c>
      <c r="J191" s="14">
        <v>43378.8828587963</v>
      </c>
      <c r="K191" s="14">
        <v>43378.88689814815</v>
      </c>
      <c r="L191" s="13" t="s">
        <v>50</v>
      </c>
      <c r="M191" s="13" t="s">
        <v>51</v>
      </c>
      <c r="N191" s="13" t="s">
        <v>29</v>
      </c>
      <c r="O191" s="13" t="s">
        <v>30</v>
      </c>
      <c r="P191" s="14">
        <v>43378.885416666664</v>
      </c>
      <c r="Q191" s="14">
        <v>43378.885416666664</v>
      </c>
      <c r="R191" s="14">
        <v>43378.891782407409</v>
      </c>
      <c r="S191" s="14">
        <v>43378.891782407409</v>
      </c>
      <c r="T191" s="14">
        <v>43378.885416666664</v>
      </c>
      <c r="U191" s="15">
        <f t="shared" si="49"/>
        <v>4.0393518502241932E-3</v>
      </c>
      <c r="V191" s="15">
        <f t="shared" si="52"/>
        <v>4.0393518502241932E-3</v>
      </c>
      <c r="X191" s="19">
        <f t="shared" si="51"/>
        <v>1.1041666672099382E-2</v>
      </c>
    </row>
    <row r="192" spans="2:27" s="13" customFormat="1" ht="18.75" x14ac:dyDescent="0.4">
      <c r="B192" s="14">
        <v>43378.852881944447</v>
      </c>
      <c r="C192" s="13">
        <v>952</v>
      </c>
      <c r="D192" s="13" t="s">
        <v>33</v>
      </c>
      <c r="E192" s="13">
        <v>1230</v>
      </c>
      <c r="F192" s="13">
        <v>1256</v>
      </c>
      <c r="G192" s="13">
        <v>9</v>
      </c>
      <c r="H192" s="13">
        <v>1</v>
      </c>
      <c r="I192" s="14">
        <v>43378.853090277778</v>
      </c>
      <c r="L192" s="13" t="s">
        <v>31</v>
      </c>
      <c r="M192" s="13" t="s">
        <v>32</v>
      </c>
      <c r="N192" s="13" t="s">
        <v>67</v>
      </c>
      <c r="O192" s="13" t="s">
        <v>68</v>
      </c>
      <c r="P192" s="14">
        <v>43378.859444444446</v>
      </c>
      <c r="R192" s="14">
        <v>43378.872696759259</v>
      </c>
      <c r="X192" s="25">
        <f>P192-B192</f>
        <v>6.5624999988358468E-3</v>
      </c>
    </row>
    <row r="193" spans="1:24" s="13" customFormat="1" ht="18.75" x14ac:dyDescent="0.4">
      <c r="B193" s="14">
        <v>43378.855405092596</v>
      </c>
      <c r="C193" s="13">
        <v>954</v>
      </c>
      <c r="D193" s="13" t="s">
        <v>33</v>
      </c>
      <c r="E193" s="13">
        <v>1203</v>
      </c>
      <c r="F193" s="13">
        <v>1005</v>
      </c>
      <c r="G193" s="13">
        <v>10</v>
      </c>
      <c r="H193" s="13">
        <v>2</v>
      </c>
      <c r="I193" s="14">
        <v>43378.86377314815</v>
      </c>
      <c r="L193" s="13" t="s">
        <v>63</v>
      </c>
      <c r="M193" s="13" t="s">
        <v>64</v>
      </c>
      <c r="N193" s="13" t="s">
        <v>34</v>
      </c>
      <c r="O193" s="13" t="s">
        <v>35</v>
      </c>
      <c r="P193" s="14">
        <v>43378.859652777777</v>
      </c>
      <c r="R193" s="14">
        <v>43378.863229166665</v>
      </c>
      <c r="X193" s="25">
        <f>P193-B193</f>
        <v>4.2476851813262329E-3</v>
      </c>
    </row>
    <row r="194" spans="1:24" s="20" customFormat="1" ht="18.75" x14ac:dyDescent="0.4">
      <c r="A194" s="20" t="s">
        <v>92</v>
      </c>
      <c r="B194" s="21">
        <v>43378.677314814813</v>
      </c>
      <c r="C194" s="20">
        <v>879</v>
      </c>
      <c r="D194" s="20" t="s">
        <v>18</v>
      </c>
      <c r="E194" s="20">
        <v>974</v>
      </c>
      <c r="F194" s="20">
        <v>913</v>
      </c>
      <c r="G194" s="20">
        <v>5</v>
      </c>
      <c r="H194" s="20">
        <v>1</v>
      </c>
      <c r="I194" s="21">
        <v>43378.677569444444</v>
      </c>
      <c r="L194" s="20" t="s">
        <v>46</v>
      </c>
      <c r="M194" s="20" t="s">
        <v>47</v>
      </c>
      <c r="N194" s="20" t="s">
        <v>52</v>
      </c>
      <c r="O194" s="20" t="s">
        <v>53</v>
      </c>
      <c r="P194" s="21">
        <v>43378.872916666667</v>
      </c>
      <c r="R194" s="21">
        <v>43378.889097222222</v>
      </c>
      <c r="T194" s="21">
        <v>43378.872916666667</v>
      </c>
      <c r="X194" s="27">
        <f>P194-T194</f>
        <v>0</v>
      </c>
    </row>
    <row r="195" spans="1:24" ht="23.25" customHeight="1" x14ac:dyDescent="0.4">
      <c r="B195" s="1"/>
      <c r="J195" s="1"/>
      <c r="K195" s="1"/>
      <c r="P195" s="1"/>
      <c r="Q195" s="1"/>
      <c r="R195" s="1"/>
      <c r="S195" s="1"/>
      <c r="U195" s="9"/>
      <c r="V195" s="9"/>
    </row>
    <row r="196" spans="1:24" ht="23.25" customHeight="1" x14ac:dyDescent="0.4">
      <c r="B196" s="1"/>
      <c r="J196" s="1"/>
      <c r="K196" s="1"/>
      <c r="P196" s="1"/>
      <c r="Q196" s="1"/>
      <c r="R196" s="1"/>
      <c r="S196" s="1"/>
      <c r="U196" s="9"/>
      <c r="V196" s="9"/>
    </row>
    <row r="205" spans="1:24" ht="23.25" customHeight="1" x14ac:dyDescent="0.4">
      <c r="U205" s="9"/>
    </row>
  </sheetData>
  <autoFilter ref="B1:T204"/>
  <phoneticPr fontId="18"/>
  <printOptions gridLines="1"/>
  <pageMargins left="0.70866141732283472" right="0.70866141732283472" top="0.74803149606299213" bottom="0.74803149606299213" header="0.31496062992125984" footer="0.31496062992125984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zoomScale="90" zoomScaleNormal="90" workbookViewId="0">
      <pane ySplit="675" topLeftCell="A202" activePane="bottomLeft"/>
      <selection activeCell="V1" sqref="V1"/>
      <selection pane="bottomLeft" activeCell="G223" sqref="G223"/>
    </sheetView>
  </sheetViews>
  <sheetFormatPr defaultRowHeight="18.75" x14ac:dyDescent="0.4"/>
  <cols>
    <col min="1" max="2" width="9" style="29"/>
    <col min="3" max="3" width="16.75" style="3" customWidth="1"/>
    <col min="4" max="9" width="9" style="3"/>
    <col min="10" max="12" width="16.5" style="3" customWidth="1"/>
    <col min="13" max="16" width="9" style="3" customWidth="1"/>
    <col min="17" max="21" width="14.75" style="3" customWidth="1"/>
    <col min="22" max="22" width="17.125" style="3" customWidth="1"/>
    <col min="23" max="23" width="12.625" style="3" customWidth="1"/>
    <col min="24" max="16384" width="9" style="3"/>
  </cols>
  <sheetData>
    <row r="1" spans="1:27" x14ac:dyDescent="0.4">
      <c r="A1" s="29" t="s">
        <v>97</v>
      </c>
      <c r="B1" s="29" t="s">
        <v>98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96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22" t="s">
        <v>89</v>
      </c>
      <c r="W1" s="23" t="s">
        <v>90</v>
      </c>
      <c r="X1" s="23" t="s">
        <v>94</v>
      </c>
      <c r="Y1" s="23" t="s">
        <v>93</v>
      </c>
      <c r="Z1" s="23" t="s">
        <v>95</v>
      </c>
      <c r="AA1" s="23"/>
    </row>
    <row r="2" spans="1:27" x14ac:dyDescent="0.4">
      <c r="A2" s="29" t="str">
        <f t="shared" ref="A2:A65" si="0">IF(U2&gt;0, "★", "-")</f>
        <v>★</v>
      </c>
      <c r="B2" s="29">
        <v>10</v>
      </c>
      <c r="C2" s="2">
        <v>43379.397592592592</v>
      </c>
      <c r="D2" s="3">
        <v>960</v>
      </c>
      <c r="E2" s="3" t="s">
        <v>33</v>
      </c>
      <c r="F2" s="3">
        <v>1650</v>
      </c>
      <c r="G2" s="3">
        <v>360</v>
      </c>
      <c r="H2" s="3">
        <v>1</v>
      </c>
      <c r="I2" s="3">
        <v>2</v>
      </c>
      <c r="K2" s="2">
        <v>43379.430706018517</v>
      </c>
      <c r="L2" s="2">
        <v>43379.437604166669</v>
      </c>
      <c r="M2" s="3" t="s">
        <v>27</v>
      </c>
      <c r="N2" s="3" t="s">
        <v>28</v>
      </c>
      <c r="O2" s="3" t="s">
        <v>41</v>
      </c>
      <c r="P2" s="3" t="s">
        <v>42</v>
      </c>
      <c r="Q2" s="2">
        <v>43379.428287037037</v>
      </c>
      <c r="R2" s="2">
        <v>43379.429814814815</v>
      </c>
      <c r="S2" s="2">
        <v>43379.439722222225</v>
      </c>
      <c r="T2" s="2">
        <v>43379.441250000003</v>
      </c>
      <c r="U2" s="2">
        <v>43379.417349537034</v>
      </c>
      <c r="V2" s="9">
        <f>L2-K2</f>
        <v>6.8981481526861899E-3</v>
      </c>
      <c r="W2" s="9">
        <f>V2*I2</f>
        <v>1.379629630537238E-2</v>
      </c>
      <c r="X2" s="12">
        <f>SUM(W2:W13)</f>
        <v>0.20270833330141613</v>
      </c>
      <c r="Y2" s="19">
        <f>IF(A2="★", Q2-U2, K2-C2)</f>
        <v>1.0937500002910383E-2</v>
      </c>
      <c r="Z2" s="19">
        <f>AVERAGE(Y2:Y13)</f>
        <v>9.8485725314579522E-3</v>
      </c>
      <c r="AA2" s="18"/>
    </row>
    <row r="3" spans="1:27" x14ac:dyDescent="0.4">
      <c r="A3" s="29" t="str">
        <f t="shared" si="0"/>
        <v>-</v>
      </c>
      <c r="B3" s="29">
        <v>10</v>
      </c>
      <c r="C3" s="2">
        <v>43379.43304398148</v>
      </c>
      <c r="D3" s="3">
        <v>963</v>
      </c>
      <c r="E3" s="3" t="s">
        <v>43</v>
      </c>
      <c r="F3" s="3">
        <v>0</v>
      </c>
      <c r="G3" s="3">
        <v>336</v>
      </c>
      <c r="H3" s="3">
        <v>7</v>
      </c>
      <c r="I3" s="3">
        <v>2</v>
      </c>
      <c r="K3" s="2">
        <v>43379.437372685185</v>
      </c>
      <c r="L3" s="2">
        <v>43379.444560185184</v>
      </c>
      <c r="M3" s="3" t="s">
        <v>44</v>
      </c>
      <c r="N3" s="3" t="s">
        <v>45</v>
      </c>
      <c r="O3" s="3" t="s">
        <v>52</v>
      </c>
      <c r="P3" s="3" t="s">
        <v>53</v>
      </c>
      <c r="Q3" s="2">
        <v>43379.436435185184</v>
      </c>
      <c r="R3" s="2">
        <v>43379.436435185184</v>
      </c>
      <c r="S3" s="2">
        <v>43379.450266203705</v>
      </c>
      <c r="T3" s="2">
        <v>43379.450266203705</v>
      </c>
      <c r="V3" s="9">
        <f t="shared" ref="V3:V66" si="1">L3-K3</f>
        <v>7.1874999994179234E-3</v>
      </c>
      <c r="W3" s="9">
        <f t="shared" ref="W3:W66" si="2">V3*I3</f>
        <v>1.4374999998835847E-2</v>
      </c>
      <c r="X3" s="18"/>
      <c r="Y3" s="19">
        <f t="shared" ref="Y3:Y27" si="3">IF(A3="★", Q3-U3, K3-C3)</f>
        <v>4.3287037042318843E-3</v>
      </c>
      <c r="Z3" s="18"/>
      <c r="AA3" s="18"/>
    </row>
    <row r="4" spans="1:27" x14ac:dyDescent="0.4">
      <c r="A4" s="29" t="str">
        <f t="shared" si="0"/>
        <v>-</v>
      </c>
      <c r="B4" s="29">
        <v>10</v>
      </c>
      <c r="C4" s="2">
        <v>43379.434386574074</v>
      </c>
      <c r="D4" s="3">
        <v>964</v>
      </c>
      <c r="E4" s="3" t="s">
        <v>43</v>
      </c>
      <c r="F4" s="3">
        <v>0</v>
      </c>
      <c r="G4" s="3">
        <v>378</v>
      </c>
      <c r="H4" s="3">
        <v>4</v>
      </c>
      <c r="I4" s="3">
        <v>4</v>
      </c>
      <c r="K4" s="2">
        <v>43379.440752314818</v>
      </c>
      <c r="L4" s="2">
        <v>43379.468715277777</v>
      </c>
      <c r="M4" s="3" t="s">
        <v>65</v>
      </c>
      <c r="N4" s="3" t="s">
        <v>66</v>
      </c>
      <c r="O4" s="3" t="s">
        <v>67</v>
      </c>
      <c r="P4" s="3" t="s">
        <v>68</v>
      </c>
      <c r="Q4" s="2">
        <v>43379.443229166667</v>
      </c>
      <c r="R4" s="2">
        <v>43379.443229166667</v>
      </c>
      <c r="S4" s="2">
        <v>43379.464606481481</v>
      </c>
      <c r="T4" s="2">
        <v>43379.464606481481</v>
      </c>
      <c r="V4" s="9">
        <f t="shared" si="1"/>
        <v>2.7962962958554272E-2</v>
      </c>
      <c r="W4" s="9">
        <f t="shared" si="2"/>
        <v>0.11185185183421709</v>
      </c>
      <c r="X4" s="18"/>
      <c r="Y4" s="19">
        <f t="shared" si="3"/>
        <v>6.3657407445134595E-3</v>
      </c>
      <c r="Z4" s="18"/>
      <c r="AA4" s="18"/>
    </row>
    <row r="5" spans="1:27" x14ac:dyDescent="0.4">
      <c r="A5" s="29" t="str">
        <f t="shared" si="0"/>
        <v>-</v>
      </c>
      <c r="B5" s="29">
        <v>10</v>
      </c>
      <c r="C5" s="2">
        <v>43379.439513888887</v>
      </c>
      <c r="D5" s="3">
        <v>966</v>
      </c>
      <c r="E5" s="3" t="s">
        <v>18</v>
      </c>
      <c r="F5" s="3">
        <v>1663</v>
      </c>
      <c r="G5" s="3">
        <v>1199</v>
      </c>
      <c r="H5" s="3">
        <v>8</v>
      </c>
      <c r="I5" s="3">
        <v>1</v>
      </c>
      <c r="K5" s="2">
        <v>43379.445185185185</v>
      </c>
      <c r="L5" s="2">
        <v>43379.452766203707</v>
      </c>
      <c r="M5" s="3" t="s">
        <v>67</v>
      </c>
      <c r="N5" s="3" t="s">
        <v>68</v>
      </c>
      <c r="O5" s="3" t="s">
        <v>44</v>
      </c>
      <c r="P5" s="3" t="s">
        <v>45</v>
      </c>
      <c r="Q5" s="2">
        <v>43379.447905092595</v>
      </c>
      <c r="R5" s="2">
        <v>43379.447905092595</v>
      </c>
      <c r="S5" s="2">
        <v>43379.463553240741</v>
      </c>
      <c r="T5" s="2">
        <v>43379.463553240741</v>
      </c>
      <c r="V5" s="9">
        <f t="shared" si="1"/>
        <v>7.5810185226146132E-3</v>
      </c>
      <c r="W5" s="9">
        <f t="shared" si="2"/>
        <v>7.5810185226146132E-3</v>
      </c>
      <c r="X5" s="18"/>
      <c r="Y5" s="19">
        <f t="shared" si="3"/>
        <v>5.6712962978053838E-3</v>
      </c>
      <c r="Z5" s="18"/>
      <c r="AA5" s="18"/>
    </row>
    <row r="6" spans="1:27" x14ac:dyDescent="0.4">
      <c r="A6" s="29" t="str">
        <f t="shared" si="0"/>
        <v>-</v>
      </c>
      <c r="B6" s="29">
        <v>10</v>
      </c>
      <c r="C6" s="2">
        <v>43379.439560185187</v>
      </c>
      <c r="D6" s="3">
        <v>967</v>
      </c>
      <c r="E6" s="3" t="s">
        <v>18</v>
      </c>
      <c r="F6" s="3">
        <v>1328</v>
      </c>
      <c r="G6" s="3">
        <v>916</v>
      </c>
      <c r="H6" s="3">
        <v>3</v>
      </c>
      <c r="I6" s="3">
        <v>1</v>
      </c>
      <c r="K6" s="2">
        <v>43379.444432870368</v>
      </c>
      <c r="L6" s="2">
        <v>43379.454479166663</v>
      </c>
      <c r="M6" s="3" t="s">
        <v>67</v>
      </c>
      <c r="N6" s="3" t="s">
        <v>68</v>
      </c>
      <c r="O6" s="3" t="s">
        <v>84</v>
      </c>
      <c r="P6" s="3" t="s">
        <v>85</v>
      </c>
      <c r="Q6" s="2">
        <v>43379.443622685183</v>
      </c>
      <c r="R6" s="2">
        <v>43379.443622685183</v>
      </c>
      <c r="S6" s="2">
        <v>43379.460520833331</v>
      </c>
      <c r="T6" s="2">
        <v>43379.463553240741</v>
      </c>
      <c r="V6" s="9">
        <f t="shared" si="1"/>
        <v>1.0046296294603962E-2</v>
      </c>
      <c r="W6" s="9">
        <f t="shared" si="2"/>
        <v>1.0046296294603962E-2</v>
      </c>
      <c r="X6" s="18"/>
      <c r="Y6" s="19">
        <f t="shared" si="3"/>
        <v>4.8726851819083095E-3</v>
      </c>
      <c r="Z6" s="18"/>
      <c r="AA6" s="18"/>
    </row>
    <row r="7" spans="1:27" x14ac:dyDescent="0.4">
      <c r="A7" s="29" t="str">
        <f t="shared" si="0"/>
        <v>-</v>
      </c>
      <c r="B7" s="29">
        <v>10</v>
      </c>
      <c r="C7" s="2">
        <v>43379.439872685187</v>
      </c>
      <c r="D7" s="3">
        <v>968</v>
      </c>
      <c r="E7" s="3" t="s">
        <v>18</v>
      </c>
      <c r="F7" s="3">
        <v>1666</v>
      </c>
      <c r="G7" s="3">
        <v>801</v>
      </c>
      <c r="H7" s="3">
        <v>3</v>
      </c>
      <c r="I7" s="3">
        <v>1</v>
      </c>
      <c r="K7" s="2">
        <v>43379.444618055553</v>
      </c>
      <c r="L7" s="2">
        <v>43379.448009259257</v>
      </c>
      <c r="M7" s="3" t="s">
        <v>67</v>
      </c>
      <c r="N7" s="3" t="s">
        <v>68</v>
      </c>
      <c r="O7" s="3" t="s">
        <v>82</v>
      </c>
      <c r="P7" s="3" t="s">
        <v>83</v>
      </c>
      <c r="Q7" s="2">
        <v>43379.442986111113</v>
      </c>
      <c r="R7" s="2">
        <v>43379.442986111113</v>
      </c>
      <c r="S7" s="2">
        <v>43379.453009259261</v>
      </c>
      <c r="T7" s="2">
        <v>43379.453009259261</v>
      </c>
      <c r="V7" s="9">
        <f t="shared" si="1"/>
        <v>3.3912037033587694E-3</v>
      </c>
      <c r="W7" s="9">
        <f t="shared" si="2"/>
        <v>3.3912037033587694E-3</v>
      </c>
      <c r="X7" s="18"/>
      <c r="Y7" s="19">
        <f t="shared" si="3"/>
        <v>4.7453703664359637E-3</v>
      </c>
      <c r="Z7" s="18"/>
      <c r="AA7" s="18"/>
    </row>
    <row r="8" spans="1:27" x14ac:dyDescent="0.4">
      <c r="A8" s="29" t="str">
        <f t="shared" si="0"/>
        <v>-</v>
      </c>
      <c r="B8" s="29">
        <v>10</v>
      </c>
      <c r="C8" s="2">
        <v>43379.440520833334</v>
      </c>
      <c r="D8" s="3">
        <v>969</v>
      </c>
      <c r="E8" s="3" t="s">
        <v>38</v>
      </c>
      <c r="F8" s="3">
        <v>0</v>
      </c>
      <c r="G8" s="3">
        <v>1252</v>
      </c>
      <c r="H8" s="3">
        <v>10</v>
      </c>
      <c r="I8" s="3">
        <v>1</v>
      </c>
      <c r="K8" s="2">
        <v>43379.444131944445</v>
      </c>
      <c r="L8" s="2">
        <v>43379.446527777778</v>
      </c>
      <c r="M8" s="3" t="s">
        <v>67</v>
      </c>
      <c r="N8" s="3" t="s">
        <v>68</v>
      </c>
      <c r="O8" s="3" t="s">
        <v>76</v>
      </c>
      <c r="P8" s="3" t="s">
        <v>77</v>
      </c>
      <c r="Q8" s="2">
        <v>43379.450868055559</v>
      </c>
      <c r="R8" s="2">
        <v>43379.450868055559</v>
      </c>
      <c r="S8" s="2">
        <v>43379.45921296296</v>
      </c>
      <c r="T8" s="2">
        <v>43379.45921296296</v>
      </c>
      <c r="V8" s="9">
        <f t="shared" si="1"/>
        <v>2.3958333331393078E-3</v>
      </c>
      <c r="W8" s="9">
        <f t="shared" si="2"/>
        <v>2.3958333331393078E-3</v>
      </c>
      <c r="X8" s="18"/>
      <c r="Y8" s="19">
        <f t="shared" si="3"/>
        <v>3.6111111112404615E-3</v>
      </c>
      <c r="Z8" s="18"/>
      <c r="AA8" s="18"/>
    </row>
    <row r="9" spans="1:27" x14ac:dyDescent="0.4">
      <c r="A9" s="29" t="str">
        <f t="shared" si="0"/>
        <v>-</v>
      </c>
      <c r="B9" s="29">
        <v>10</v>
      </c>
      <c r="C9" s="2">
        <v>43379.44321759259</v>
      </c>
      <c r="D9" s="3">
        <v>970</v>
      </c>
      <c r="E9" s="3" t="s">
        <v>38</v>
      </c>
      <c r="F9" s="3">
        <v>0</v>
      </c>
      <c r="G9" s="3">
        <v>964</v>
      </c>
      <c r="H9" s="3">
        <v>4</v>
      </c>
      <c r="I9" s="3">
        <v>1</v>
      </c>
      <c r="K9" s="2">
        <v>43379.468854166669</v>
      </c>
      <c r="L9" s="2">
        <v>43379.468923611108</v>
      </c>
      <c r="M9" s="3" t="s">
        <v>44</v>
      </c>
      <c r="N9" s="3" t="s">
        <v>45</v>
      </c>
      <c r="O9" s="3" t="s">
        <v>74</v>
      </c>
      <c r="P9" s="3" t="s">
        <v>75</v>
      </c>
      <c r="Q9" s="2">
        <v>43379.449097222219</v>
      </c>
      <c r="R9" s="2">
        <v>43379.449097222219</v>
      </c>
      <c r="S9" s="2">
        <v>43379.457256944443</v>
      </c>
      <c r="T9" s="2">
        <v>43379.457256944443</v>
      </c>
      <c r="V9" s="9">
        <f t="shared" si="1"/>
        <v>6.9444438850041479E-5</v>
      </c>
      <c r="W9" s="9">
        <f t="shared" si="2"/>
        <v>6.9444438850041479E-5</v>
      </c>
      <c r="X9" s="18"/>
      <c r="Y9" s="19">
        <f t="shared" si="3"/>
        <v>2.5636574078816921E-2</v>
      </c>
      <c r="Z9" s="18"/>
      <c r="AA9" s="18"/>
    </row>
    <row r="10" spans="1:27" x14ac:dyDescent="0.4">
      <c r="A10" s="29" t="str">
        <f t="shared" si="0"/>
        <v>-</v>
      </c>
      <c r="B10" s="29">
        <v>10</v>
      </c>
      <c r="C10" s="2">
        <v>43379.446458333332</v>
      </c>
      <c r="D10" s="3">
        <v>972</v>
      </c>
      <c r="E10" s="3" t="s">
        <v>38</v>
      </c>
      <c r="F10" s="3">
        <v>0</v>
      </c>
      <c r="G10" s="3">
        <v>510</v>
      </c>
      <c r="H10" s="3">
        <v>10</v>
      </c>
      <c r="I10" s="3">
        <v>4</v>
      </c>
      <c r="K10" s="2">
        <v>43379.451238425929</v>
      </c>
      <c r="L10" s="2">
        <v>43379.455729166664</v>
      </c>
      <c r="M10" s="3" t="s">
        <v>44</v>
      </c>
      <c r="N10" s="3" t="s">
        <v>45</v>
      </c>
      <c r="O10" s="3" t="s">
        <v>74</v>
      </c>
      <c r="P10" s="3" t="s">
        <v>75</v>
      </c>
      <c r="Q10" s="2">
        <v>43379.454270833332</v>
      </c>
      <c r="R10" s="2">
        <v>43379.454270833332</v>
      </c>
      <c r="S10" s="2">
        <v>43379.464513888888</v>
      </c>
      <c r="T10" s="2">
        <v>43379.464513888888</v>
      </c>
      <c r="V10" s="9">
        <f t="shared" si="1"/>
        <v>4.4907407354912721E-3</v>
      </c>
      <c r="W10" s="9">
        <f t="shared" si="2"/>
        <v>1.7962962941965088E-2</v>
      </c>
      <c r="X10" s="12"/>
      <c r="Y10" s="19">
        <f t="shared" si="3"/>
        <v>4.7800925967749208E-3</v>
      </c>
      <c r="Z10" s="19"/>
    </row>
    <row r="11" spans="1:27" x14ac:dyDescent="0.4">
      <c r="A11" s="29" t="str">
        <f t="shared" si="0"/>
        <v>-</v>
      </c>
      <c r="B11" s="29">
        <v>10</v>
      </c>
      <c r="C11" s="2">
        <v>43379.44767361111</v>
      </c>
      <c r="D11" s="3">
        <v>973</v>
      </c>
      <c r="E11" s="3" t="s">
        <v>38</v>
      </c>
      <c r="F11" s="3">
        <v>0</v>
      </c>
      <c r="G11" s="3">
        <v>1140</v>
      </c>
      <c r="H11" s="3">
        <v>1</v>
      </c>
      <c r="I11" s="3">
        <v>4</v>
      </c>
      <c r="K11" s="2">
        <v>43379.488379629627</v>
      </c>
      <c r="L11" s="2">
        <v>43379.488506944443</v>
      </c>
      <c r="M11" s="3" t="s">
        <v>44</v>
      </c>
      <c r="N11" s="3" t="s">
        <v>45</v>
      </c>
      <c r="O11" s="3" t="s">
        <v>74</v>
      </c>
      <c r="P11" s="3" t="s">
        <v>75</v>
      </c>
      <c r="Q11" s="2">
        <v>43379.452233796299</v>
      </c>
      <c r="R11" s="2">
        <v>43379.452233796299</v>
      </c>
      <c r="S11" s="2">
        <v>43379.462476851855</v>
      </c>
      <c r="T11" s="2">
        <v>43379.462476851855</v>
      </c>
      <c r="V11" s="9">
        <f t="shared" si="1"/>
        <v>1.273148154723458E-4</v>
      </c>
      <c r="W11" s="9">
        <f t="shared" si="2"/>
        <v>5.092592618893832E-4</v>
      </c>
      <c r="Y11" s="19">
        <f t="shared" si="3"/>
        <v>4.0706018517084885E-2</v>
      </c>
    </row>
    <row r="12" spans="1:27" x14ac:dyDescent="0.4">
      <c r="A12" s="29" t="str">
        <f t="shared" si="0"/>
        <v>-</v>
      </c>
      <c r="B12" s="29">
        <v>10</v>
      </c>
      <c r="C12" s="2">
        <v>43379.452002314814</v>
      </c>
      <c r="D12" s="3">
        <v>974</v>
      </c>
      <c r="E12" s="3" t="s">
        <v>38</v>
      </c>
      <c r="F12" s="3">
        <v>0</v>
      </c>
      <c r="G12" s="3">
        <v>431</v>
      </c>
      <c r="H12" s="3">
        <v>8</v>
      </c>
      <c r="I12" s="3">
        <v>2</v>
      </c>
      <c r="K12" s="2">
        <v>43379.456782407404</v>
      </c>
      <c r="L12" s="2">
        <v>43379.46503472222</v>
      </c>
      <c r="M12" s="3" t="s">
        <v>44</v>
      </c>
      <c r="N12" s="3" t="s">
        <v>45</v>
      </c>
      <c r="O12" s="3" t="s">
        <v>52</v>
      </c>
      <c r="P12" s="3" t="s">
        <v>53</v>
      </c>
      <c r="Q12" s="2">
        <v>43379.454328703701</v>
      </c>
      <c r="R12" s="2">
        <v>43379.454328703701</v>
      </c>
      <c r="S12" s="2">
        <v>43379.468159722222</v>
      </c>
      <c r="T12" s="2">
        <v>43379.468159722222</v>
      </c>
      <c r="V12" s="9">
        <f t="shared" si="1"/>
        <v>8.2523148157633841E-3</v>
      </c>
      <c r="W12" s="9">
        <f t="shared" si="2"/>
        <v>1.6504629631526768E-2</v>
      </c>
      <c r="Y12" s="19">
        <f t="shared" si="3"/>
        <v>4.7800925894989632E-3</v>
      </c>
    </row>
    <row r="13" spans="1:27" s="5" customFormat="1" x14ac:dyDescent="0.4">
      <c r="A13" s="28" t="str">
        <f t="shared" si="0"/>
        <v>-</v>
      </c>
      <c r="B13" s="28">
        <v>10</v>
      </c>
      <c r="C13" s="4">
        <v>43379.452337962961</v>
      </c>
      <c r="D13" s="5">
        <v>975</v>
      </c>
      <c r="E13" s="5" t="s">
        <v>43</v>
      </c>
      <c r="F13" s="5">
        <v>0</v>
      </c>
      <c r="G13" s="5">
        <v>1245</v>
      </c>
      <c r="H13" s="5">
        <v>2</v>
      </c>
      <c r="I13" s="5">
        <v>1</v>
      </c>
      <c r="K13" s="4">
        <v>43379.454085648147</v>
      </c>
      <c r="L13" s="4">
        <v>43379.458310185182</v>
      </c>
      <c r="M13" s="5" t="s">
        <v>67</v>
      </c>
      <c r="N13" s="5" t="s">
        <v>68</v>
      </c>
      <c r="O13" s="5" t="s">
        <v>19</v>
      </c>
      <c r="P13" s="5" t="s">
        <v>20</v>
      </c>
      <c r="Q13" s="4">
        <v>43379.456805555557</v>
      </c>
      <c r="R13" s="4">
        <v>43379.456805555557</v>
      </c>
      <c r="S13" s="4">
        <v>43379.464224537034</v>
      </c>
      <c r="T13" s="4">
        <v>43379.464224537034</v>
      </c>
      <c r="V13" s="33">
        <f t="shared" si="1"/>
        <v>4.2245370350428857E-3</v>
      </c>
      <c r="W13" s="33">
        <f t="shared" si="2"/>
        <v>4.2245370350428857E-3</v>
      </c>
      <c r="Y13" s="34">
        <f t="shared" si="3"/>
        <v>1.747685186273884E-3</v>
      </c>
    </row>
    <row r="14" spans="1:27" x14ac:dyDescent="0.4">
      <c r="A14" s="29" t="str">
        <f t="shared" si="0"/>
        <v>★</v>
      </c>
      <c r="B14" s="29">
        <v>11</v>
      </c>
      <c r="C14" s="2">
        <v>43379.445567129631</v>
      </c>
      <c r="D14" s="3">
        <v>971</v>
      </c>
      <c r="E14" s="3" t="s">
        <v>33</v>
      </c>
      <c r="F14" s="3">
        <v>1669</v>
      </c>
      <c r="G14" s="3">
        <v>340</v>
      </c>
      <c r="H14" s="3">
        <v>6</v>
      </c>
      <c r="I14" s="3">
        <v>2</v>
      </c>
      <c r="K14" s="2">
        <v>43379.457418981481</v>
      </c>
      <c r="L14" s="2">
        <v>43379.462465277778</v>
      </c>
      <c r="M14" s="3" t="s">
        <v>36</v>
      </c>
      <c r="N14" s="3" t="s">
        <v>37</v>
      </c>
      <c r="O14" s="3" t="s">
        <v>34</v>
      </c>
      <c r="P14" s="3" t="s">
        <v>35</v>
      </c>
      <c r="Q14" s="2">
        <v>43379.45857638889</v>
      </c>
      <c r="R14" s="2">
        <v>43379.45857638889</v>
      </c>
      <c r="S14" s="2">
        <v>43379.468171296299</v>
      </c>
      <c r="T14" s="2">
        <v>43379.468171296299</v>
      </c>
      <c r="U14" s="2">
        <v>43379.45857638889</v>
      </c>
      <c r="V14" s="9">
        <f t="shared" si="1"/>
        <v>5.0462962972233072E-3</v>
      </c>
      <c r="W14" s="9">
        <f t="shared" si="2"/>
        <v>1.0092592594446614E-2</v>
      </c>
      <c r="X14" s="19">
        <f>SUM(W14:W27)</f>
        <v>0.17547453702718485</v>
      </c>
      <c r="Y14" s="19">
        <f t="shared" si="3"/>
        <v>0</v>
      </c>
      <c r="Z14" s="19">
        <f>AVERAGE(Y14:Y28)</f>
        <v>2.9282407413120382E-3</v>
      </c>
    </row>
    <row r="15" spans="1:27" x14ac:dyDescent="0.4">
      <c r="A15" s="29" t="str">
        <f t="shared" si="0"/>
        <v>-</v>
      </c>
      <c r="B15" s="29">
        <v>11</v>
      </c>
      <c r="C15" s="2">
        <v>43379.462870370371</v>
      </c>
      <c r="D15" s="3">
        <v>976</v>
      </c>
      <c r="E15" s="3" t="s">
        <v>18</v>
      </c>
      <c r="F15" s="3">
        <v>1448</v>
      </c>
      <c r="G15" s="3">
        <v>621</v>
      </c>
      <c r="H15" s="3">
        <v>2</v>
      </c>
      <c r="I15" s="3">
        <v>1</v>
      </c>
      <c r="K15" s="2">
        <v>43379.466608796298</v>
      </c>
      <c r="L15" s="2">
        <v>43379.470208333332</v>
      </c>
      <c r="M15" s="3" t="s">
        <v>76</v>
      </c>
      <c r="N15" s="3" t="s">
        <v>77</v>
      </c>
      <c r="O15" s="3" t="s">
        <v>31</v>
      </c>
      <c r="P15" s="3" t="s">
        <v>32</v>
      </c>
      <c r="Q15" s="2">
        <v>43379.467951388891</v>
      </c>
      <c r="R15" s="2">
        <v>43379.468171296299</v>
      </c>
      <c r="S15" s="2">
        <v>43379.473912037036</v>
      </c>
      <c r="T15" s="2">
        <v>43379.474479166667</v>
      </c>
      <c r="V15" s="9">
        <f t="shared" si="1"/>
        <v>3.5995370344608091E-3</v>
      </c>
      <c r="W15" s="9">
        <f t="shared" si="2"/>
        <v>3.5995370344608091E-3</v>
      </c>
      <c r="Y15" s="19">
        <f t="shared" si="3"/>
        <v>3.7384259267128073E-3</v>
      </c>
    </row>
    <row r="16" spans="1:27" x14ac:dyDescent="0.4">
      <c r="A16" s="29" t="str">
        <f t="shared" si="0"/>
        <v>-</v>
      </c>
      <c r="B16" s="29">
        <v>11</v>
      </c>
      <c r="C16" s="2">
        <v>43379.46398148148</v>
      </c>
      <c r="D16" s="3">
        <v>977</v>
      </c>
      <c r="E16" s="3" t="s">
        <v>18</v>
      </c>
      <c r="F16" s="3">
        <v>1340</v>
      </c>
      <c r="G16" s="3">
        <v>989</v>
      </c>
      <c r="H16" s="3">
        <v>2</v>
      </c>
      <c r="I16" s="3">
        <v>1</v>
      </c>
      <c r="K16" s="2">
        <v>43379.465613425928</v>
      </c>
      <c r="L16" s="2">
        <v>43379.470127314817</v>
      </c>
      <c r="M16" s="3" t="s">
        <v>76</v>
      </c>
      <c r="N16" s="3" t="s">
        <v>77</v>
      </c>
      <c r="O16" s="3" t="s">
        <v>31</v>
      </c>
      <c r="P16" s="3" t="s">
        <v>32</v>
      </c>
      <c r="Q16" s="2">
        <v>43379.467824074076</v>
      </c>
      <c r="R16" s="2">
        <v>43379.467824074076</v>
      </c>
      <c r="S16" s="2">
        <v>43379.474131944444</v>
      </c>
      <c r="T16" s="2">
        <v>43379.474131944444</v>
      </c>
      <c r="V16" s="9">
        <f t="shared" si="1"/>
        <v>4.5138888890505768E-3</v>
      </c>
      <c r="W16" s="9">
        <f t="shared" si="2"/>
        <v>4.5138888890505768E-3</v>
      </c>
      <c r="Y16" s="19">
        <f t="shared" si="3"/>
        <v>1.6319444475811906E-3</v>
      </c>
    </row>
    <row r="17" spans="1:26" x14ac:dyDescent="0.4">
      <c r="A17" s="29" t="str">
        <f t="shared" si="0"/>
        <v>★</v>
      </c>
      <c r="B17" s="29">
        <v>11</v>
      </c>
      <c r="C17" s="2">
        <v>43379.465613425928</v>
      </c>
      <c r="D17" s="3">
        <v>978</v>
      </c>
      <c r="E17" s="3" t="s">
        <v>43</v>
      </c>
      <c r="F17" s="3">
        <v>0</v>
      </c>
      <c r="G17" s="3">
        <v>1292</v>
      </c>
      <c r="H17" s="3">
        <v>10</v>
      </c>
      <c r="I17" s="3">
        <v>2</v>
      </c>
      <c r="K17" s="2">
        <v>43379.488564814812</v>
      </c>
      <c r="L17" s="2">
        <v>43379.493993055556</v>
      </c>
      <c r="M17" s="3" t="s">
        <v>31</v>
      </c>
      <c r="N17" s="3" t="s">
        <v>32</v>
      </c>
      <c r="O17" s="3" t="s">
        <v>27</v>
      </c>
      <c r="P17" s="3" t="s">
        <v>28</v>
      </c>
      <c r="Q17" s="2">
        <v>43379.489583333336</v>
      </c>
      <c r="R17" s="2">
        <v>43379.489583333336</v>
      </c>
      <c r="S17" s="2">
        <v>43379.500428240739</v>
      </c>
      <c r="T17" s="2">
        <v>43379.500428240739</v>
      </c>
      <c r="U17" s="2">
        <v>43379.489583333336</v>
      </c>
      <c r="V17" s="9">
        <f t="shared" si="1"/>
        <v>5.4282407436403446E-3</v>
      </c>
      <c r="W17" s="9">
        <f t="shared" si="2"/>
        <v>1.0856481487280689E-2</v>
      </c>
      <c r="Y17" s="19">
        <f t="shared" si="3"/>
        <v>0</v>
      </c>
    </row>
    <row r="18" spans="1:26" x14ac:dyDescent="0.4">
      <c r="A18" s="29" t="str">
        <f t="shared" si="0"/>
        <v>-</v>
      </c>
      <c r="B18" s="29">
        <v>11</v>
      </c>
      <c r="C18" s="2">
        <v>43379.467037037037</v>
      </c>
      <c r="D18" s="3">
        <v>979</v>
      </c>
      <c r="E18" s="3" t="s">
        <v>33</v>
      </c>
      <c r="F18" s="3">
        <v>1194</v>
      </c>
      <c r="G18" s="3">
        <v>603</v>
      </c>
      <c r="H18" s="3">
        <v>8</v>
      </c>
      <c r="I18" s="3">
        <v>5</v>
      </c>
      <c r="K18" s="2">
        <v>43379.469259259262</v>
      </c>
      <c r="L18" s="2">
        <v>43379.475312499999</v>
      </c>
      <c r="M18" s="3" t="s">
        <v>19</v>
      </c>
      <c r="N18" s="3" t="s">
        <v>20</v>
      </c>
      <c r="O18" s="3" t="s">
        <v>86</v>
      </c>
      <c r="P18" s="3" t="s">
        <v>87</v>
      </c>
      <c r="Q18" s="2">
        <v>43379.472766203704</v>
      </c>
      <c r="R18" s="2">
        <v>43379.472766203704</v>
      </c>
      <c r="S18" s="2">
        <v>43379.485347222224</v>
      </c>
      <c r="T18" s="2">
        <v>43379.485347222224</v>
      </c>
      <c r="V18" s="9">
        <f t="shared" si="1"/>
        <v>6.0532407369464636E-3</v>
      </c>
      <c r="W18" s="9">
        <f t="shared" si="2"/>
        <v>3.0266203684732318E-2</v>
      </c>
      <c r="Y18" s="19">
        <f t="shared" si="3"/>
        <v>2.2222222251002677E-3</v>
      </c>
    </row>
    <row r="19" spans="1:26" x14ac:dyDescent="0.4">
      <c r="A19" s="29" t="str">
        <f t="shared" si="0"/>
        <v>-</v>
      </c>
      <c r="B19" s="29">
        <v>11</v>
      </c>
      <c r="C19" s="2">
        <v>43379.467210648145</v>
      </c>
      <c r="D19" s="3">
        <v>980</v>
      </c>
      <c r="E19" s="3" t="s">
        <v>56</v>
      </c>
      <c r="F19" s="3">
        <v>1145</v>
      </c>
      <c r="G19" s="3">
        <v>840</v>
      </c>
      <c r="H19" s="3">
        <v>3</v>
      </c>
      <c r="I19" s="3">
        <v>3</v>
      </c>
      <c r="K19" s="2">
        <v>43379.47078703704</v>
      </c>
      <c r="L19" s="2">
        <v>43379.476261574076</v>
      </c>
      <c r="M19" s="3" t="s">
        <v>19</v>
      </c>
      <c r="N19" s="3" t="s">
        <v>20</v>
      </c>
      <c r="O19" s="3" t="s">
        <v>84</v>
      </c>
      <c r="P19" s="3" t="s">
        <v>85</v>
      </c>
      <c r="Q19" s="2">
        <v>43379.47146990741</v>
      </c>
      <c r="R19" s="2">
        <v>43379.47146990741</v>
      </c>
      <c r="S19" s="2">
        <v>43379.484085648146</v>
      </c>
      <c r="T19" s="2">
        <v>43379.484942129631</v>
      </c>
      <c r="V19" s="9">
        <f t="shared" si="1"/>
        <v>5.4745370362070389E-3</v>
      </c>
      <c r="W19" s="9">
        <f t="shared" si="2"/>
        <v>1.6423611108621117E-2</v>
      </c>
      <c r="Y19" s="19">
        <f t="shared" si="3"/>
        <v>3.5763888954534195E-3</v>
      </c>
    </row>
    <row r="20" spans="1:26" x14ac:dyDescent="0.4">
      <c r="A20" s="29" t="str">
        <f t="shared" si="0"/>
        <v>-</v>
      </c>
      <c r="B20" s="29">
        <v>11</v>
      </c>
      <c r="C20" s="2">
        <v>43379.473391203705</v>
      </c>
      <c r="D20" s="3">
        <v>981</v>
      </c>
      <c r="E20" s="3" t="s">
        <v>38</v>
      </c>
      <c r="F20" s="3">
        <v>0</v>
      </c>
      <c r="G20" s="3">
        <v>760</v>
      </c>
      <c r="H20" s="3">
        <v>3</v>
      </c>
      <c r="I20" s="3">
        <v>1</v>
      </c>
      <c r="K20" s="2">
        <v>43379.480069444442</v>
      </c>
      <c r="L20" s="2">
        <v>43379.484074074076</v>
      </c>
      <c r="M20" s="3" t="s">
        <v>57</v>
      </c>
      <c r="N20" s="3" t="s">
        <v>58</v>
      </c>
      <c r="O20" s="3" t="s">
        <v>41</v>
      </c>
      <c r="P20" s="3" t="s">
        <v>42</v>
      </c>
      <c r="Q20" s="2">
        <v>43379.477453703701</v>
      </c>
      <c r="R20" s="2">
        <v>43379.477453703701</v>
      </c>
      <c r="S20" s="2">
        <v>43379.482685185183</v>
      </c>
      <c r="T20" s="2">
        <v>43379.482685185183</v>
      </c>
      <c r="V20" s="9">
        <f t="shared" si="1"/>
        <v>4.0046296344371513E-3</v>
      </c>
      <c r="W20" s="9">
        <f t="shared" si="2"/>
        <v>4.0046296344371513E-3</v>
      </c>
      <c r="Y20" s="19">
        <f t="shared" si="3"/>
        <v>6.6782407375285402E-3</v>
      </c>
    </row>
    <row r="21" spans="1:26" x14ac:dyDescent="0.4">
      <c r="A21" s="29" t="str">
        <f t="shared" si="0"/>
        <v>-</v>
      </c>
      <c r="B21" s="29">
        <v>11</v>
      </c>
      <c r="C21" s="2">
        <v>43379.480011574073</v>
      </c>
      <c r="D21" s="3">
        <v>982</v>
      </c>
      <c r="E21" s="3" t="s">
        <v>43</v>
      </c>
      <c r="F21" s="3">
        <v>0</v>
      </c>
      <c r="G21" s="3">
        <v>944</v>
      </c>
      <c r="H21" s="3">
        <v>8</v>
      </c>
      <c r="I21" s="3">
        <v>1</v>
      </c>
      <c r="K21" s="2">
        <v>43379.482245370367</v>
      </c>
      <c r="L21" s="2">
        <v>43379.484444444446</v>
      </c>
      <c r="M21" s="3" t="s">
        <v>52</v>
      </c>
      <c r="N21" s="3" t="s">
        <v>53</v>
      </c>
      <c r="O21" s="3" t="s">
        <v>82</v>
      </c>
      <c r="P21" s="3" t="s">
        <v>83</v>
      </c>
      <c r="Q21" s="2">
        <v>43379.483993055554</v>
      </c>
      <c r="R21" s="2">
        <v>43379.483993055554</v>
      </c>
      <c r="S21" s="2">
        <v>43379.48945601852</v>
      </c>
      <c r="T21" s="2">
        <v>43379.48945601852</v>
      </c>
      <c r="V21" s="9">
        <f t="shared" si="1"/>
        <v>2.1990740788169205E-3</v>
      </c>
      <c r="W21" s="9">
        <f t="shared" si="2"/>
        <v>2.1990740788169205E-3</v>
      </c>
      <c r="Y21" s="19">
        <f t="shared" si="3"/>
        <v>2.2337962946039625E-3</v>
      </c>
    </row>
    <row r="22" spans="1:26" x14ac:dyDescent="0.4">
      <c r="A22" s="29" t="str">
        <f t="shared" si="0"/>
        <v>-</v>
      </c>
      <c r="B22" s="29">
        <v>11</v>
      </c>
      <c r="C22" s="2">
        <v>43379.488622685189</v>
      </c>
      <c r="D22" s="3">
        <v>984</v>
      </c>
      <c r="E22" s="3" t="s">
        <v>43</v>
      </c>
      <c r="F22" s="3">
        <v>0</v>
      </c>
      <c r="G22" s="3">
        <v>984</v>
      </c>
      <c r="H22" s="3">
        <v>9</v>
      </c>
      <c r="I22" s="3">
        <v>1</v>
      </c>
      <c r="K22" s="2">
        <v>43379.490844907406</v>
      </c>
      <c r="L22" s="2">
        <v>43379.494120370371</v>
      </c>
      <c r="M22" s="3" t="s">
        <v>82</v>
      </c>
      <c r="N22" s="3" t="s">
        <v>83</v>
      </c>
      <c r="O22" s="3" t="s">
        <v>29</v>
      </c>
      <c r="P22" s="3" t="s">
        <v>30</v>
      </c>
      <c r="Q22" s="2">
        <v>43379.492789351854</v>
      </c>
      <c r="R22" s="2">
        <v>43379.492789351854</v>
      </c>
      <c r="S22" s="2">
        <v>43379.49726851852</v>
      </c>
      <c r="T22" s="2">
        <v>43379.49726851852</v>
      </c>
      <c r="V22" s="9">
        <f t="shared" si="1"/>
        <v>3.275462964666076E-3</v>
      </c>
      <c r="W22" s="9">
        <f t="shared" si="2"/>
        <v>3.275462964666076E-3</v>
      </c>
      <c r="Y22" s="19">
        <f t="shared" si="3"/>
        <v>2.2222222178243101E-3</v>
      </c>
    </row>
    <row r="23" spans="1:26" x14ac:dyDescent="0.4">
      <c r="A23" s="29" t="str">
        <f t="shared" si="0"/>
        <v>-</v>
      </c>
      <c r="B23" s="29">
        <v>11</v>
      </c>
      <c r="C23" s="2">
        <v>43379.488692129627</v>
      </c>
      <c r="D23" s="3">
        <v>985</v>
      </c>
      <c r="E23" s="3" t="s">
        <v>33</v>
      </c>
      <c r="F23" s="3">
        <v>1620</v>
      </c>
      <c r="G23" s="3">
        <v>924</v>
      </c>
      <c r="H23" s="3">
        <v>6</v>
      </c>
      <c r="I23" s="3">
        <v>1</v>
      </c>
      <c r="K23" s="2">
        <v>43379.490520833337</v>
      </c>
      <c r="L23" s="2">
        <v>43379.495196759257</v>
      </c>
      <c r="M23" s="3" t="s">
        <v>23</v>
      </c>
      <c r="N23" s="3" t="s">
        <v>24</v>
      </c>
      <c r="O23" s="3" t="s">
        <v>19</v>
      </c>
      <c r="P23" s="3" t="s">
        <v>20</v>
      </c>
      <c r="Q23" s="2">
        <v>43379.490277777775</v>
      </c>
      <c r="R23" s="2">
        <v>43379.490277777775</v>
      </c>
      <c r="S23" s="2">
        <v>43379.500393518516</v>
      </c>
      <c r="T23" s="2">
        <v>43379.500393518516</v>
      </c>
      <c r="V23" s="9">
        <f t="shared" si="1"/>
        <v>4.6759259203099646E-3</v>
      </c>
      <c r="W23" s="9">
        <f t="shared" si="2"/>
        <v>4.6759259203099646E-3</v>
      </c>
      <c r="Y23" s="19">
        <f t="shared" si="3"/>
        <v>1.8287037091795355E-3</v>
      </c>
    </row>
    <row r="24" spans="1:26" x14ac:dyDescent="0.4">
      <c r="A24" s="29" t="str">
        <f t="shared" si="0"/>
        <v>-</v>
      </c>
      <c r="B24" s="29">
        <v>11</v>
      </c>
      <c r="C24" s="2">
        <v>43379.491423611114</v>
      </c>
      <c r="D24" s="3">
        <v>986</v>
      </c>
      <c r="E24" s="3" t="s">
        <v>43</v>
      </c>
      <c r="F24" s="3">
        <v>0</v>
      </c>
      <c r="G24" s="3">
        <v>965</v>
      </c>
      <c r="H24" s="3">
        <v>8</v>
      </c>
      <c r="I24" s="3">
        <v>4</v>
      </c>
      <c r="K24" s="2">
        <v>43379.497071759259</v>
      </c>
      <c r="L24" s="2">
        <v>43379.505914351852</v>
      </c>
      <c r="M24" s="3" t="s">
        <v>67</v>
      </c>
      <c r="N24" s="3" t="s">
        <v>68</v>
      </c>
      <c r="O24" s="3" t="s">
        <v>82</v>
      </c>
      <c r="P24" s="3" t="s">
        <v>83</v>
      </c>
      <c r="Q24" s="2">
        <v>43379.50209490741</v>
      </c>
      <c r="R24" s="2">
        <v>43379.50209490741</v>
      </c>
      <c r="S24" s="2">
        <v>43379.513564814813</v>
      </c>
      <c r="T24" s="2">
        <v>43379.513564814813</v>
      </c>
      <c r="V24" s="9">
        <f t="shared" si="1"/>
        <v>8.8425925932824612E-3</v>
      </c>
      <c r="W24" s="9">
        <f t="shared" si="2"/>
        <v>3.5370370373129845E-2</v>
      </c>
      <c r="Y24" s="19">
        <f t="shared" si="3"/>
        <v>5.648148144246079E-3</v>
      </c>
    </row>
    <row r="25" spans="1:26" x14ac:dyDescent="0.4">
      <c r="A25" s="29" t="str">
        <f t="shared" si="0"/>
        <v>-</v>
      </c>
      <c r="B25" s="29">
        <v>11</v>
      </c>
      <c r="C25" s="2">
        <v>43379.497349537036</v>
      </c>
      <c r="D25" s="3">
        <v>987</v>
      </c>
      <c r="E25" s="3" t="s">
        <v>33</v>
      </c>
      <c r="F25" s="3">
        <v>1156</v>
      </c>
      <c r="G25" s="3">
        <v>815</v>
      </c>
      <c r="H25" s="3">
        <v>8</v>
      </c>
      <c r="I25" s="3">
        <v>2</v>
      </c>
      <c r="K25" s="2">
        <v>43379.503032407411</v>
      </c>
      <c r="L25" s="2">
        <v>43379.511400462965</v>
      </c>
      <c r="M25" s="3" t="s">
        <v>69</v>
      </c>
      <c r="N25" s="3" t="s">
        <v>70</v>
      </c>
      <c r="O25" s="3" t="s">
        <v>27</v>
      </c>
      <c r="P25" s="3" t="s">
        <v>28</v>
      </c>
      <c r="Q25" s="2">
        <v>43379.50167824074</v>
      </c>
      <c r="R25" s="2">
        <v>43379.50167824074</v>
      </c>
      <c r="S25" s="2">
        <v>43379.520138888889</v>
      </c>
      <c r="T25" s="2">
        <v>43379.520138888889</v>
      </c>
      <c r="V25" s="9">
        <f t="shared" si="1"/>
        <v>8.3680555544560775E-3</v>
      </c>
      <c r="W25" s="9">
        <f t="shared" si="2"/>
        <v>1.6736111108912155E-2</v>
      </c>
      <c r="Y25" s="19">
        <f t="shared" si="3"/>
        <v>5.6828703745850362E-3</v>
      </c>
    </row>
    <row r="26" spans="1:26" x14ac:dyDescent="0.4">
      <c r="A26" s="29" t="str">
        <f t="shared" si="0"/>
        <v>-</v>
      </c>
      <c r="B26" s="29">
        <v>11</v>
      </c>
      <c r="C26" s="2">
        <v>43379.497870370367</v>
      </c>
      <c r="D26" s="3">
        <v>988</v>
      </c>
      <c r="E26" s="3" t="s">
        <v>43</v>
      </c>
      <c r="F26" s="3">
        <v>0</v>
      </c>
      <c r="G26" s="3">
        <v>553</v>
      </c>
      <c r="H26" s="3">
        <v>9</v>
      </c>
      <c r="I26" s="3">
        <v>3</v>
      </c>
      <c r="K26" s="2">
        <v>43379.500428240739</v>
      </c>
      <c r="L26" s="2">
        <v>43379.505624999998</v>
      </c>
      <c r="M26" s="3" t="s">
        <v>31</v>
      </c>
      <c r="N26" s="3" t="s">
        <v>32</v>
      </c>
      <c r="O26" s="3" t="s">
        <v>74</v>
      </c>
      <c r="P26" s="3" t="s">
        <v>75</v>
      </c>
      <c r="Q26" s="2">
        <v>43379.502627314818</v>
      </c>
      <c r="R26" s="2">
        <v>43379.502627314818</v>
      </c>
      <c r="S26" s="2">
        <v>43379.514270833337</v>
      </c>
      <c r="T26" s="2">
        <v>43379.514270833337</v>
      </c>
      <c r="V26" s="9">
        <f t="shared" si="1"/>
        <v>5.1967592589790002E-3</v>
      </c>
      <c r="W26" s="9">
        <f t="shared" si="2"/>
        <v>1.5590277776937E-2</v>
      </c>
      <c r="Y26" s="19">
        <f t="shared" si="3"/>
        <v>2.5578703716746531E-3</v>
      </c>
    </row>
    <row r="27" spans="1:26" x14ac:dyDescent="0.4">
      <c r="A27" s="29" t="str">
        <f t="shared" si="0"/>
        <v>-</v>
      </c>
      <c r="B27" s="29">
        <v>11</v>
      </c>
      <c r="C27" s="2">
        <v>43379.499386574076</v>
      </c>
      <c r="D27" s="3">
        <v>989</v>
      </c>
      <c r="E27" s="3" t="s">
        <v>43</v>
      </c>
      <c r="F27" s="3">
        <v>0</v>
      </c>
      <c r="G27" s="3">
        <v>951</v>
      </c>
      <c r="H27" s="3">
        <v>7</v>
      </c>
      <c r="I27" s="3">
        <v>2</v>
      </c>
      <c r="K27" s="2">
        <v>43379.505289351851</v>
      </c>
      <c r="L27" s="2">
        <v>43379.514224537037</v>
      </c>
      <c r="M27" s="3" t="s">
        <v>31</v>
      </c>
      <c r="N27" s="3" t="s">
        <v>32</v>
      </c>
      <c r="O27" s="3" t="s">
        <v>39</v>
      </c>
      <c r="P27" s="3" t="s">
        <v>40</v>
      </c>
      <c r="Q27" s="2">
        <v>43379.506608796299</v>
      </c>
      <c r="R27" s="2">
        <v>43379.506608796299</v>
      </c>
      <c r="S27" s="2">
        <v>43379.518182870372</v>
      </c>
      <c r="T27" s="2">
        <v>43379.518182870372</v>
      </c>
      <c r="V27" s="9">
        <f t="shared" si="1"/>
        <v>8.9351851856918074E-3</v>
      </c>
      <c r="W27" s="9">
        <f t="shared" si="2"/>
        <v>1.7870370371383615E-2</v>
      </c>
      <c r="Y27" s="19">
        <f t="shared" si="3"/>
        <v>5.9027777751907706E-3</v>
      </c>
    </row>
    <row r="28" spans="1:26" s="37" customFormat="1" x14ac:dyDescent="0.4">
      <c r="A28" s="35" t="str">
        <f t="shared" si="0"/>
        <v>★</v>
      </c>
      <c r="B28" s="35">
        <v>11</v>
      </c>
      <c r="C28" s="36">
        <v>43379.437997685185</v>
      </c>
      <c r="D28" s="37">
        <v>965</v>
      </c>
      <c r="E28" s="37" t="s">
        <v>33</v>
      </c>
      <c r="F28" s="37">
        <v>1669</v>
      </c>
      <c r="G28" s="37">
        <v>528</v>
      </c>
      <c r="H28" s="37">
        <v>6</v>
      </c>
      <c r="I28" s="37">
        <v>2</v>
      </c>
      <c r="J28" s="36">
        <v>43379.445023148146</v>
      </c>
      <c r="M28" s="37" t="s">
        <v>36</v>
      </c>
      <c r="N28" s="37" t="s">
        <v>37</v>
      </c>
      <c r="O28" s="37" t="s">
        <v>34</v>
      </c>
      <c r="P28" s="37" t="s">
        <v>35</v>
      </c>
      <c r="Q28" s="36">
        <v>43379.46197916667</v>
      </c>
      <c r="S28" s="36">
        <v>43379.471574074072</v>
      </c>
      <c r="U28" s="36">
        <v>43379.46197916667</v>
      </c>
      <c r="V28" s="38"/>
      <c r="W28" s="38"/>
      <c r="Y28" s="39">
        <f>Q28-U28</f>
        <v>0</v>
      </c>
    </row>
    <row r="29" spans="1:26" x14ac:dyDescent="0.4">
      <c r="A29" s="29" t="str">
        <f t="shared" si="0"/>
        <v>★</v>
      </c>
      <c r="B29" s="29">
        <v>12</v>
      </c>
      <c r="C29" s="2">
        <v>43379.418194444443</v>
      </c>
      <c r="D29" s="3">
        <v>961</v>
      </c>
      <c r="E29" s="3" t="s">
        <v>43</v>
      </c>
      <c r="F29" s="3">
        <v>0</v>
      </c>
      <c r="G29" s="3">
        <v>775</v>
      </c>
      <c r="H29" s="3">
        <v>1</v>
      </c>
      <c r="I29" s="3">
        <v>1</v>
      </c>
      <c r="K29" s="2">
        <v>43379.504606481481</v>
      </c>
      <c r="L29" s="2">
        <v>43379.513981481483</v>
      </c>
      <c r="M29" s="3" t="s">
        <v>44</v>
      </c>
      <c r="N29" s="3" t="s">
        <v>45</v>
      </c>
      <c r="O29" s="3" t="s">
        <v>67</v>
      </c>
      <c r="P29" s="3" t="s">
        <v>68</v>
      </c>
      <c r="Q29" s="2">
        <v>43379.506944444445</v>
      </c>
      <c r="R29" s="2">
        <v>43379.5075</v>
      </c>
      <c r="S29" s="2">
        <v>43379.524421296293</v>
      </c>
      <c r="T29" s="2">
        <v>43379.524976851855</v>
      </c>
      <c r="U29" s="2">
        <v>43379.506944444445</v>
      </c>
      <c r="V29" s="9">
        <f t="shared" si="1"/>
        <v>9.3750000014551915E-3</v>
      </c>
      <c r="W29" s="9">
        <f t="shared" si="2"/>
        <v>9.3750000014551915E-3</v>
      </c>
      <c r="X29" s="19">
        <f>SUM(W29:W41)</f>
        <v>0.11935185184120201</v>
      </c>
      <c r="Y29" s="19">
        <f t="shared" ref="Y29:Y66" si="4">IF(A29="★", Q29-U29, Q29-C29)</f>
        <v>0</v>
      </c>
      <c r="Z29" s="19">
        <f>AVERAGE(Y29:Y47)</f>
        <v>5.027412281426797E-3</v>
      </c>
    </row>
    <row r="30" spans="1:26" x14ac:dyDescent="0.4">
      <c r="A30" s="29" t="str">
        <f t="shared" si="0"/>
        <v>-</v>
      </c>
      <c r="B30" s="29">
        <v>12</v>
      </c>
      <c r="C30" s="2">
        <v>43379.502974537034</v>
      </c>
      <c r="D30" s="3">
        <v>991</v>
      </c>
      <c r="E30" s="3" t="s">
        <v>43</v>
      </c>
      <c r="F30" s="3">
        <v>0</v>
      </c>
      <c r="G30" s="3">
        <v>1054</v>
      </c>
      <c r="H30" s="3">
        <v>10</v>
      </c>
      <c r="I30" s="3">
        <v>2</v>
      </c>
      <c r="K30" s="2">
        <v>43379.510312500002</v>
      </c>
      <c r="L30" s="2">
        <v>43379.517060185186</v>
      </c>
      <c r="M30" s="3" t="s">
        <v>69</v>
      </c>
      <c r="N30" s="3" t="s">
        <v>70</v>
      </c>
      <c r="O30" s="3" t="s">
        <v>74</v>
      </c>
      <c r="P30" s="3" t="s">
        <v>75</v>
      </c>
      <c r="Q30" s="2">
        <v>43379.509340277778</v>
      </c>
      <c r="R30" s="2">
        <v>43379.509340277778</v>
      </c>
      <c r="S30" s="2">
        <v>43379.526018518518</v>
      </c>
      <c r="T30" s="2">
        <v>43379.526018518518</v>
      </c>
      <c r="V30" s="9">
        <f t="shared" si="1"/>
        <v>6.7476851836545393E-3</v>
      </c>
      <c r="W30" s="9">
        <f t="shared" si="2"/>
        <v>1.3495370367309079E-2</v>
      </c>
      <c r="Y30" s="19">
        <f t="shared" si="4"/>
        <v>6.3657407445134595E-3</v>
      </c>
    </row>
    <row r="31" spans="1:26" x14ac:dyDescent="0.4">
      <c r="A31" s="29" t="str">
        <f t="shared" si="0"/>
        <v>-</v>
      </c>
      <c r="B31" s="29">
        <v>12</v>
      </c>
      <c r="C31" s="2">
        <v>43379.507164351853</v>
      </c>
      <c r="D31" s="3">
        <v>993</v>
      </c>
      <c r="E31" s="3" t="s">
        <v>43</v>
      </c>
      <c r="F31" s="3">
        <v>0</v>
      </c>
      <c r="G31" s="3">
        <v>926</v>
      </c>
      <c r="H31" s="3">
        <v>7</v>
      </c>
      <c r="I31" s="3">
        <v>1</v>
      </c>
      <c r="K31" s="2">
        <v>43379.511354166665</v>
      </c>
      <c r="L31" s="2">
        <v>43379.514178240737</v>
      </c>
      <c r="M31" s="3" t="s">
        <v>29</v>
      </c>
      <c r="N31" s="3" t="s">
        <v>30</v>
      </c>
      <c r="O31" s="3" t="s">
        <v>39</v>
      </c>
      <c r="P31" s="3" t="s">
        <v>40</v>
      </c>
      <c r="Q31" s="2">
        <v>43379.510925925926</v>
      </c>
      <c r="R31" s="2">
        <v>43379.510925925926</v>
      </c>
      <c r="S31" s="2">
        <v>43379.518958333334</v>
      </c>
      <c r="T31" s="2">
        <v>43379.518958333334</v>
      </c>
      <c r="V31" s="9">
        <f t="shared" si="1"/>
        <v>2.8240740721230395E-3</v>
      </c>
      <c r="W31" s="9">
        <f t="shared" si="2"/>
        <v>2.8240740721230395E-3</v>
      </c>
      <c r="Y31" s="19">
        <f t="shared" si="4"/>
        <v>3.7615740729961544E-3</v>
      </c>
    </row>
    <row r="32" spans="1:26" x14ac:dyDescent="0.4">
      <c r="A32" s="29" t="str">
        <f t="shared" si="0"/>
        <v>-</v>
      </c>
      <c r="B32" s="29">
        <v>12</v>
      </c>
      <c r="C32" s="2">
        <v>43379.510289351849</v>
      </c>
      <c r="D32" s="3">
        <v>995</v>
      </c>
      <c r="E32" s="3" t="s">
        <v>33</v>
      </c>
      <c r="F32" s="3">
        <v>978</v>
      </c>
      <c r="G32" s="3">
        <v>1195</v>
      </c>
      <c r="H32" s="3">
        <v>6</v>
      </c>
      <c r="I32" s="3">
        <v>1</v>
      </c>
      <c r="K32" s="2">
        <v>43379.510717592595</v>
      </c>
      <c r="L32" s="2">
        <v>43379.518437500003</v>
      </c>
      <c r="M32" s="3" t="s">
        <v>19</v>
      </c>
      <c r="N32" s="3" t="s">
        <v>20</v>
      </c>
      <c r="O32" s="3" t="s">
        <v>69</v>
      </c>
      <c r="P32" s="3" t="s">
        <v>70</v>
      </c>
      <c r="Q32" s="2">
        <v>43379.511805555558</v>
      </c>
      <c r="R32" s="2">
        <v>43379.511805555558</v>
      </c>
      <c r="S32" s="2">
        <v>43379.520370370374</v>
      </c>
      <c r="T32" s="2">
        <v>43379.520370370374</v>
      </c>
      <c r="V32" s="9">
        <f t="shared" si="1"/>
        <v>7.7199074075906537E-3</v>
      </c>
      <c r="W32" s="9">
        <f t="shared" si="2"/>
        <v>7.7199074075906537E-3</v>
      </c>
      <c r="Y32" s="19">
        <f t="shared" si="4"/>
        <v>1.5162037088884972E-3</v>
      </c>
    </row>
    <row r="33" spans="1:26" x14ac:dyDescent="0.4">
      <c r="A33" s="29" t="str">
        <f t="shared" si="0"/>
        <v>-</v>
      </c>
      <c r="B33" s="29">
        <v>12</v>
      </c>
      <c r="C33" s="2">
        <v>43379.512754629628</v>
      </c>
      <c r="D33" s="3">
        <v>997</v>
      </c>
      <c r="E33" s="3" t="s">
        <v>38</v>
      </c>
      <c r="F33" s="3">
        <v>0</v>
      </c>
      <c r="G33" s="3">
        <v>743</v>
      </c>
      <c r="H33" s="3">
        <v>6</v>
      </c>
      <c r="I33" s="3">
        <v>3</v>
      </c>
      <c r="K33" s="2">
        <v>43379.51662037037</v>
      </c>
      <c r="L33" s="2">
        <v>43379.520578703705</v>
      </c>
      <c r="M33" s="3" t="s">
        <v>67</v>
      </c>
      <c r="N33" s="3" t="s">
        <v>68</v>
      </c>
      <c r="O33" s="3" t="s">
        <v>63</v>
      </c>
      <c r="P33" s="3" t="s">
        <v>64</v>
      </c>
      <c r="Q33" s="2">
        <v>43379.518842592595</v>
      </c>
      <c r="R33" s="2">
        <v>43379.518842592595</v>
      </c>
      <c r="S33" s="2">
        <v>43379.527916666666</v>
      </c>
      <c r="T33" s="2">
        <v>43379.527916666666</v>
      </c>
      <c r="V33" s="9">
        <f t="shared" si="1"/>
        <v>3.9583333345944993E-3</v>
      </c>
      <c r="W33" s="9">
        <f t="shared" si="2"/>
        <v>1.1875000003783498E-2</v>
      </c>
      <c r="Y33" s="19">
        <f t="shared" si="4"/>
        <v>6.0879629672854207E-3</v>
      </c>
    </row>
    <row r="34" spans="1:26" x14ac:dyDescent="0.4">
      <c r="A34" s="29" t="str">
        <f t="shared" si="0"/>
        <v>★</v>
      </c>
      <c r="B34" s="29">
        <v>12</v>
      </c>
      <c r="C34" s="2">
        <v>43379.515682870369</v>
      </c>
      <c r="D34" s="3">
        <v>998</v>
      </c>
      <c r="E34" s="3" t="s">
        <v>33</v>
      </c>
      <c r="F34" s="3">
        <v>1674</v>
      </c>
      <c r="G34" s="3">
        <v>594</v>
      </c>
      <c r="H34" s="3">
        <v>7</v>
      </c>
      <c r="I34" s="3">
        <v>2</v>
      </c>
      <c r="K34" s="2">
        <v>43379.525983796295</v>
      </c>
      <c r="L34" s="2">
        <v>43379.534421296295</v>
      </c>
      <c r="M34" s="3" t="s">
        <v>69</v>
      </c>
      <c r="N34" s="3" t="s">
        <v>70</v>
      </c>
      <c r="O34" s="3" t="s">
        <v>61</v>
      </c>
      <c r="P34" s="3" t="s">
        <v>62</v>
      </c>
      <c r="Q34" s="2">
        <v>43379.528252314813</v>
      </c>
      <c r="R34" s="2">
        <v>43379.528252314813</v>
      </c>
      <c r="S34" s="2">
        <v>43379.540902777779</v>
      </c>
      <c r="T34" s="2">
        <v>43379.540902777779</v>
      </c>
      <c r="U34" s="2">
        <v>43379.528252314813</v>
      </c>
      <c r="V34" s="9">
        <f t="shared" si="1"/>
        <v>8.4375000005820766E-3</v>
      </c>
      <c r="W34" s="9">
        <f t="shared" si="2"/>
        <v>1.6875000001164153E-2</v>
      </c>
      <c r="Y34" s="19">
        <f t="shared" si="4"/>
        <v>0</v>
      </c>
    </row>
    <row r="35" spans="1:26" x14ac:dyDescent="0.4">
      <c r="A35" s="29" t="str">
        <f t="shared" si="0"/>
        <v>-</v>
      </c>
      <c r="B35" s="29">
        <v>12</v>
      </c>
      <c r="C35" s="2">
        <v>43379.51767361111</v>
      </c>
      <c r="D35" s="3">
        <v>1001</v>
      </c>
      <c r="E35" s="3" t="s">
        <v>18</v>
      </c>
      <c r="F35" s="3">
        <v>1582</v>
      </c>
      <c r="G35" s="3">
        <v>1176</v>
      </c>
      <c r="H35" s="3">
        <v>8</v>
      </c>
      <c r="I35" s="3">
        <v>2</v>
      </c>
      <c r="K35" s="2">
        <v>43379.519895833335</v>
      </c>
      <c r="L35" s="2">
        <v>43379.524780092594</v>
      </c>
      <c r="M35" s="3" t="s">
        <v>19</v>
      </c>
      <c r="N35" s="3" t="s">
        <v>20</v>
      </c>
      <c r="O35" s="3" t="s">
        <v>74</v>
      </c>
      <c r="P35" s="3" t="s">
        <v>75</v>
      </c>
      <c r="Q35" s="2">
        <v>43379.521111111113</v>
      </c>
      <c r="R35" s="2">
        <v>43379.521111111113</v>
      </c>
      <c r="S35" s="2">
        <v>43379.53324074074</v>
      </c>
      <c r="T35" s="2">
        <v>43379.53324074074</v>
      </c>
      <c r="V35" s="9">
        <f t="shared" si="1"/>
        <v>4.8842592586879618E-3</v>
      </c>
      <c r="W35" s="9">
        <f t="shared" si="2"/>
        <v>9.7685185173759237E-3</v>
      </c>
      <c r="Y35" s="19">
        <f t="shared" si="4"/>
        <v>3.4375000032014214E-3</v>
      </c>
    </row>
    <row r="36" spans="1:26" x14ac:dyDescent="0.4">
      <c r="A36" s="29" t="str">
        <f t="shared" si="0"/>
        <v>-</v>
      </c>
      <c r="B36" s="29">
        <v>12</v>
      </c>
      <c r="C36" s="2">
        <v>43379.517685185187</v>
      </c>
      <c r="D36" s="3">
        <v>1002</v>
      </c>
      <c r="E36" s="3" t="s">
        <v>43</v>
      </c>
      <c r="F36" s="3">
        <v>0</v>
      </c>
      <c r="G36" s="3">
        <v>1241</v>
      </c>
      <c r="H36" s="3">
        <v>9</v>
      </c>
      <c r="I36" s="3">
        <v>1</v>
      </c>
      <c r="K36" s="2">
        <v>43379.522812499999</v>
      </c>
      <c r="L36" s="2">
        <v>43379.525104166663</v>
      </c>
      <c r="M36" s="3" t="s">
        <v>39</v>
      </c>
      <c r="N36" s="3" t="s">
        <v>40</v>
      </c>
      <c r="O36" s="3" t="s">
        <v>63</v>
      </c>
      <c r="P36" s="3" t="s">
        <v>64</v>
      </c>
      <c r="Q36" s="2">
        <v>43379.530902777777</v>
      </c>
      <c r="R36" s="2">
        <v>43379.530902777777</v>
      </c>
      <c r="S36" s="2">
        <v>43379.537037037036</v>
      </c>
      <c r="T36" s="2">
        <v>43379.537037037036</v>
      </c>
      <c r="V36" s="9">
        <f t="shared" si="1"/>
        <v>2.2916666639503092E-3</v>
      </c>
      <c r="W36" s="9">
        <f t="shared" si="2"/>
        <v>2.2916666639503092E-3</v>
      </c>
      <c r="Y36" s="19">
        <f t="shared" si="4"/>
        <v>1.321759259008104E-2</v>
      </c>
    </row>
    <row r="37" spans="1:26" x14ac:dyDescent="0.4">
      <c r="A37" s="29" t="str">
        <f t="shared" si="0"/>
        <v>-</v>
      </c>
      <c r="B37" s="29">
        <v>12</v>
      </c>
      <c r="C37" s="2">
        <v>43379.519317129627</v>
      </c>
      <c r="D37" s="3">
        <v>1003</v>
      </c>
      <c r="E37" s="3" t="s">
        <v>43</v>
      </c>
      <c r="F37" s="3">
        <v>0</v>
      </c>
      <c r="G37" s="3">
        <v>863</v>
      </c>
      <c r="H37" s="3">
        <v>10</v>
      </c>
      <c r="I37" s="3">
        <v>1</v>
      </c>
      <c r="K37" s="2">
        <v>43379.52921296296</v>
      </c>
      <c r="L37" s="2">
        <v>43379.539502314816</v>
      </c>
      <c r="M37" s="3" t="s">
        <v>31</v>
      </c>
      <c r="N37" s="3" t="s">
        <v>32</v>
      </c>
      <c r="O37" s="3" t="s">
        <v>67</v>
      </c>
      <c r="P37" s="3" t="s">
        <v>68</v>
      </c>
      <c r="Q37" s="2">
        <v>43379.530995370369</v>
      </c>
      <c r="R37" s="2">
        <v>43379.530995370369</v>
      </c>
      <c r="S37" s="2">
        <v>43379.544247685182</v>
      </c>
      <c r="T37" s="2">
        <v>43379.550439814811</v>
      </c>
      <c r="V37" s="9">
        <f t="shared" si="1"/>
        <v>1.0289351856044959E-2</v>
      </c>
      <c r="W37" s="9">
        <f t="shared" si="2"/>
        <v>1.0289351856044959E-2</v>
      </c>
      <c r="Y37" s="19">
        <f t="shared" si="4"/>
        <v>1.1678240742185153E-2</v>
      </c>
    </row>
    <row r="38" spans="1:26" x14ac:dyDescent="0.4">
      <c r="A38" s="29" t="str">
        <f t="shared" si="0"/>
        <v>-</v>
      </c>
      <c r="B38" s="29">
        <v>12</v>
      </c>
      <c r="C38" s="2">
        <v>43379.525868055556</v>
      </c>
      <c r="D38" s="3">
        <v>1006</v>
      </c>
      <c r="E38" s="3" t="s">
        <v>38</v>
      </c>
      <c r="F38" s="3">
        <v>0</v>
      </c>
      <c r="G38" s="3">
        <v>1173</v>
      </c>
      <c r="H38" s="3">
        <v>8</v>
      </c>
      <c r="I38" s="3">
        <v>2</v>
      </c>
      <c r="K38" s="2">
        <v>43379.529490740744</v>
      </c>
      <c r="L38" s="2">
        <v>43379.53329861111</v>
      </c>
      <c r="M38" s="3" t="s">
        <v>57</v>
      </c>
      <c r="N38" s="3" t="s">
        <v>58</v>
      </c>
      <c r="O38" s="3" t="s">
        <v>41</v>
      </c>
      <c r="P38" s="3" t="s">
        <v>42</v>
      </c>
      <c r="Q38" s="2">
        <v>43379.531550925924</v>
      </c>
      <c r="R38" s="2">
        <v>43379.531550925924</v>
      </c>
      <c r="S38" s="2">
        <v>43379.537476851852</v>
      </c>
      <c r="T38" s="2">
        <v>43379.534178240741</v>
      </c>
      <c r="V38" s="9">
        <f t="shared" si="1"/>
        <v>3.8078703655628487E-3</v>
      </c>
      <c r="W38" s="9">
        <f t="shared" si="2"/>
        <v>7.6157407311256975E-3</v>
      </c>
      <c r="Y38" s="19">
        <f t="shared" si="4"/>
        <v>5.6828703673090786E-3</v>
      </c>
    </row>
    <row r="39" spans="1:26" x14ac:dyDescent="0.4">
      <c r="A39" s="29" t="str">
        <f t="shared" si="0"/>
        <v>-</v>
      </c>
      <c r="B39" s="29">
        <v>12</v>
      </c>
      <c r="C39" s="2">
        <v>43379.528634259259</v>
      </c>
      <c r="D39" s="3">
        <v>1008</v>
      </c>
      <c r="E39" s="3" t="s">
        <v>43</v>
      </c>
      <c r="F39" s="3">
        <v>0</v>
      </c>
      <c r="G39" s="3">
        <v>946</v>
      </c>
      <c r="H39" s="3">
        <v>10</v>
      </c>
      <c r="I39" s="3">
        <v>2</v>
      </c>
      <c r="K39" s="2">
        <v>43379.531111111108</v>
      </c>
      <c r="L39" s="2">
        <v>43379.535532407404</v>
      </c>
      <c r="M39" s="3" t="s">
        <v>31</v>
      </c>
      <c r="N39" s="3" t="s">
        <v>32</v>
      </c>
      <c r="O39" s="3" t="s">
        <v>19</v>
      </c>
      <c r="P39" s="3" t="s">
        <v>20</v>
      </c>
      <c r="Q39" s="2">
        <v>43379.531342592592</v>
      </c>
      <c r="R39" s="2">
        <v>43379.531342592592</v>
      </c>
      <c r="S39" s="2">
        <v>43379.540636574071</v>
      </c>
      <c r="T39" s="2">
        <v>43379.540636574071</v>
      </c>
      <c r="V39" s="9">
        <f t="shared" si="1"/>
        <v>4.4212962966412306E-3</v>
      </c>
      <c r="W39" s="9">
        <f t="shared" si="2"/>
        <v>8.8425925932824612E-3</v>
      </c>
      <c r="Y39" s="19">
        <f t="shared" si="4"/>
        <v>2.7083333334303461E-3</v>
      </c>
    </row>
    <row r="40" spans="1:26" x14ac:dyDescent="0.4">
      <c r="A40" s="29" t="str">
        <f t="shared" si="0"/>
        <v>-</v>
      </c>
      <c r="B40" s="29">
        <v>12</v>
      </c>
      <c r="C40" s="2">
        <v>43379.532962962963</v>
      </c>
      <c r="D40" s="3">
        <v>1009</v>
      </c>
      <c r="E40" s="3" t="s">
        <v>38</v>
      </c>
      <c r="F40" s="3">
        <v>0</v>
      </c>
      <c r="G40" s="3">
        <v>870</v>
      </c>
      <c r="H40" s="3">
        <v>8</v>
      </c>
      <c r="I40" s="3">
        <v>1</v>
      </c>
      <c r="K40" s="2">
        <v>43379.537372685183</v>
      </c>
      <c r="L40" s="2">
        <v>43379.545312499999</v>
      </c>
      <c r="M40" s="3" t="s">
        <v>54</v>
      </c>
      <c r="N40" s="3" t="s">
        <v>55</v>
      </c>
      <c r="O40" s="3" t="s">
        <v>76</v>
      </c>
      <c r="P40" s="3" t="s">
        <v>77</v>
      </c>
      <c r="Q40" s="2">
        <v>43379.539548611108</v>
      </c>
      <c r="R40" s="2">
        <v>43379.539548611108</v>
      </c>
      <c r="S40" s="2">
        <v>43379.551134259258</v>
      </c>
      <c r="T40" s="2">
        <v>43379.551134259258</v>
      </c>
      <c r="V40" s="9">
        <f t="shared" si="1"/>
        <v>7.9398148154723458E-3</v>
      </c>
      <c r="W40" s="9">
        <f t="shared" si="2"/>
        <v>7.9398148154723458E-3</v>
      </c>
      <c r="Y40" s="19">
        <f t="shared" si="4"/>
        <v>6.5856481451191939E-3</v>
      </c>
    </row>
    <row r="41" spans="1:26" x14ac:dyDescent="0.4">
      <c r="A41" s="29" t="str">
        <f t="shared" si="0"/>
        <v>-</v>
      </c>
      <c r="B41" s="29">
        <v>12</v>
      </c>
      <c r="C41" s="2">
        <v>43379.538935185185</v>
      </c>
      <c r="D41" s="3">
        <v>1012</v>
      </c>
      <c r="E41" s="3" t="s">
        <v>43</v>
      </c>
      <c r="F41" s="3">
        <v>0</v>
      </c>
      <c r="G41" s="3">
        <v>350</v>
      </c>
      <c r="H41" s="3">
        <v>2</v>
      </c>
      <c r="I41" s="3">
        <v>2</v>
      </c>
      <c r="K41" s="2">
        <v>43379.545532407406</v>
      </c>
      <c r="L41" s="2">
        <v>43379.550752314812</v>
      </c>
      <c r="M41" s="3" t="s">
        <v>31</v>
      </c>
      <c r="N41" s="3" t="s">
        <v>32</v>
      </c>
      <c r="O41" s="3" t="s">
        <v>59</v>
      </c>
      <c r="P41" s="3" t="s">
        <v>60</v>
      </c>
      <c r="Q41" s="2">
        <v>43379.546979166669</v>
      </c>
      <c r="R41" s="2">
        <v>43379.546979166669</v>
      </c>
      <c r="S41" s="2">
        <v>43379.559398148151</v>
      </c>
      <c r="T41" s="2">
        <v>43379.559398148151</v>
      </c>
      <c r="V41" s="9">
        <f t="shared" si="1"/>
        <v>5.2199074052623473E-3</v>
      </c>
      <c r="W41" s="9">
        <f t="shared" si="2"/>
        <v>1.0439814810524695E-2</v>
      </c>
      <c r="Y41" s="19">
        <f t="shared" si="4"/>
        <v>8.0439814846613444E-3</v>
      </c>
    </row>
    <row r="42" spans="1:26" s="42" customFormat="1" x14ac:dyDescent="0.4">
      <c r="A42" s="40" t="str">
        <f t="shared" si="0"/>
        <v>-</v>
      </c>
      <c r="B42" s="40">
        <v>12</v>
      </c>
      <c r="C42" s="41">
        <v>43379.536319444444</v>
      </c>
      <c r="D42" s="42">
        <v>1011</v>
      </c>
      <c r="E42" s="42" t="s">
        <v>43</v>
      </c>
      <c r="F42" s="42">
        <v>0</v>
      </c>
      <c r="G42" s="42">
        <v>1168</v>
      </c>
      <c r="H42" s="42">
        <v>10</v>
      </c>
      <c r="I42" s="42">
        <v>1</v>
      </c>
      <c r="J42" s="41">
        <v>43379.539641203701</v>
      </c>
      <c r="M42" s="42" t="s">
        <v>63</v>
      </c>
      <c r="N42" s="42" t="s">
        <v>64</v>
      </c>
      <c r="O42" s="42" t="s">
        <v>34</v>
      </c>
      <c r="P42" s="42" t="s">
        <v>35</v>
      </c>
      <c r="Q42" s="41">
        <v>43379.538356481484</v>
      </c>
      <c r="S42" s="41">
        <v>43379.541238425925</v>
      </c>
      <c r="V42" s="43"/>
      <c r="W42" s="43"/>
      <c r="Y42" s="44">
        <f>Q42-C42</f>
        <v>2.0370370402815752E-3</v>
      </c>
    </row>
    <row r="43" spans="1:26" s="42" customFormat="1" x14ac:dyDescent="0.4">
      <c r="A43" s="40" t="str">
        <f t="shared" si="0"/>
        <v>-</v>
      </c>
      <c r="B43" s="40">
        <v>12</v>
      </c>
      <c r="C43" s="41">
        <v>43379.524756944447</v>
      </c>
      <c r="D43" s="42">
        <v>1005</v>
      </c>
      <c r="E43" s="42" t="s">
        <v>38</v>
      </c>
      <c r="F43" s="42">
        <v>0</v>
      </c>
      <c r="G43" s="42">
        <v>711</v>
      </c>
      <c r="H43" s="42">
        <v>2</v>
      </c>
      <c r="I43" s="42">
        <v>3</v>
      </c>
      <c r="J43" s="41">
        <v>43379.533148148148</v>
      </c>
      <c r="M43" s="42" t="s">
        <v>63</v>
      </c>
      <c r="N43" s="42" t="s">
        <v>64</v>
      </c>
      <c r="O43" s="42" t="s">
        <v>19</v>
      </c>
      <c r="P43" s="42" t="s">
        <v>20</v>
      </c>
      <c r="Q43" s="41">
        <v>43379.530648148146</v>
      </c>
      <c r="S43" s="41">
        <v>43379.535543981481</v>
      </c>
      <c r="V43" s="43"/>
      <c r="W43" s="43"/>
      <c r="Y43" s="44">
        <f t="shared" ref="Y43:Y47" si="5">Q43-C43</f>
        <v>5.8912036984111182E-3</v>
      </c>
    </row>
    <row r="44" spans="1:26" s="42" customFormat="1" x14ac:dyDescent="0.4">
      <c r="A44" s="40" t="str">
        <f t="shared" si="0"/>
        <v>-</v>
      </c>
      <c r="B44" s="40">
        <v>12</v>
      </c>
      <c r="C44" s="41">
        <v>43379.526967592596</v>
      </c>
      <c r="D44" s="42">
        <v>1007</v>
      </c>
      <c r="E44" s="42" t="s">
        <v>43</v>
      </c>
      <c r="F44" s="42">
        <v>0</v>
      </c>
      <c r="G44" s="42">
        <v>1055</v>
      </c>
      <c r="H44" s="42">
        <v>2</v>
      </c>
      <c r="I44" s="42">
        <v>1</v>
      </c>
      <c r="J44" s="41">
        <v>43379.532893518517</v>
      </c>
      <c r="M44" s="42" t="s">
        <v>63</v>
      </c>
      <c r="N44" s="42" t="s">
        <v>64</v>
      </c>
      <c r="O44" s="42" t="s">
        <v>34</v>
      </c>
      <c r="P44" s="42" t="s">
        <v>35</v>
      </c>
      <c r="Q44" s="41">
        <v>43379.52920138889</v>
      </c>
      <c r="S44" s="41">
        <v>43379.538437499999</v>
      </c>
      <c r="V44" s="43"/>
      <c r="W44" s="43"/>
      <c r="Y44" s="44">
        <f t="shared" si="5"/>
        <v>2.2337962946039625E-3</v>
      </c>
    </row>
    <row r="45" spans="1:26" s="42" customFormat="1" x14ac:dyDescent="0.4">
      <c r="A45" s="40" t="str">
        <f t="shared" si="0"/>
        <v>-</v>
      </c>
      <c r="B45" s="40">
        <v>12</v>
      </c>
      <c r="C45" s="41">
        <v>43379.511770833335</v>
      </c>
      <c r="D45" s="42">
        <v>996</v>
      </c>
      <c r="E45" s="42" t="s">
        <v>43</v>
      </c>
      <c r="F45" s="42">
        <v>0</v>
      </c>
      <c r="G45" s="42">
        <v>1080</v>
      </c>
      <c r="H45" s="42">
        <v>9</v>
      </c>
      <c r="I45" s="42">
        <v>2</v>
      </c>
      <c r="J45" s="41">
        <v>43379.512002314812</v>
      </c>
      <c r="M45" s="42" t="s">
        <v>65</v>
      </c>
      <c r="N45" s="42" t="s">
        <v>66</v>
      </c>
      <c r="O45" s="42" t="s">
        <v>67</v>
      </c>
      <c r="P45" s="42" t="s">
        <v>68</v>
      </c>
      <c r="Q45" s="41">
        <v>43379.516759259262</v>
      </c>
      <c r="S45" s="41">
        <v>43379.536747685182</v>
      </c>
      <c r="V45" s="43"/>
      <c r="W45" s="43"/>
      <c r="Y45" s="44">
        <f t="shared" si="5"/>
        <v>4.9884259278769605E-3</v>
      </c>
    </row>
    <row r="46" spans="1:26" s="42" customFormat="1" x14ac:dyDescent="0.4">
      <c r="A46" s="40" t="str">
        <f t="shared" si="0"/>
        <v>-</v>
      </c>
      <c r="B46" s="40">
        <v>12</v>
      </c>
      <c r="C46" s="41">
        <v>43379.507233796299</v>
      </c>
      <c r="D46" s="42">
        <v>994</v>
      </c>
      <c r="E46" s="42" t="s">
        <v>33</v>
      </c>
      <c r="F46" s="42">
        <v>978</v>
      </c>
      <c r="G46" s="42">
        <v>1267</v>
      </c>
      <c r="H46" s="42">
        <v>6</v>
      </c>
      <c r="I46" s="42">
        <v>1</v>
      </c>
      <c r="J46" s="41">
        <v>43379.50922453704</v>
      </c>
      <c r="M46" s="42" t="s">
        <v>19</v>
      </c>
      <c r="N46" s="42" t="s">
        <v>20</v>
      </c>
      <c r="O46" s="42" t="s">
        <v>69</v>
      </c>
      <c r="P46" s="42" t="s">
        <v>70</v>
      </c>
      <c r="Q46" s="41">
        <v>43379.510439814818</v>
      </c>
      <c r="S46" s="41">
        <v>43379.519004629627</v>
      </c>
      <c r="V46" s="43"/>
      <c r="W46" s="43"/>
      <c r="Y46" s="44">
        <f t="shared" si="5"/>
        <v>3.2060185185400769E-3</v>
      </c>
    </row>
    <row r="47" spans="1:26" s="37" customFormat="1" x14ac:dyDescent="0.4">
      <c r="A47" s="35" t="str">
        <f t="shared" si="0"/>
        <v>-</v>
      </c>
      <c r="B47" s="35">
        <v>12</v>
      </c>
      <c r="C47" s="36">
        <v>43379.501550925925</v>
      </c>
      <c r="D47" s="37">
        <v>990</v>
      </c>
      <c r="E47" s="37" t="s">
        <v>18</v>
      </c>
      <c r="F47" s="37">
        <v>1620</v>
      </c>
      <c r="G47" s="37">
        <v>674</v>
      </c>
      <c r="H47" s="37">
        <v>10</v>
      </c>
      <c r="I47" s="37">
        <v>1</v>
      </c>
      <c r="J47" s="36">
        <v>43379.501747685186</v>
      </c>
      <c r="M47" s="37" t="s">
        <v>27</v>
      </c>
      <c r="N47" s="37" t="s">
        <v>28</v>
      </c>
      <c r="O47" s="37" t="s">
        <v>25</v>
      </c>
      <c r="P47" s="37" t="s">
        <v>26</v>
      </c>
      <c r="Q47" s="36">
        <v>43379.509629629632</v>
      </c>
      <c r="S47" s="36">
        <v>43379.517766203702</v>
      </c>
      <c r="V47" s="38"/>
      <c r="W47" s="38"/>
      <c r="Y47" s="39">
        <f t="shared" si="5"/>
        <v>8.078703707724344E-3</v>
      </c>
    </row>
    <row r="48" spans="1:26" x14ac:dyDescent="0.4">
      <c r="A48" s="29" t="str">
        <f t="shared" si="0"/>
        <v>★</v>
      </c>
      <c r="B48" s="29">
        <v>13</v>
      </c>
      <c r="C48" s="2">
        <v>43379.503946759258</v>
      </c>
      <c r="D48" s="3">
        <v>992</v>
      </c>
      <c r="E48" s="3" t="s">
        <v>18</v>
      </c>
      <c r="F48" s="3">
        <v>1700</v>
      </c>
      <c r="G48" s="3">
        <v>1067</v>
      </c>
      <c r="H48" s="3">
        <v>4</v>
      </c>
      <c r="I48" s="3">
        <v>2</v>
      </c>
      <c r="K48" s="2">
        <v>43379.574918981481</v>
      </c>
      <c r="L48" s="2">
        <v>43379.581921296296</v>
      </c>
      <c r="M48" s="3" t="s">
        <v>72</v>
      </c>
      <c r="N48" s="3" t="s">
        <v>73</v>
      </c>
      <c r="O48" s="3" t="s">
        <v>52</v>
      </c>
      <c r="P48" s="3" t="s">
        <v>53</v>
      </c>
      <c r="Q48" s="2">
        <v>43379.576979166668</v>
      </c>
      <c r="R48" s="2">
        <v>43379.576979166668</v>
      </c>
      <c r="S48" s="2">
        <v>43379.585474537038</v>
      </c>
      <c r="T48" s="2">
        <v>43379.585486111115</v>
      </c>
      <c r="U48" s="2">
        <v>43379.576979166668</v>
      </c>
      <c r="V48" s="9">
        <f t="shared" si="1"/>
        <v>7.0023148145992309E-3</v>
      </c>
      <c r="W48" s="9">
        <f t="shared" si="2"/>
        <v>1.4004629629198462E-2</v>
      </c>
      <c r="X48" s="19">
        <f>SUM(W48:W69)</f>
        <v>0.28065972217882518</v>
      </c>
      <c r="Y48" s="19">
        <f t="shared" si="4"/>
        <v>0</v>
      </c>
      <c r="Z48" s="19">
        <f>AVERAGE(Y48:Y80)</f>
        <v>8.0348625141954417E-3</v>
      </c>
    </row>
    <row r="49" spans="1:25" x14ac:dyDescent="0.4">
      <c r="A49" s="29" t="str">
        <f t="shared" si="0"/>
        <v>★</v>
      </c>
      <c r="B49" s="29">
        <v>13</v>
      </c>
      <c r="C49" s="2">
        <v>43379.519456018519</v>
      </c>
      <c r="D49" s="3">
        <v>1004</v>
      </c>
      <c r="E49" s="3" t="s">
        <v>33</v>
      </c>
      <c r="F49" s="3">
        <v>1705</v>
      </c>
      <c r="G49" s="3">
        <v>362</v>
      </c>
      <c r="H49" s="3">
        <v>9</v>
      </c>
      <c r="I49" s="3">
        <v>1</v>
      </c>
      <c r="K49" s="2">
        <v>43379.540034722224</v>
      </c>
      <c r="L49" s="2">
        <v>43379.546539351853</v>
      </c>
      <c r="M49" s="3" t="s">
        <v>25</v>
      </c>
      <c r="N49" s="3" t="s">
        <v>26</v>
      </c>
      <c r="O49" s="3" t="s">
        <v>34</v>
      </c>
      <c r="P49" s="3" t="s">
        <v>35</v>
      </c>
      <c r="Q49" s="2">
        <v>43379.544293981482</v>
      </c>
      <c r="R49" s="2">
        <v>43379.544293981482</v>
      </c>
      <c r="S49" s="2">
        <v>43379.551840277774</v>
      </c>
      <c r="T49" s="2">
        <v>43379.551840277774</v>
      </c>
      <c r="U49" s="2">
        <v>43379.541666666664</v>
      </c>
      <c r="V49" s="9">
        <f t="shared" si="1"/>
        <v>6.5046296294895001E-3</v>
      </c>
      <c r="W49" s="9">
        <f t="shared" si="2"/>
        <v>6.5046296294895001E-3</v>
      </c>
      <c r="Y49" s="19">
        <f t="shared" si="4"/>
        <v>2.6273148178006522E-3</v>
      </c>
    </row>
    <row r="50" spans="1:25" x14ac:dyDescent="0.4">
      <c r="A50" s="29" t="str">
        <f t="shared" si="0"/>
        <v>★</v>
      </c>
      <c r="B50" s="29">
        <v>13</v>
      </c>
      <c r="C50" s="2">
        <v>43379.53398148148</v>
      </c>
      <c r="D50" s="3">
        <v>1010</v>
      </c>
      <c r="E50" s="3" t="s">
        <v>18</v>
      </c>
      <c r="F50" s="3">
        <v>1663</v>
      </c>
      <c r="G50" s="3">
        <v>928</v>
      </c>
      <c r="H50" s="3">
        <v>7</v>
      </c>
      <c r="I50" s="3">
        <v>1</v>
      </c>
      <c r="K50" s="2">
        <v>43379.558668981481</v>
      </c>
      <c r="L50" s="2">
        <v>43379.562534722223</v>
      </c>
      <c r="M50" s="3" t="s">
        <v>61</v>
      </c>
      <c r="N50" s="3" t="s">
        <v>62</v>
      </c>
      <c r="O50" s="3" t="s">
        <v>44</v>
      </c>
      <c r="P50" s="3" t="s">
        <v>45</v>
      </c>
      <c r="Q50" s="2">
        <v>43379.562777777777</v>
      </c>
      <c r="R50" s="2">
        <v>43379.562777777777</v>
      </c>
      <c r="S50" s="2">
        <v>43379.567326388889</v>
      </c>
      <c r="T50" s="2">
        <v>43379.567326388889</v>
      </c>
      <c r="U50" s="2">
        <v>43379.562777777777</v>
      </c>
      <c r="V50" s="9">
        <f t="shared" si="1"/>
        <v>3.8657407421851531E-3</v>
      </c>
      <c r="W50" s="9">
        <f t="shared" si="2"/>
        <v>3.8657407421851531E-3</v>
      </c>
      <c r="Y50" s="19">
        <f t="shared" si="4"/>
        <v>0</v>
      </c>
    </row>
    <row r="51" spans="1:25" x14ac:dyDescent="0.4">
      <c r="A51" s="29" t="str">
        <f t="shared" si="0"/>
        <v>-</v>
      </c>
      <c r="B51" s="29">
        <v>13</v>
      </c>
      <c r="C51" s="2">
        <v>43379.548668981479</v>
      </c>
      <c r="D51" s="3">
        <v>1013</v>
      </c>
      <c r="E51" s="3" t="s">
        <v>43</v>
      </c>
      <c r="F51" s="3">
        <v>0</v>
      </c>
      <c r="G51" s="3">
        <v>682</v>
      </c>
      <c r="H51" s="3">
        <v>1</v>
      </c>
      <c r="I51" s="3">
        <v>1</v>
      </c>
      <c r="K51" s="2">
        <v>43379.554050925923</v>
      </c>
      <c r="L51" s="2">
        <v>43379.557824074072</v>
      </c>
      <c r="M51" s="3" t="s">
        <v>19</v>
      </c>
      <c r="N51" s="3" t="s">
        <v>20</v>
      </c>
      <c r="O51" s="3" t="s">
        <v>57</v>
      </c>
      <c r="P51" s="3" t="s">
        <v>58</v>
      </c>
      <c r="Q51" s="2">
        <v>43379.554803240739</v>
      </c>
      <c r="R51" s="2">
        <v>43379.554803240739</v>
      </c>
      <c r="S51" s="2">
        <v>43379.562708333331</v>
      </c>
      <c r="T51" s="2">
        <v>43379.562708333331</v>
      </c>
      <c r="V51" s="9">
        <f t="shared" si="1"/>
        <v>3.7731481497758068E-3</v>
      </c>
      <c r="W51" s="9">
        <f t="shared" si="2"/>
        <v>3.7731481497758068E-3</v>
      </c>
      <c r="Y51" s="19">
        <f t="shared" si="4"/>
        <v>6.1342592598521151E-3</v>
      </c>
    </row>
    <row r="52" spans="1:25" x14ac:dyDescent="0.4">
      <c r="A52" s="29" t="str">
        <f t="shared" si="0"/>
        <v>-</v>
      </c>
      <c r="B52" s="29">
        <v>13</v>
      </c>
      <c r="C52" s="2">
        <v>43379.550636574073</v>
      </c>
      <c r="D52" s="3">
        <v>1014</v>
      </c>
      <c r="E52" s="3" t="s">
        <v>33</v>
      </c>
      <c r="F52" s="3">
        <v>1604</v>
      </c>
      <c r="G52" s="3">
        <v>1256</v>
      </c>
      <c r="H52" s="3">
        <v>5</v>
      </c>
      <c r="I52" s="3">
        <v>3</v>
      </c>
      <c r="K52" s="2">
        <v>43379.556180555555</v>
      </c>
      <c r="L52" s="2">
        <v>43379.563391203701</v>
      </c>
      <c r="M52" s="3" t="s">
        <v>69</v>
      </c>
      <c r="N52" s="3" t="s">
        <v>70</v>
      </c>
      <c r="O52" s="3" t="s">
        <v>74</v>
      </c>
      <c r="P52" s="3" t="s">
        <v>75</v>
      </c>
      <c r="Q52" s="2">
        <v>43379.562106481484</v>
      </c>
      <c r="R52" s="2">
        <v>43379.562106481484</v>
      </c>
      <c r="S52" s="2">
        <v>43379.579479166663</v>
      </c>
      <c r="T52" s="2">
        <v>43379.579479166663</v>
      </c>
      <c r="V52" s="9">
        <f t="shared" si="1"/>
        <v>7.2106481457012706E-3</v>
      </c>
      <c r="W52" s="9">
        <f t="shared" si="2"/>
        <v>2.1631944437103812E-2</v>
      </c>
      <c r="Y52" s="19">
        <f t="shared" si="4"/>
        <v>1.1469907411083113E-2</v>
      </c>
    </row>
    <row r="53" spans="1:25" x14ac:dyDescent="0.4">
      <c r="A53" s="29" t="str">
        <f t="shared" si="0"/>
        <v>-</v>
      </c>
      <c r="B53" s="29">
        <v>13</v>
      </c>
      <c r="C53" s="2">
        <v>43379.551770833335</v>
      </c>
      <c r="D53" s="3">
        <v>1015</v>
      </c>
      <c r="E53" s="3" t="s">
        <v>43</v>
      </c>
      <c r="F53" s="3">
        <v>0</v>
      </c>
      <c r="G53" s="3">
        <v>967</v>
      </c>
      <c r="H53" s="3">
        <v>10</v>
      </c>
      <c r="I53" s="3">
        <v>2</v>
      </c>
      <c r="K53" s="2">
        <v>43379.556712962964</v>
      </c>
      <c r="L53" s="2">
        <v>43379.562106481484</v>
      </c>
      <c r="M53" s="3" t="s">
        <v>29</v>
      </c>
      <c r="N53" s="3" t="s">
        <v>30</v>
      </c>
      <c r="O53" s="3" t="s">
        <v>27</v>
      </c>
      <c r="P53" s="3" t="s">
        <v>28</v>
      </c>
      <c r="Q53" s="2">
        <v>43379.558564814812</v>
      </c>
      <c r="R53" s="2">
        <v>43379.558564814812</v>
      </c>
      <c r="S53" s="2">
        <v>43379.572233796294</v>
      </c>
      <c r="T53" s="2">
        <v>43379.572233796294</v>
      </c>
      <c r="V53" s="9">
        <f t="shared" si="1"/>
        <v>5.393518520577345E-3</v>
      </c>
      <c r="W53" s="9">
        <f t="shared" si="2"/>
        <v>1.078703704115469E-2</v>
      </c>
      <c r="Y53" s="19">
        <f t="shared" si="4"/>
        <v>6.7939814762212336E-3</v>
      </c>
    </row>
    <row r="54" spans="1:25" x14ac:dyDescent="0.4">
      <c r="A54" s="29" t="str">
        <f t="shared" si="0"/>
        <v>-</v>
      </c>
      <c r="B54" s="29">
        <v>13</v>
      </c>
      <c r="C54" s="2">
        <v>43379.55369212963</v>
      </c>
      <c r="D54" s="3">
        <v>1017</v>
      </c>
      <c r="E54" s="3" t="s">
        <v>33</v>
      </c>
      <c r="F54" s="3">
        <v>1194</v>
      </c>
      <c r="G54" s="3">
        <v>595</v>
      </c>
      <c r="H54" s="3">
        <v>2</v>
      </c>
      <c r="I54" s="3">
        <v>5</v>
      </c>
      <c r="K54" s="2">
        <v>43379.55572916667</v>
      </c>
      <c r="L54" s="2">
        <v>43379.566817129627</v>
      </c>
      <c r="M54" s="3" t="s">
        <v>48</v>
      </c>
      <c r="N54" s="3" t="s">
        <v>49</v>
      </c>
      <c r="O54" s="3" t="s">
        <v>39</v>
      </c>
      <c r="P54" s="3" t="s">
        <v>40</v>
      </c>
      <c r="Q54" s="2">
        <v>43379.556840277779</v>
      </c>
      <c r="R54" s="2">
        <v>43379.556840277779</v>
      </c>
      <c r="S54" s="2">
        <v>43379.57303240741</v>
      </c>
      <c r="T54" s="2">
        <v>43379.57303240741</v>
      </c>
      <c r="V54" s="9">
        <f t="shared" si="1"/>
        <v>1.1087962957390118E-2</v>
      </c>
      <c r="W54" s="9">
        <f t="shared" si="2"/>
        <v>5.5439814786950592E-2</v>
      </c>
      <c r="Y54" s="19">
        <f t="shared" si="4"/>
        <v>3.1481481491937302E-3</v>
      </c>
    </row>
    <row r="55" spans="1:25" x14ac:dyDescent="0.4">
      <c r="A55" s="29" t="str">
        <f t="shared" si="0"/>
        <v>-</v>
      </c>
      <c r="B55" s="29">
        <v>13</v>
      </c>
      <c r="C55" s="2">
        <v>43379.556215277778</v>
      </c>
      <c r="D55" s="3">
        <v>1020</v>
      </c>
      <c r="E55" s="3" t="s">
        <v>18</v>
      </c>
      <c r="F55" s="3">
        <v>1059</v>
      </c>
      <c r="G55" s="3">
        <v>478</v>
      </c>
      <c r="H55" s="3">
        <v>1</v>
      </c>
      <c r="I55" s="3">
        <v>2</v>
      </c>
      <c r="K55" s="2">
        <v>43379.562037037038</v>
      </c>
      <c r="L55" s="2">
        <v>43379.568703703706</v>
      </c>
      <c r="M55" s="3" t="s">
        <v>48</v>
      </c>
      <c r="N55" s="3" t="s">
        <v>49</v>
      </c>
      <c r="O55" s="3" t="s">
        <v>31</v>
      </c>
      <c r="P55" s="3" t="s">
        <v>32</v>
      </c>
      <c r="Q55" s="2">
        <v>43379.563321759262</v>
      </c>
      <c r="R55" s="2">
        <v>43379.563321759262</v>
      </c>
      <c r="S55" s="2">
        <v>43379.574374999997</v>
      </c>
      <c r="T55" s="2">
        <v>43379.574374999997</v>
      </c>
      <c r="V55" s="9">
        <f t="shared" si="1"/>
        <v>6.6666666680248454E-3</v>
      </c>
      <c r="W55" s="9">
        <f t="shared" si="2"/>
        <v>1.3333333336049691E-2</v>
      </c>
      <c r="Y55" s="19">
        <f t="shared" si="4"/>
        <v>7.1064814837882295E-3</v>
      </c>
    </row>
    <row r="56" spans="1:25" x14ac:dyDescent="0.4">
      <c r="A56" s="29" t="str">
        <f t="shared" si="0"/>
        <v>-</v>
      </c>
      <c r="B56" s="29">
        <v>13</v>
      </c>
      <c r="C56" s="2">
        <v>43379.55736111111</v>
      </c>
      <c r="D56" s="3">
        <v>1021</v>
      </c>
      <c r="E56" s="3" t="s">
        <v>38</v>
      </c>
      <c r="F56" s="3">
        <v>0</v>
      </c>
      <c r="G56" s="3">
        <v>1047</v>
      </c>
      <c r="H56" s="3">
        <v>6</v>
      </c>
      <c r="I56" s="3">
        <v>1</v>
      </c>
      <c r="K56" s="2">
        <v>43379.561076388891</v>
      </c>
      <c r="L56" s="2">
        <v>43379.565833333334</v>
      </c>
      <c r="M56" s="3" t="s">
        <v>80</v>
      </c>
      <c r="N56" s="3" t="s">
        <v>81</v>
      </c>
      <c r="O56" s="3" t="s">
        <v>67</v>
      </c>
      <c r="P56" s="3" t="s">
        <v>68</v>
      </c>
      <c r="Q56" s="2">
        <v>43379.563067129631</v>
      </c>
      <c r="R56" s="2">
        <v>43379.563067129631</v>
      </c>
      <c r="S56" s="2">
        <v>43379.574895833335</v>
      </c>
      <c r="T56" s="2">
        <v>43379.574895833335</v>
      </c>
      <c r="V56" s="9">
        <f t="shared" si="1"/>
        <v>4.756944443215616E-3</v>
      </c>
      <c r="W56" s="9">
        <f t="shared" si="2"/>
        <v>4.756944443215616E-3</v>
      </c>
      <c r="Y56" s="19">
        <f t="shared" si="4"/>
        <v>5.7060185208683833E-3</v>
      </c>
    </row>
    <row r="57" spans="1:25" x14ac:dyDescent="0.4">
      <c r="A57" s="29" t="str">
        <f t="shared" si="0"/>
        <v>-</v>
      </c>
      <c r="B57" s="29">
        <v>13</v>
      </c>
      <c r="C57" s="2">
        <v>43379.558275462965</v>
      </c>
      <c r="D57" s="3">
        <v>1023</v>
      </c>
      <c r="E57" s="3" t="s">
        <v>43</v>
      </c>
      <c r="F57" s="3">
        <v>0</v>
      </c>
      <c r="G57" s="3">
        <v>1232</v>
      </c>
      <c r="H57" s="3">
        <v>2</v>
      </c>
      <c r="I57" s="3">
        <v>1</v>
      </c>
      <c r="K57" s="2">
        <v>43379.562384259261</v>
      </c>
      <c r="L57" s="2">
        <v>43379.569988425923</v>
      </c>
      <c r="M57" s="3" t="s">
        <v>19</v>
      </c>
      <c r="N57" s="3" t="s">
        <v>20</v>
      </c>
      <c r="O57" s="3" t="s">
        <v>23</v>
      </c>
      <c r="P57" s="3" t="s">
        <v>24</v>
      </c>
      <c r="Q57" s="2">
        <v>43379.564456018517</v>
      </c>
      <c r="R57" s="2">
        <v>43379.564456018517</v>
      </c>
      <c r="S57" s="2">
        <v>43379.578425925924</v>
      </c>
      <c r="T57" s="2">
        <v>43379.578425925924</v>
      </c>
      <c r="V57" s="9">
        <f t="shared" si="1"/>
        <v>7.6041666616220027E-3</v>
      </c>
      <c r="W57" s="9">
        <f t="shared" si="2"/>
        <v>7.6041666616220027E-3</v>
      </c>
      <c r="Y57" s="19">
        <f t="shared" si="4"/>
        <v>6.1805555524188094E-3</v>
      </c>
    </row>
    <row r="58" spans="1:25" x14ac:dyDescent="0.4">
      <c r="A58" s="29" t="str">
        <f t="shared" si="0"/>
        <v>-</v>
      </c>
      <c r="B58" s="29">
        <v>13</v>
      </c>
      <c r="C58" s="2">
        <v>43379.560763888891</v>
      </c>
      <c r="D58" s="3">
        <v>1024</v>
      </c>
      <c r="E58" s="3" t="s">
        <v>38</v>
      </c>
      <c r="F58" s="3">
        <v>0</v>
      </c>
      <c r="G58" s="3">
        <v>768</v>
      </c>
      <c r="H58" s="3">
        <v>7</v>
      </c>
      <c r="I58" s="3">
        <v>1</v>
      </c>
      <c r="K58" s="2">
        <v>43379.564641203702</v>
      </c>
      <c r="L58" s="2">
        <v>43379.569212962961</v>
      </c>
      <c r="M58" s="3" t="s">
        <v>57</v>
      </c>
      <c r="N58" s="3" t="s">
        <v>58</v>
      </c>
      <c r="O58" s="3" t="s">
        <v>19</v>
      </c>
      <c r="P58" s="3" t="s">
        <v>20</v>
      </c>
      <c r="Q58" s="2">
        <v>43379.56758101852</v>
      </c>
      <c r="R58" s="2">
        <v>43379.56758101852</v>
      </c>
      <c r="S58" s="2">
        <v>43379.576053240744</v>
      </c>
      <c r="T58" s="2">
        <v>43379.576053240744</v>
      </c>
      <c r="V58" s="9">
        <f t="shared" si="1"/>
        <v>4.5717592583969235E-3</v>
      </c>
      <c r="W58" s="9">
        <f t="shared" si="2"/>
        <v>4.5717592583969235E-3</v>
      </c>
      <c r="Y58" s="19">
        <f t="shared" si="4"/>
        <v>6.8171296297805384E-3</v>
      </c>
    </row>
    <row r="59" spans="1:25" x14ac:dyDescent="0.4">
      <c r="A59" s="29" t="str">
        <f t="shared" si="0"/>
        <v>-</v>
      </c>
      <c r="B59" s="29">
        <v>13</v>
      </c>
      <c r="C59" s="2">
        <v>43379.562395833331</v>
      </c>
      <c r="D59" s="3">
        <v>1025</v>
      </c>
      <c r="E59" s="3" t="s">
        <v>43</v>
      </c>
      <c r="F59" s="3">
        <v>0</v>
      </c>
      <c r="G59" s="3">
        <v>762</v>
      </c>
      <c r="H59" s="3">
        <v>3</v>
      </c>
      <c r="I59" s="3">
        <v>1</v>
      </c>
      <c r="K59" s="2">
        <v>43379.569432870368</v>
      </c>
      <c r="L59" s="2">
        <v>43379.574386574073</v>
      </c>
      <c r="M59" s="3" t="s">
        <v>21</v>
      </c>
      <c r="N59" s="3" t="s">
        <v>22</v>
      </c>
      <c r="O59" s="3" t="s">
        <v>67</v>
      </c>
      <c r="P59" s="3" t="s">
        <v>68</v>
      </c>
      <c r="Q59" s="2">
        <v>43379.572500000002</v>
      </c>
      <c r="R59" s="2">
        <v>43379.572500000002</v>
      </c>
      <c r="S59" s="2">
        <v>43379.586319444446</v>
      </c>
      <c r="T59" s="2">
        <v>43379.586319444446</v>
      </c>
      <c r="V59" s="9">
        <f t="shared" si="1"/>
        <v>4.9537037048139609E-3</v>
      </c>
      <c r="W59" s="9">
        <f t="shared" si="2"/>
        <v>4.9537037048139609E-3</v>
      </c>
      <c r="Y59" s="19">
        <f t="shared" si="4"/>
        <v>1.0104166671226267E-2</v>
      </c>
    </row>
    <row r="60" spans="1:25" x14ac:dyDescent="0.4">
      <c r="A60" s="29" t="str">
        <f t="shared" si="0"/>
        <v>-</v>
      </c>
      <c r="B60" s="29">
        <v>13</v>
      </c>
      <c r="C60" s="2">
        <v>43379.564305555556</v>
      </c>
      <c r="D60" s="3">
        <v>1026</v>
      </c>
      <c r="E60" s="3" t="s">
        <v>18</v>
      </c>
      <c r="F60" s="3">
        <v>1713</v>
      </c>
      <c r="G60" s="3">
        <v>1299</v>
      </c>
      <c r="H60" s="3">
        <v>5</v>
      </c>
      <c r="I60" s="3">
        <v>2</v>
      </c>
      <c r="K60" s="2">
        <v>43379.569513888891</v>
      </c>
      <c r="L60" s="2">
        <v>43379.575300925928</v>
      </c>
      <c r="M60" s="3" t="s">
        <v>31</v>
      </c>
      <c r="N60" s="3" t="s">
        <v>32</v>
      </c>
      <c r="O60" s="3" t="s">
        <v>74</v>
      </c>
      <c r="P60" s="3" t="s">
        <v>75</v>
      </c>
      <c r="Q60" s="2">
        <v>43379.576284722221</v>
      </c>
      <c r="R60" s="2">
        <v>43379.576284722221</v>
      </c>
      <c r="S60" s="2">
        <v>43379.587233796294</v>
      </c>
      <c r="T60" s="2">
        <v>43379.587233796294</v>
      </c>
      <c r="V60" s="9">
        <f t="shared" si="1"/>
        <v>5.7870370364980772E-3</v>
      </c>
      <c r="W60" s="9">
        <f t="shared" si="2"/>
        <v>1.1574074072996154E-2</v>
      </c>
      <c r="Y60" s="19">
        <f t="shared" si="4"/>
        <v>1.1979166665696539E-2</v>
      </c>
    </row>
    <row r="61" spans="1:25" x14ac:dyDescent="0.4">
      <c r="A61" s="29" t="str">
        <f t="shared" si="0"/>
        <v>★</v>
      </c>
      <c r="B61" s="29">
        <v>13</v>
      </c>
      <c r="C61" s="2">
        <v>43379.570219907408</v>
      </c>
      <c r="D61" s="3">
        <v>1030</v>
      </c>
      <c r="E61" s="3" t="s">
        <v>33</v>
      </c>
      <c r="F61" s="3">
        <v>1669</v>
      </c>
      <c r="G61" s="3">
        <v>498</v>
      </c>
      <c r="H61" s="3">
        <v>1</v>
      </c>
      <c r="I61" s="3">
        <v>2</v>
      </c>
      <c r="K61" s="2">
        <v>43379.577685185184</v>
      </c>
      <c r="L61" s="2">
        <v>43379.584293981483</v>
      </c>
      <c r="M61" s="3" t="s">
        <v>39</v>
      </c>
      <c r="N61" s="3" t="s">
        <v>40</v>
      </c>
      <c r="O61" s="3" t="s">
        <v>36</v>
      </c>
      <c r="P61" s="3" t="s">
        <v>37</v>
      </c>
      <c r="Q61" s="2">
        <v>43379.580023148148</v>
      </c>
      <c r="R61" s="2">
        <v>43379.580023148148</v>
      </c>
      <c r="S61" s="2">
        <v>43379.591446759259</v>
      </c>
      <c r="T61" s="2">
        <v>43379.591446759259</v>
      </c>
      <c r="U61" s="2">
        <v>43379.576932870368</v>
      </c>
      <c r="V61" s="9">
        <f t="shared" si="1"/>
        <v>6.6087962986784987E-3</v>
      </c>
      <c r="W61" s="9">
        <f t="shared" si="2"/>
        <v>1.3217592597356997E-2</v>
      </c>
      <c r="Y61" s="19">
        <f t="shared" si="4"/>
        <v>3.0902777798473835E-3</v>
      </c>
    </row>
    <row r="62" spans="1:25" x14ac:dyDescent="0.4">
      <c r="A62" s="29" t="str">
        <f t="shared" si="0"/>
        <v>-</v>
      </c>
      <c r="B62" s="29">
        <v>13</v>
      </c>
      <c r="C62" s="2">
        <v>43379.570706018516</v>
      </c>
      <c r="D62" s="3">
        <v>1032</v>
      </c>
      <c r="E62" s="3" t="s">
        <v>18</v>
      </c>
      <c r="F62" s="3">
        <v>1309</v>
      </c>
      <c r="G62" s="3">
        <v>642</v>
      </c>
      <c r="H62" s="3">
        <v>7</v>
      </c>
      <c r="I62" s="3">
        <v>2</v>
      </c>
      <c r="K62" s="2">
        <v>43379.57230324074</v>
      </c>
      <c r="L62" s="2">
        <v>43379.574224537035</v>
      </c>
      <c r="M62" s="3" t="s">
        <v>72</v>
      </c>
      <c r="N62" s="3" t="s">
        <v>73</v>
      </c>
      <c r="O62" s="3" t="s">
        <v>31</v>
      </c>
      <c r="P62" s="3" t="s">
        <v>32</v>
      </c>
      <c r="Q62" s="2">
        <v>43379.57340277778</v>
      </c>
      <c r="R62" s="2">
        <v>43379.57340277778</v>
      </c>
      <c r="S62" s="2">
        <v>43379.580787037034</v>
      </c>
      <c r="T62" s="2">
        <v>43379.580787037034</v>
      </c>
      <c r="V62" s="9">
        <f t="shared" si="1"/>
        <v>1.9212962943129241E-3</v>
      </c>
      <c r="W62" s="9">
        <f t="shared" si="2"/>
        <v>3.8425925886258483E-3</v>
      </c>
      <c r="Y62" s="19">
        <f t="shared" si="4"/>
        <v>2.6967592639266513E-3</v>
      </c>
    </row>
    <row r="63" spans="1:25" x14ac:dyDescent="0.4">
      <c r="A63" s="29" t="str">
        <f t="shared" si="0"/>
        <v>-</v>
      </c>
      <c r="B63" s="29">
        <v>13</v>
      </c>
      <c r="C63" s="2">
        <v>43379.572071759256</v>
      </c>
      <c r="D63" s="3">
        <v>1033</v>
      </c>
      <c r="E63" s="3" t="s">
        <v>56</v>
      </c>
      <c r="F63" s="3">
        <v>1145</v>
      </c>
      <c r="G63" s="3">
        <v>868</v>
      </c>
      <c r="H63" s="3">
        <v>5</v>
      </c>
      <c r="I63" s="3">
        <v>3</v>
      </c>
      <c r="K63" s="2">
        <v>43379.578993055555</v>
      </c>
      <c r="L63" s="2">
        <v>43379.58630787037</v>
      </c>
      <c r="M63" s="3" t="s">
        <v>59</v>
      </c>
      <c r="N63" s="3" t="s">
        <v>60</v>
      </c>
      <c r="O63" s="3" t="s">
        <v>21</v>
      </c>
      <c r="P63" s="3" t="s">
        <v>22</v>
      </c>
      <c r="Q63" s="2">
        <v>43379.584560185183</v>
      </c>
      <c r="R63" s="2">
        <v>43379.584560185183</v>
      </c>
      <c r="S63" s="2">
        <v>43379.599189814813</v>
      </c>
      <c r="T63" s="2">
        <v>43379.599189814813</v>
      </c>
      <c r="V63" s="9">
        <f t="shared" si="1"/>
        <v>7.3148148148902692E-3</v>
      </c>
      <c r="W63" s="9">
        <f t="shared" si="2"/>
        <v>2.1944444444670808E-2</v>
      </c>
      <c r="Y63" s="19">
        <f t="shared" si="4"/>
        <v>1.2488425927585922E-2</v>
      </c>
    </row>
    <row r="64" spans="1:25" x14ac:dyDescent="0.4">
      <c r="A64" s="29" t="str">
        <f t="shared" si="0"/>
        <v>-</v>
      </c>
      <c r="B64" s="29">
        <v>13</v>
      </c>
      <c r="C64" s="2">
        <v>43379.573611111111</v>
      </c>
      <c r="D64" s="3">
        <v>1034</v>
      </c>
      <c r="E64" s="3" t="s">
        <v>18</v>
      </c>
      <c r="F64" s="3">
        <v>1695</v>
      </c>
      <c r="G64" s="3">
        <v>1195</v>
      </c>
      <c r="H64" s="3">
        <v>2</v>
      </c>
      <c r="I64" s="3">
        <v>2</v>
      </c>
      <c r="K64" s="2">
        <v>43379.582835648151</v>
      </c>
      <c r="L64" s="2">
        <v>43379.58866898148</v>
      </c>
      <c r="M64" s="3" t="s">
        <v>74</v>
      </c>
      <c r="N64" s="3" t="s">
        <v>75</v>
      </c>
      <c r="O64" s="3" t="s">
        <v>52</v>
      </c>
      <c r="P64" s="3" t="s">
        <v>53</v>
      </c>
      <c r="Q64" s="2">
        <v>43379.586168981485</v>
      </c>
      <c r="R64" s="2">
        <v>43379.586168981485</v>
      </c>
      <c r="S64" s="2">
        <v>43379.601284722223</v>
      </c>
      <c r="T64" s="2">
        <v>43379.601284722223</v>
      </c>
      <c r="V64" s="9">
        <f t="shared" si="1"/>
        <v>5.8333333290647715E-3</v>
      </c>
      <c r="W64" s="9">
        <f t="shared" si="2"/>
        <v>1.1666666658129543E-2</v>
      </c>
      <c r="Y64" s="19">
        <f t="shared" si="4"/>
        <v>1.2557870373711921E-2</v>
      </c>
    </row>
    <row r="65" spans="1:25" x14ac:dyDescent="0.4">
      <c r="A65" s="29" t="str">
        <f t="shared" si="0"/>
        <v>-</v>
      </c>
      <c r="B65" s="29">
        <v>13</v>
      </c>
      <c r="C65" s="2">
        <v>43379.574687499997</v>
      </c>
      <c r="D65" s="3">
        <v>1035</v>
      </c>
      <c r="E65" s="3" t="s">
        <v>18</v>
      </c>
      <c r="F65" s="3">
        <v>1727</v>
      </c>
      <c r="G65" s="3">
        <v>1059</v>
      </c>
      <c r="H65" s="3">
        <v>3</v>
      </c>
      <c r="I65" s="3">
        <v>1</v>
      </c>
      <c r="K65" s="2">
        <v>43379.578287037039</v>
      </c>
      <c r="L65" s="2">
        <v>43379.583634259259</v>
      </c>
      <c r="M65" s="3" t="s">
        <v>23</v>
      </c>
      <c r="N65" s="3" t="s">
        <v>24</v>
      </c>
      <c r="O65" s="3" t="s">
        <v>67</v>
      </c>
      <c r="P65" s="3" t="s">
        <v>68</v>
      </c>
      <c r="Q65" s="2">
        <v>43379.579942129632</v>
      </c>
      <c r="R65" s="2">
        <v>43379.579942129632</v>
      </c>
      <c r="S65" s="2">
        <v>43379.586909722224</v>
      </c>
      <c r="T65" s="2">
        <v>43379.586909722224</v>
      </c>
      <c r="V65" s="9">
        <f t="shared" si="1"/>
        <v>5.3472222207346931E-3</v>
      </c>
      <c r="W65" s="9">
        <f t="shared" si="2"/>
        <v>5.3472222207346931E-3</v>
      </c>
      <c r="Y65" s="19">
        <f t="shared" si="4"/>
        <v>5.2546296356013045E-3</v>
      </c>
    </row>
    <row r="66" spans="1:25" x14ac:dyDescent="0.4">
      <c r="A66" s="29" t="str">
        <f t="shared" ref="A66:A129" si="6">IF(U66&gt;0, "★", "-")</f>
        <v>-</v>
      </c>
      <c r="B66" s="29">
        <v>13</v>
      </c>
      <c r="C66" s="2">
        <v>43379.575057870374</v>
      </c>
      <c r="D66" s="3">
        <v>1037</v>
      </c>
      <c r="E66" s="3" t="s">
        <v>43</v>
      </c>
      <c r="F66" s="3">
        <v>0</v>
      </c>
      <c r="G66" s="3">
        <v>592</v>
      </c>
      <c r="H66" s="3">
        <v>6</v>
      </c>
      <c r="I66" s="3">
        <v>2</v>
      </c>
      <c r="K66" s="2">
        <v>43379.582974537036</v>
      </c>
      <c r="L66" s="2">
        <v>43379.588379629633</v>
      </c>
      <c r="M66" s="3" t="s">
        <v>31</v>
      </c>
      <c r="N66" s="3" t="s">
        <v>32</v>
      </c>
      <c r="O66" s="3" t="s">
        <v>67</v>
      </c>
      <c r="P66" s="3" t="s">
        <v>68</v>
      </c>
      <c r="Q66" s="2">
        <v>43379.586006944446</v>
      </c>
      <c r="R66" s="2">
        <v>43379.592511574076</v>
      </c>
      <c r="S66" s="2">
        <v>43379.599953703706</v>
      </c>
      <c r="T66" s="2">
        <v>43379.606458333335</v>
      </c>
      <c r="V66" s="9">
        <f t="shared" si="1"/>
        <v>5.4050925973569974E-3</v>
      </c>
      <c r="W66" s="9">
        <f t="shared" si="2"/>
        <v>1.0810185194713995E-2</v>
      </c>
      <c r="Y66" s="19">
        <f t="shared" si="4"/>
        <v>1.0949074072414078E-2</v>
      </c>
    </row>
    <row r="67" spans="1:25" x14ac:dyDescent="0.4">
      <c r="A67" s="29" t="str">
        <f t="shared" si="6"/>
        <v>-</v>
      </c>
      <c r="B67" s="29">
        <v>13</v>
      </c>
      <c r="C67" s="2">
        <v>43379.575196759259</v>
      </c>
      <c r="D67" s="3">
        <v>1039</v>
      </c>
      <c r="E67" s="3" t="s">
        <v>43</v>
      </c>
      <c r="F67" s="3">
        <v>0</v>
      </c>
      <c r="G67" s="3">
        <v>1122</v>
      </c>
      <c r="H67" s="3">
        <v>3</v>
      </c>
      <c r="I67" s="3">
        <v>2</v>
      </c>
      <c r="K67" s="2">
        <v>43379.589571759258</v>
      </c>
      <c r="L67" s="2">
        <v>43379.595057870371</v>
      </c>
      <c r="M67" s="3" t="s">
        <v>52</v>
      </c>
      <c r="N67" s="3" t="s">
        <v>53</v>
      </c>
      <c r="O67" s="3" t="s">
        <v>57</v>
      </c>
      <c r="P67" s="3" t="s">
        <v>58</v>
      </c>
      <c r="Q67" s="2">
        <v>43379.591168981482</v>
      </c>
      <c r="R67" s="2">
        <v>43379.591168981482</v>
      </c>
      <c r="S67" s="2">
        <v>43379.601180555554</v>
      </c>
      <c r="T67" s="2">
        <v>43379.601180555554</v>
      </c>
      <c r="V67" s="9">
        <f t="shared" ref="V67:V130" si="7">L67-K67</f>
        <v>5.4861111129866913E-3</v>
      </c>
      <c r="W67" s="9">
        <f t="shared" ref="W67:W130" si="8">V67*I67</f>
        <v>1.0972222225973383E-2</v>
      </c>
      <c r="Y67" s="19">
        <f t="shared" ref="Y67:Y130" si="9">IF(A67="★", Q67-U67, Q67-C67)</f>
        <v>1.5972222223354038E-2</v>
      </c>
    </row>
    <row r="68" spans="1:25" x14ac:dyDescent="0.4">
      <c r="A68" s="29" t="str">
        <f t="shared" si="6"/>
        <v>-</v>
      </c>
      <c r="B68" s="29">
        <v>13</v>
      </c>
      <c r="C68" s="2">
        <v>43379.576736111114</v>
      </c>
      <c r="D68" s="3">
        <v>1040</v>
      </c>
      <c r="E68" s="3" t="s">
        <v>18</v>
      </c>
      <c r="F68" s="3">
        <v>1686</v>
      </c>
      <c r="G68" s="3">
        <v>795</v>
      </c>
      <c r="H68" s="3">
        <v>9</v>
      </c>
      <c r="I68" s="3">
        <v>2</v>
      </c>
      <c r="K68" s="2">
        <v>43379.580972222226</v>
      </c>
      <c r="L68" s="2">
        <v>43379.587858796294</v>
      </c>
      <c r="M68" s="3" t="s">
        <v>48</v>
      </c>
      <c r="N68" s="3" t="s">
        <v>49</v>
      </c>
      <c r="O68" s="3" t="s">
        <v>52</v>
      </c>
      <c r="P68" s="3" t="s">
        <v>53</v>
      </c>
      <c r="Q68" s="2">
        <v>43379.591134259259</v>
      </c>
      <c r="R68" s="2">
        <v>43379.591134259259</v>
      </c>
      <c r="S68" s="2">
        <v>43379.604456018518</v>
      </c>
      <c r="T68" s="2">
        <v>43379.604456018518</v>
      </c>
      <c r="V68" s="9">
        <f t="shared" si="7"/>
        <v>6.8865740686305799E-3</v>
      </c>
      <c r="W68" s="9">
        <f t="shared" si="8"/>
        <v>1.377314813726116E-2</v>
      </c>
      <c r="Y68" s="19">
        <f t="shared" si="9"/>
        <v>1.4398148145119194E-2</v>
      </c>
    </row>
    <row r="69" spans="1:25" x14ac:dyDescent="0.4">
      <c r="A69" s="29" t="str">
        <f t="shared" si="6"/>
        <v>-</v>
      </c>
      <c r="B69" s="29">
        <v>13</v>
      </c>
      <c r="C69" s="2">
        <v>43379.577951388892</v>
      </c>
      <c r="D69" s="3">
        <v>1044</v>
      </c>
      <c r="E69" s="3" t="s">
        <v>33</v>
      </c>
      <c r="F69" s="3">
        <v>1419</v>
      </c>
      <c r="G69" s="3">
        <v>1196</v>
      </c>
      <c r="H69" s="3">
        <v>1</v>
      </c>
      <c r="I69" s="3">
        <v>1</v>
      </c>
      <c r="K69" s="2">
        <v>43379.584143518521</v>
      </c>
      <c r="L69" s="2">
        <v>43379.61042824074</v>
      </c>
      <c r="M69" s="3" t="s">
        <v>29</v>
      </c>
      <c r="N69" s="3" t="s">
        <v>30</v>
      </c>
      <c r="O69" s="3" t="s">
        <v>59</v>
      </c>
      <c r="P69" s="3" t="s">
        <v>60</v>
      </c>
      <c r="Q69" s="2">
        <v>43379.583368055559</v>
      </c>
      <c r="R69" s="2">
        <v>43379.583368055559</v>
      </c>
      <c r="S69" s="2">
        <v>43379.60361111111</v>
      </c>
      <c r="T69" s="2">
        <v>43379.60361111111</v>
      </c>
      <c r="V69" s="9">
        <f t="shared" si="7"/>
        <v>2.6284722218406387E-2</v>
      </c>
      <c r="W69" s="9">
        <f t="shared" si="8"/>
        <v>2.6284722218406387E-2</v>
      </c>
      <c r="Y69" s="19">
        <f t="shared" si="9"/>
        <v>5.4166666668606922E-3</v>
      </c>
    </row>
    <row r="70" spans="1:25" s="42" customFormat="1" x14ac:dyDescent="0.4">
      <c r="A70" s="40" t="str">
        <f t="shared" si="6"/>
        <v>-</v>
      </c>
      <c r="B70" s="40">
        <v>13</v>
      </c>
      <c r="C70" s="41">
        <v>43379.575011574074</v>
      </c>
      <c r="D70" s="42">
        <v>1036</v>
      </c>
      <c r="E70" s="42" t="s">
        <v>33</v>
      </c>
      <c r="F70" s="42">
        <v>1157</v>
      </c>
      <c r="G70" s="42">
        <v>1133</v>
      </c>
      <c r="H70" s="42">
        <v>4</v>
      </c>
      <c r="I70" s="42">
        <v>2</v>
      </c>
      <c r="J70" s="41">
        <v>43379.593865740739</v>
      </c>
      <c r="K70" s="41">
        <v>43379.579224537039</v>
      </c>
      <c r="M70" s="42" t="s">
        <v>19</v>
      </c>
      <c r="N70" s="42" t="s">
        <v>20</v>
      </c>
      <c r="O70" s="42" t="s">
        <v>69</v>
      </c>
      <c r="P70" s="42" t="s">
        <v>70</v>
      </c>
      <c r="Q70" s="41">
        <v>43379.578981481478</v>
      </c>
      <c r="R70" s="41">
        <v>43379.582314814812</v>
      </c>
      <c r="S70" s="41">
        <v>43379.591458333336</v>
      </c>
      <c r="V70" s="43"/>
      <c r="W70" s="43"/>
      <c r="Y70" s="44">
        <f t="shared" ref="Y70:Y79" si="10">Q70-C70</f>
        <v>3.9699074040981941E-3</v>
      </c>
    </row>
    <row r="71" spans="1:25" s="42" customFormat="1" x14ac:dyDescent="0.4">
      <c r="A71" s="40" t="str">
        <f t="shared" si="6"/>
        <v>-</v>
      </c>
      <c r="B71" s="40">
        <v>13</v>
      </c>
      <c r="C71" s="41">
        <v>43379.578819444447</v>
      </c>
      <c r="D71" s="42">
        <v>1045</v>
      </c>
      <c r="E71" s="42" t="s">
        <v>18</v>
      </c>
      <c r="F71" s="42">
        <v>1309</v>
      </c>
      <c r="G71" s="42">
        <v>991</v>
      </c>
      <c r="H71" s="42">
        <v>6</v>
      </c>
      <c r="I71" s="42">
        <v>2</v>
      </c>
      <c r="J71" s="41">
        <v>43379.579155092593</v>
      </c>
      <c r="M71" s="42" t="s">
        <v>76</v>
      </c>
      <c r="N71" s="42" t="s">
        <v>77</v>
      </c>
      <c r="O71" s="42" t="s">
        <v>31</v>
      </c>
      <c r="P71" s="42" t="s">
        <v>32</v>
      </c>
      <c r="Q71" s="41">
        <v>43379.585856481484</v>
      </c>
      <c r="S71" s="41">
        <v>43379.592511574076</v>
      </c>
      <c r="V71" s="43"/>
      <c r="W71" s="43"/>
      <c r="Y71" s="44">
        <f t="shared" si="10"/>
        <v>7.0370370376622304E-3</v>
      </c>
    </row>
    <row r="72" spans="1:25" s="42" customFormat="1" x14ac:dyDescent="0.4">
      <c r="A72" s="40" t="str">
        <f t="shared" si="6"/>
        <v>-</v>
      </c>
      <c r="B72" s="40">
        <v>13</v>
      </c>
      <c r="C72" s="41">
        <v>43379.577881944446</v>
      </c>
      <c r="D72" s="42">
        <v>1043</v>
      </c>
      <c r="E72" s="42" t="s">
        <v>38</v>
      </c>
      <c r="F72" s="42">
        <v>0</v>
      </c>
      <c r="G72" s="42">
        <v>756</v>
      </c>
      <c r="H72" s="42">
        <v>4</v>
      </c>
      <c r="I72" s="42">
        <v>1</v>
      </c>
      <c r="J72" s="41">
        <v>43379.578321759262</v>
      </c>
      <c r="M72" s="42" t="s">
        <v>67</v>
      </c>
      <c r="N72" s="42" t="s">
        <v>68</v>
      </c>
      <c r="O72" s="42" t="s">
        <v>52</v>
      </c>
      <c r="P72" s="42" t="s">
        <v>53</v>
      </c>
      <c r="Q72" s="41">
        <v>43379.599849537037</v>
      </c>
      <c r="S72" s="41">
        <v>43379.604803240742</v>
      </c>
      <c r="V72" s="43"/>
      <c r="W72" s="43"/>
      <c r="Y72" s="44">
        <f>Q72-C72</f>
        <v>2.1967592590954155E-2</v>
      </c>
    </row>
    <row r="73" spans="1:25" s="42" customFormat="1" x14ac:dyDescent="0.4">
      <c r="A73" s="40" t="str">
        <f t="shared" si="6"/>
        <v>-</v>
      </c>
      <c r="B73" s="40">
        <v>13</v>
      </c>
      <c r="C73" s="41">
        <v>43379.57744212963</v>
      </c>
      <c r="D73" s="42">
        <v>1042</v>
      </c>
      <c r="E73" s="42" t="s">
        <v>18</v>
      </c>
      <c r="F73" s="42">
        <v>1309</v>
      </c>
      <c r="G73" s="42">
        <v>864</v>
      </c>
      <c r="H73" s="42">
        <v>1</v>
      </c>
      <c r="I73" s="42">
        <v>2</v>
      </c>
      <c r="J73" s="41">
        <v>43379.577581018515</v>
      </c>
      <c r="M73" s="42" t="s">
        <v>72</v>
      </c>
      <c r="N73" s="42" t="s">
        <v>73</v>
      </c>
      <c r="O73" s="42" t="s">
        <v>21</v>
      </c>
      <c r="P73" s="42" t="s">
        <v>22</v>
      </c>
      <c r="Q73" s="41">
        <v>43379.596018518518</v>
      </c>
      <c r="S73" s="41">
        <v>43379.603252314817</v>
      </c>
      <c r="V73" s="43"/>
      <c r="W73" s="43"/>
      <c r="Y73" s="44">
        <f t="shared" si="10"/>
        <v>1.8576388887595385E-2</v>
      </c>
    </row>
    <row r="74" spans="1:25" s="42" customFormat="1" x14ac:dyDescent="0.4">
      <c r="A74" s="40" t="str">
        <f t="shared" si="6"/>
        <v>-</v>
      </c>
      <c r="B74" s="40">
        <v>13</v>
      </c>
      <c r="C74" s="41">
        <v>43379.576898148145</v>
      </c>
      <c r="D74" s="42">
        <v>1041</v>
      </c>
      <c r="E74" s="42" t="s">
        <v>18</v>
      </c>
      <c r="F74" s="42">
        <v>1309</v>
      </c>
      <c r="G74" s="42">
        <v>779</v>
      </c>
      <c r="H74" s="42">
        <v>1</v>
      </c>
      <c r="I74" s="42">
        <v>2</v>
      </c>
      <c r="J74" s="41">
        <v>43379.577060185184</v>
      </c>
      <c r="M74" s="42" t="s">
        <v>76</v>
      </c>
      <c r="N74" s="42" t="s">
        <v>77</v>
      </c>
      <c r="O74" s="42" t="s">
        <v>31</v>
      </c>
      <c r="P74" s="42" t="s">
        <v>32</v>
      </c>
      <c r="Q74" s="41">
        <v>43379.597326388888</v>
      </c>
      <c r="S74" s="41">
        <v>43379.603981481479</v>
      </c>
      <c r="V74" s="43"/>
      <c r="W74" s="43"/>
      <c r="Y74" s="44">
        <f t="shared" si="10"/>
        <v>2.0428240743058268E-2</v>
      </c>
    </row>
    <row r="75" spans="1:25" s="42" customFormat="1" x14ac:dyDescent="0.4">
      <c r="A75" s="40" t="str">
        <f t="shared" si="6"/>
        <v>-</v>
      </c>
      <c r="B75" s="40">
        <v>13</v>
      </c>
      <c r="C75" s="41">
        <v>43379.575150462966</v>
      </c>
      <c r="D75" s="42">
        <v>1038</v>
      </c>
      <c r="E75" s="42" t="s">
        <v>18</v>
      </c>
      <c r="F75" s="42">
        <v>1309</v>
      </c>
      <c r="G75" s="42">
        <v>437</v>
      </c>
      <c r="H75" s="42">
        <v>9</v>
      </c>
      <c r="I75" s="42">
        <v>2</v>
      </c>
      <c r="J75" s="41">
        <v>43379.575578703705</v>
      </c>
      <c r="M75" s="42" t="s">
        <v>72</v>
      </c>
      <c r="N75" s="42" t="s">
        <v>73</v>
      </c>
      <c r="O75" s="42" t="s">
        <v>31</v>
      </c>
      <c r="P75" s="42" t="s">
        <v>32</v>
      </c>
      <c r="Q75" s="41">
        <v>43379.588923611111</v>
      </c>
      <c r="S75" s="41">
        <v>43379.596307870372</v>
      </c>
      <c r="V75" s="43"/>
      <c r="W75" s="43"/>
      <c r="Y75" s="44">
        <f t="shared" si="10"/>
        <v>1.3773148144537117E-2</v>
      </c>
    </row>
    <row r="76" spans="1:25" s="42" customFormat="1" x14ac:dyDescent="0.4">
      <c r="A76" s="40" t="str">
        <f t="shared" si="6"/>
        <v>-</v>
      </c>
      <c r="B76" s="40">
        <v>13</v>
      </c>
      <c r="C76" s="41">
        <v>43379.570381944446</v>
      </c>
      <c r="D76" s="42">
        <v>1031</v>
      </c>
      <c r="E76" s="42" t="s">
        <v>43</v>
      </c>
      <c r="F76" s="42">
        <v>0</v>
      </c>
      <c r="G76" s="42">
        <v>530</v>
      </c>
      <c r="H76" s="42">
        <v>3</v>
      </c>
      <c r="I76" s="42">
        <v>1</v>
      </c>
      <c r="J76" s="41">
        <v>43379.570983796293</v>
      </c>
      <c r="M76" s="42" t="s">
        <v>39</v>
      </c>
      <c r="N76" s="42" t="s">
        <v>40</v>
      </c>
      <c r="O76" s="42" t="s">
        <v>69</v>
      </c>
      <c r="P76" s="42" t="s">
        <v>70</v>
      </c>
      <c r="Q76" s="41">
        <v>43379.577499999999</v>
      </c>
      <c r="S76" s="41">
        <v>43379.589039351849</v>
      </c>
      <c r="V76" s="43"/>
      <c r="W76" s="43"/>
      <c r="Y76" s="44">
        <f t="shared" si="10"/>
        <v>7.1180555532919243E-3</v>
      </c>
    </row>
    <row r="77" spans="1:25" s="42" customFormat="1" x14ac:dyDescent="0.4">
      <c r="A77" s="40" t="str">
        <f t="shared" si="6"/>
        <v>-</v>
      </c>
      <c r="B77" s="40">
        <v>13</v>
      </c>
      <c r="C77" s="41">
        <v>43379.569826388892</v>
      </c>
      <c r="D77" s="42">
        <v>1029</v>
      </c>
      <c r="E77" s="42" t="s">
        <v>18</v>
      </c>
      <c r="F77" s="42">
        <v>1309</v>
      </c>
      <c r="G77" s="42">
        <v>520</v>
      </c>
      <c r="H77" s="42">
        <v>7</v>
      </c>
      <c r="I77" s="42">
        <v>2</v>
      </c>
      <c r="J77" s="41">
        <v>43379.570300925923</v>
      </c>
      <c r="M77" s="42" t="s">
        <v>72</v>
      </c>
      <c r="N77" s="42" t="s">
        <v>73</v>
      </c>
      <c r="O77" s="42" t="s">
        <v>31</v>
      </c>
      <c r="P77" s="42" t="s">
        <v>32</v>
      </c>
      <c r="Q77" s="41">
        <v>43379.572372685187</v>
      </c>
      <c r="S77" s="41">
        <v>43379.579756944448</v>
      </c>
      <c r="V77" s="43"/>
      <c r="W77" s="43"/>
      <c r="Y77" s="44">
        <f t="shared" si="10"/>
        <v>2.5462962948950008E-3</v>
      </c>
    </row>
    <row r="78" spans="1:25" s="42" customFormat="1" x14ac:dyDescent="0.4">
      <c r="A78" s="40" t="str">
        <f t="shared" si="6"/>
        <v>-</v>
      </c>
      <c r="B78" s="40">
        <v>13</v>
      </c>
      <c r="C78" s="41">
        <v>43379.556122685186</v>
      </c>
      <c r="D78" s="42">
        <v>1019</v>
      </c>
      <c r="E78" s="42" t="s">
        <v>38</v>
      </c>
      <c r="F78" s="42">
        <v>0</v>
      </c>
      <c r="G78" s="42">
        <v>644</v>
      </c>
      <c r="H78" s="42">
        <v>3</v>
      </c>
      <c r="I78" s="42">
        <v>2</v>
      </c>
      <c r="J78" s="41">
        <v>43379.556539351855</v>
      </c>
      <c r="M78" s="42" t="s">
        <v>63</v>
      </c>
      <c r="N78" s="42" t="s">
        <v>64</v>
      </c>
      <c r="O78" s="42" t="s">
        <v>31</v>
      </c>
      <c r="P78" s="42" t="s">
        <v>32</v>
      </c>
      <c r="Q78" s="41">
        <v>43379.561909722222</v>
      </c>
      <c r="S78" s="41">
        <v>43379.570428240739</v>
      </c>
      <c r="V78" s="43"/>
      <c r="W78" s="43"/>
      <c r="Y78" s="44">
        <f t="shared" si="10"/>
        <v>5.7870370364980772E-3</v>
      </c>
    </row>
    <row r="79" spans="1:25" s="42" customFormat="1" x14ac:dyDescent="0.4">
      <c r="A79" s="40" t="str">
        <f t="shared" si="6"/>
        <v>-</v>
      </c>
      <c r="B79" s="40">
        <v>13</v>
      </c>
      <c r="C79" s="41">
        <v>43379.553206018521</v>
      </c>
      <c r="D79" s="42">
        <v>1016</v>
      </c>
      <c r="E79" s="42" t="s">
        <v>33</v>
      </c>
      <c r="F79" s="42">
        <v>1194</v>
      </c>
      <c r="G79" s="42">
        <v>562</v>
      </c>
      <c r="H79" s="42">
        <v>2</v>
      </c>
      <c r="I79" s="42">
        <v>1</v>
      </c>
      <c r="J79" s="41">
        <v>43379.553333333337</v>
      </c>
      <c r="M79" s="42" t="s">
        <v>48</v>
      </c>
      <c r="N79" s="42" t="s">
        <v>49</v>
      </c>
      <c r="O79" s="42" t="s">
        <v>39</v>
      </c>
      <c r="P79" s="42" t="s">
        <v>40</v>
      </c>
      <c r="Q79" s="41">
        <v>43379.556261574071</v>
      </c>
      <c r="S79" s="41">
        <v>43379.569675925923</v>
      </c>
      <c r="V79" s="43"/>
      <c r="W79" s="43"/>
      <c r="Y79" s="44">
        <f t="shared" si="10"/>
        <v>3.0555555495084263E-3</v>
      </c>
    </row>
    <row r="80" spans="1:25" s="37" customFormat="1" x14ac:dyDescent="0.4">
      <c r="A80" s="35" t="str">
        <f t="shared" si="6"/>
        <v>★</v>
      </c>
      <c r="B80" s="35">
        <v>13</v>
      </c>
      <c r="C80" s="36">
        <v>43379.484247685185</v>
      </c>
      <c r="D80" s="37">
        <v>983</v>
      </c>
      <c r="E80" s="37" t="s">
        <v>33</v>
      </c>
      <c r="F80" s="37">
        <v>1267</v>
      </c>
      <c r="G80" s="37">
        <v>549</v>
      </c>
      <c r="H80" s="37">
        <v>2</v>
      </c>
      <c r="I80" s="37">
        <v>1</v>
      </c>
      <c r="J80" s="36">
        <v>43379.515555555554</v>
      </c>
      <c r="M80" s="37" t="s">
        <v>34</v>
      </c>
      <c r="N80" s="37" t="s">
        <v>35</v>
      </c>
      <c r="O80" s="37" t="s">
        <v>69</v>
      </c>
      <c r="P80" s="37" t="s">
        <v>70</v>
      </c>
      <c r="Q80" s="36">
        <v>43379.555810185186</v>
      </c>
      <c r="S80" s="36">
        <v>43379.563356481478</v>
      </c>
      <c r="U80" s="36">
        <v>43379.555810185186</v>
      </c>
      <c r="V80" s="38"/>
      <c r="W80" s="38"/>
      <c r="Y80" s="39">
        <f>Q80-U80</f>
        <v>0</v>
      </c>
    </row>
    <row r="81" spans="1:26" x14ac:dyDescent="0.4">
      <c r="A81" s="29" t="str">
        <f t="shared" si="6"/>
        <v>-</v>
      </c>
      <c r="B81" s="29">
        <v>14</v>
      </c>
      <c r="C81" s="2">
        <v>43379.588414351849</v>
      </c>
      <c r="D81" s="3">
        <v>1046</v>
      </c>
      <c r="E81" s="3" t="s">
        <v>33</v>
      </c>
      <c r="F81" s="3">
        <v>1674</v>
      </c>
      <c r="G81" s="3">
        <v>905</v>
      </c>
      <c r="H81" s="3">
        <v>8</v>
      </c>
      <c r="I81" s="3">
        <v>2</v>
      </c>
      <c r="K81" s="2">
        <v>43379.597453703704</v>
      </c>
      <c r="L81" s="2">
        <v>43379.613726851851</v>
      </c>
      <c r="M81" s="3" t="s">
        <v>59</v>
      </c>
      <c r="N81" s="3" t="s">
        <v>60</v>
      </c>
      <c r="O81" s="3" t="s">
        <v>23</v>
      </c>
      <c r="P81" s="3" t="s">
        <v>24</v>
      </c>
      <c r="Q81" s="2">
        <v>43379.597407407404</v>
      </c>
      <c r="R81" s="2">
        <v>43379.597557870373</v>
      </c>
      <c r="S81" s="2">
        <v>43379.617754629631</v>
      </c>
      <c r="T81" s="2">
        <v>43379.626620370371</v>
      </c>
      <c r="V81" s="9">
        <f t="shared" si="7"/>
        <v>1.6273148146865424E-2</v>
      </c>
      <c r="W81" s="9">
        <f t="shared" si="8"/>
        <v>3.2546296293730848E-2</v>
      </c>
      <c r="X81" s="19">
        <f>SUM(W81:W102)</f>
        <v>0.3510532407235587</v>
      </c>
      <c r="Y81" s="19">
        <f t="shared" si="9"/>
        <v>8.9930555550381541E-3</v>
      </c>
      <c r="Z81" s="19">
        <f>AVERAGE(Y81:Y107)</f>
        <v>7.6577503426017721E-3</v>
      </c>
    </row>
    <row r="82" spans="1:26" x14ac:dyDescent="0.4">
      <c r="A82" s="29" t="str">
        <f t="shared" si="6"/>
        <v>★</v>
      </c>
      <c r="B82" s="29">
        <v>14</v>
      </c>
      <c r="C82" s="2">
        <v>43379.554444444446</v>
      </c>
      <c r="D82" s="3">
        <v>1018</v>
      </c>
      <c r="E82" s="3" t="s">
        <v>18</v>
      </c>
      <c r="F82" s="3">
        <v>1692</v>
      </c>
      <c r="G82" s="3">
        <v>347</v>
      </c>
      <c r="H82" s="3">
        <v>8</v>
      </c>
      <c r="I82" s="3">
        <v>3</v>
      </c>
      <c r="K82" s="2">
        <v>43379.58153935185</v>
      </c>
      <c r="L82" s="2">
        <v>43379.588333333333</v>
      </c>
      <c r="M82" s="3" t="s">
        <v>67</v>
      </c>
      <c r="N82" s="3" t="s">
        <v>68</v>
      </c>
      <c r="O82" s="3" t="s">
        <v>44</v>
      </c>
      <c r="P82" s="3" t="s">
        <v>45</v>
      </c>
      <c r="Q82" s="2">
        <v>43379.583715277775</v>
      </c>
      <c r="R82" s="2">
        <v>43379.583715277775</v>
      </c>
      <c r="S82" s="2">
        <v>43379.600752314815</v>
      </c>
      <c r="T82" s="2">
        <v>43379.600752314815</v>
      </c>
      <c r="U82" s="2">
        <v>43379.583715277775</v>
      </c>
      <c r="V82" s="9">
        <f>L82-K82</f>
        <v>6.7939814834971912E-3</v>
      </c>
      <c r="W82" s="9">
        <f>V82*I82</f>
        <v>2.0381944450491574E-2</v>
      </c>
      <c r="Y82" s="19">
        <f>IF(A82="★", Q82-U82, Q82-C82)</f>
        <v>0</v>
      </c>
    </row>
    <row r="83" spans="1:26" x14ac:dyDescent="0.4">
      <c r="A83" s="29" t="str">
        <f t="shared" si="6"/>
        <v>-</v>
      </c>
      <c r="B83" s="29">
        <v>14</v>
      </c>
      <c r="C83" s="2">
        <v>43379.59003472222</v>
      </c>
      <c r="D83" s="3">
        <v>1047</v>
      </c>
      <c r="E83" s="3" t="s">
        <v>43</v>
      </c>
      <c r="F83" s="3">
        <v>0</v>
      </c>
      <c r="G83" s="3">
        <v>661</v>
      </c>
      <c r="H83" s="3">
        <v>3</v>
      </c>
      <c r="I83" s="3">
        <v>2</v>
      </c>
      <c r="K83" s="2">
        <v>43379.594837962963</v>
      </c>
      <c r="L83" s="2">
        <v>43379.61509259259</v>
      </c>
      <c r="M83" s="3" t="s">
        <v>34</v>
      </c>
      <c r="N83" s="3" t="s">
        <v>35</v>
      </c>
      <c r="O83" s="3" t="s">
        <v>48</v>
      </c>
      <c r="P83" s="3" t="s">
        <v>49</v>
      </c>
      <c r="Q83" s="2">
        <v>43379.593449074076</v>
      </c>
      <c r="R83" s="2">
        <v>43379.593449074076</v>
      </c>
      <c r="S83" s="2">
        <v>43379.609317129631</v>
      </c>
      <c r="T83" s="2">
        <v>43379.609317129631</v>
      </c>
      <c r="V83" s="9">
        <f t="shared" si="7"/>
        <v>2.025462962774327E-2</v>
      </c>
      <c r="W83" s="9">
        <f t="shared" si="8"/>
        <v>4.050925925548654E-2</v>
      </c>
      <c r="Y83" s="19">
        <f t="shared" si="9"/>
        <v>3.4143518569180742E-3</v>
      </c>
    </row>
    <row r="84" spans="1:26" x14ac:dyDescent="0.4">
      <c r="A84" s="29" t="str">
        <f t="shared" si="6"/>
        <v>★</v>
      </c>
      <c r="B84" s="29">
        <v>14</v>
      </c>
      <c r="C84" s="2">
        <v>43379.593761574077</v>
      </c>
      <c r="D84" s="3">
        <v>1048</v>
      </c>
      <c r="E84" s="3" t="s">
        <v>18</v>
      </c>
      <c r="F84" s="3">
        <v>1653</v>
      </c>
      <c r="G84" s="3">
        <v>1120</v>
      </c>
      <c r="H84" s="3">
        <v>8</v>
      </c>
      <c r="I84" s="3">
        <v>2</v>
      </c>
      <c r="K84" s="2">
        <v>43379.600775462961</v>
      </c>
      <c r="L84" s="2">
        <v>43379.607037037036</v>
      </c>
      <c r="M84" s="3" t="s">
        <v>48</v>
      </c>
      <c r="N84" s="3" t="s">
        <v>49</v>
      </c>
      <c r="O84" s="3" t="s">
        <v>34</v>
      </c>
      <c r="P84" s="3" t="s">
        <v>35</v>
      </c>
      <c r="Q84" s="2">
        <v>43379.604421296295</v>
      </c>
      <c r="R84" s="2">
        <v>43379.604421296295</v>
      </c>
      <c r="S84" s="2">
        <v>43379.61614583333</v>
      </c>
      <c r="T84" s="2">
        <v>43379.61614583333</v>
      </c>
      <c r="U84" s="2">
        <v>43379.604421296295</v>
      </c>
      <c r="V84" s="9">
        <f t="shared" si="7"/>
        <v>6.2615740753244609E-3</v>
      </c>
      <c r="W84" s="9">
        <f t="shared" si="8"/>
        <v>1.2523148150648922E-2</v>
      </c>
      <c r="Y84" s="19">
        <f t="shared" si="9"/>
        <v>0</v>
      </c>
    </row>
    <row r="85" spans="1:26" x14ac:dyDescent="0.4">
      <c r="A85" s="29" t="str">
        <f t="shared" si="6"/>
        <v>-</v>
      </c>
      <c r="B85" s="29">
        <v>14</v>
      </c>
      <c r="C85" s="2">
        <v>43379.597314814811</v>
      </c>
      <c r="D85" s="3">
        <v>1049</v>
      </c>
      <c r="E85" s="3" t="s">
        <v>18</v>
      </c>
      <c r="F85" s="3">
        <v>1595</v>
      </c>
      <c r="G85" s="3">
        <v>1137</v>
      </c>
      <c r="H85" s="3">
        <v>10</v>
      </c>
      <c r="I85" s="3">
        <v>2</v>
      </c>
      <c r="K85" s="2">
        <v>43379.600798611114</v>
      </c>
      <c r="L85" s="2">
        <v>43379.605219907404</v>
      </c>
      <c r="M85" s="3" t="s">
        <v>29</v>
      </c>
      <c r="N85" s="3" t="s">
        <v>30</v>
      </c>
      <c r="O85" s="3" t="s">
        <v>19</v>
      </c>
      <c r="P85" s="3" t="s">
        <v>20</v>
      </c>
      <c r="Q85" s="2">
        <v>43379.601759259262</v>
      </c>
      <c r="R85" s="2">
        <v>43379.601759259262</v>
      </c>
      <c r="S85" s="2">
        <v>43379.610231481478</v>
      </c>
      <c r="T85" s="2">
        <v>43379.610231481478</v>
      </c>
      <c r="V85" s="9">
        <f t="shared" si="7"/>
        <v>4.421296289365273E-3</v>
      </c>
      <c r="W85" s="9">
        <f t="shared" si="8"/>
        <v>8.8425925787305459E-3</v>
      </c>
      <c r="Y85" s="19">
        <f t="shared" si="9"/>
        <v>4.4444444502005354E-3</v>
      </c>
    </row>
    <row r="86" spans="1:26" x14ac:dyDescent="0.4">
      <c r="A86" s="29" t="str">
        <f t="shared" si="6"/>
        <v>-</v>
      </c>
      <c r="B86" s="29">
        <v>14</v>
      </c>
      <c r="C86" s="2">
        <v>43379.598020833335</v>
      </c>
      <c r="D86" s="3">
        <v>1050</v>
      </c>
      <c r="E86" s="3" t="s">
        <v>56</v>
      </c>
      <c r="F86" s="3">
        <v>1145</v>
      </c>
      <c r="G86" s="3">
        <v>1073</v>
      </c>
      <c r="H86" s="3">
        <v>2</v>
      </c>
      <c r="I86" s="3">
        <v>3</v>
      </c>
      <c r="K86" s="2">
        <v>43379.601331018515</v>
      </c>
      <c r="L86" s="2">
        <v>43379.606620370374</v>
      </c>
      <c r="M86" s="3" t="s">
        <v>21</v>
      </c>
      <c r="N86" s="3" t="s">
        <v>22</v>
      </c>
      <c r="O86" s="3" t="s">
        <v>19</v>
      </c>
      <c r="P86" s="3" t="s">
        <v>20</v>
      </c>
      <c r="Q86" s="2">
        <v>43379.603541666664</v>
      </c>
      <c r="R86" s="2">
        <v>43379.603541666664</v>
      </c>
      <c r="S86" s="2">
        <v>43379.614259259259</v>
      </c>
      <c r="T86" s="2">
        <v>43379.614259259259</v>
      </c>
      <c r="V86" s="9">
        <f t="shared" si="7"/>
        <v>5.289351858664304E-3</v>
      </c>
      <c r="W86" s="9">
        <f t="shared" si="8"/>
        <v>1.5868055575992912E-2</v>
      </c>
      <c r="Y86" s="19">
        <f t="shared" si="9"/>
        <v>5.5208333287737332E-3</v>
      </c>
    </row>
    <row r="87" spans="1:26" x14ac:dyDescent="0.4">
      <c r="A87" s="29" t="str">
        <f t="shared" si="6"/>
        <v>-</v>
      </c>
      <c r="B87" s="29">
        <v>14</v>
      </c>
      <c r="C87" s="2">
        <v>43379.599108796298</v>
      </c>
      <c r="D87" s="3">
        <v>1051</v>
      </c>
      <c r="E87" s="3" t="s">
        <v>43</v>
      </c>
      <c r="F87" s="3">
        <v>0</v>
      </c>
      <c r="G87" s="3">
        <v>1053</v>
      </c>
      <c r="H87" s="3">
        <v>9</v>
      </c>
      <c r="I87" s="3">
        <v>2</v>
      </c>
      <c r="K87" s="2">
        <v>43379.602754629632</v>
      </c>
      <c r="L87" s="2">
        <v>43379.606979166667</v>
      </c>
      <c r="M87" s="3" t="s">
        <v>69</v>
      </c>
      <c r="N87" s="3" t="s">
        <v>70</v>
      </c>
      <c r="O87" s="3" t="s">
        <v>25</v>
      </c>
      <c r="P87" s="3" t="s">
        <v>26</v>
      </c>
      <c r="Q87" s="2">
        <v>43379.603576388887</v>
      </c>
      <c r="R87" s="2">
        <v>43379.603576388887</v>
      </c>
      <c r="S87" s="2">
        <v>43379.614606481482</v>
      </c>
      <c r="T87" s="2">
        <v>43379.614606481482</v>
      </c>
      <c r="V87" s="9">
        <f t="shared" si="7"/>
        <v>4.2245370350428857E-3</v>
      </c>
      <c r="W87" s="9">
        <f t="shared" si="8"/>
        <v>8.4490740700857714E-3</v>
      </c>
      <c r="Y87" s="19">
        <f t="shared" si="9"/>
        <v>4.4675925892079249E-3</v>
      </c>
    </row>
    <row r="88" spans="1:26" x14ac:dyDescent="0.4">
      <c r="A88" s="29" t="str">
        <f t="shared" si="6"/>
        <v>-</v>
      </c>
      <c r="B88" s="29">
        <v>14</v>
      </c>
      <c r="C88" s="2">
        <v>43379.600428240738</v>
      </c>
      <c r="D88" s="3">
        <v>1052</v>
      </c>
      <c r="E88" s="3" t="s">
        <v>38</v>
      </c>
      <c r="F88" s="3">
        <v>0</v>
      </c>
      <c r="G88" s="3">
        <v>731</v>
      </c>
      <c r="H88" s="3">
        <v>5</v>
      </c>
      <c r="I88" s="3">
        <v>2</v>
      </c>
      <c r="K88" s="2">
        <v>43379.604826388888</v>
      </c>
      <c r="L88" s="2">
        <v>43379.610011574077</v>
      </c>
      <c r="M88" s="3" t="s">
        <v>39</v>
      </c>
      <c r="N88" s="3" t="s">
        <v>40</v>
      </c>
      <c r="O88" s="3" t="s">
        <v>19</v>
      </c>
      <c r="P88" s="3" t="s">
        <v>20</v>
      </c>
      <c r="Q88" s="2">
        <v>43379.607627314814</v>
      </c>
      <c r="R88" s="2">
        <v>43379.607627314814</v>
      </c>
      <c r="S88" s="2">
        <v>43379.616388888891</v>
      </c>
      <c r="T88" s="2">
        <v>43379.616388888891</v>
      </c>
      <c r="V88" s="9">
        <f t="shared" si="7"/>
        <v>5.1851851894753054E-3</v>
      </c>
      <c r="W88" s="9">
        <f t="shared" si="8"/>
        <v>1.0370370378950611E-2</v>
      </c>
      <c r="Y88" s="19">
        <f t="shared" si="9"/>
        <v>7.1990740761975758E-3</v>
      </c>
    </row>
    <row r="89" spans="1:26" x14ac:dyDescent="0.4">
      <c r="A89" s="29" t="str">
        <f t="shared" si="6"/>
        <v>-</v>
      </c>
      <c r="B89" s="29">
        <v>14</v>
      </c>
      <c r="C89" s="2">
        <v>43379.605081018519</v>
      </c>
      <c r="D89" s="3">
        <v>1054</v>
      </c>
      <c r="E89" s="3" t="s">
        <v>43</v>
      </c>
      <c r="F89" s="3">
        <v>0</v>
      </c>
      <c r="G89" s="3">
        <v>462</v>
      </c>
      <c r="H89" s="3">
        <v>4</v>
      </c>
      <c r="I89" s="3">
        <v>4</v>
      </c>
      <c r="K89" s="2">
        <v>43379.609675925924</v>
      </c>
      <c r="L89" s="2">
        <v>43379.61996527778</v>
      </c>
      <c r="M89" s="3" t="s">
        <v>69</v>
      </c>
      <c r="N89" s="3" t="s">
        <v>70</v>
      </c>
      <c r="O89" s="3" t="s">
        <v>59</v>
      </c>
      <c r="P89" s="3" t="s">
        <v>60</v>
      </c>
      <c r="Q89" s="2">
        <v>43379.614490740743</v>
      </c>
      <c r="R89" s="2">
        <v>43379.614490740743</v>
      </c>
      <c r="S89" s="2">
        <v>43379.634027777778</v>
      </c>
      <c r="T89" s="2">
        <v>43379.634027777778</v>
      </c>
      <c r="V89" s="9">
        <f t="shared" si="7"/>
        <v>1.0289351856044959E-2</v>
      </c>
      <c r="W89" s="9">
        <f t="shared" si="8"/>
        <v>4.1157407424179837E-2</v>
      </c>
      <c r="Y89" s="19">
        <f t="shared" si="9"/>
        <v>9.4097222245181911E-3</v>
      </c>
    </row>
    <row r="90" spans="1:26" x14ac:dyDescent="0.4">
      <c r="A90" s="29" t="str">
        <f t="shared" si="6"/>
        <v>★</v>
      </c>
      <c r="B90" s="29">
        <v>14</v>
      </c>
      <c r="C90" s="2">
        <v>43379.607037037036</v>
      </c>
      <c r="D90" s="3">
        <v>1055</v>
      </c>
      <c r="E90" s="3" t="s">
        <v>18</v>
      </c>
      <c r="F90" s="3">
        <v>1515</v>
      </c>
      <c r="G90" s="3">
        <v>475</v>
      </c>
      <c r="H90" s="3">
        <v>5</v>
      </c>
      <c r="I90" s="3">
        <v>4</v>
      </c>
      <c r="K90" s="2">
        <v>43379.614374999997</v>
      </c>
      <c r="L90" s="2">
        <v>43379.616840277777</v>
      </c>
      <c r="M90" s="3" t="s">
        <v>19</v>
      </c>
      <c r="N90" s="3" t="s">
        <v>20</v>
      </c>
      <c r="O90" s="3" t="s">
        <v>21</v>
      </c>
      <c r="P90" s="3" t="s">
        <v>22</v>
      </c>
      <c r="Q90" s="2">
        <v>43379.618055555555</v>
      </c>
      <c r="R90" s="2">
        <v>43379.618055555555</v>
      </c>
      <c r="S90" s="2">
        <v>43379.627928240741</v>
      </c>
      <c r="T90" s="2">
        <v>43379.627928240741</v>
      </c>
      <c r="U90" s="2">
        <v>43379.618055555555</v>
      </c>
      <c r="V90" s="9">
        <f t="shared" si="7"/>
        <v>2.4652777792653069E-3</v>
      </c>
      <c r="W90" s="9">
        <f t="shared" si="8"/>
        <v>9.8611111170612276E-3</v>
      </c>
      <c r="Y90" s="19">
        <f t="shared" si="9"/>
        <v>0</v>
      </c>
    </row>
    <row r="91" spans="1:26" x14ac:dyDescent="0.4">
      <c r="A91" s="29" t="str">
        <f t="shared" si="6"/>
        <v>-</v>
      </c>
      <c r="B91" s="29">
        <v>14</v>
      </c>
      <c r="C91" s="2">
        <v>43379.608900462961</v>
      </c>
      <c r="D91" s="3">
        <v>1057</v>
      </c>
      <c r="E91" s="3" t="s">
        <v>33</v>
      </c>
      <c r="F91" s="3">
        <v>1745</v>
      </c>
      <c r="G91" s="3">
        <v>683</v>
      </c>
      <c r="H91" s="3">
        <v>9</v>
      </c>
      <c r="I91" s="3">
        <v>2</v>
      </c>
      <c r="K91" s="2">
        <v>43379.614305555559</v>
      </c>
      <c r="L91" s="2">
        <v>43379.634918981479</v>
      </c>
      <c r="M91" s="3" t="s">
        <v>44</v>
      </c>
      <c r="N91" s="3" t="s">
        <v>45</v>
      </c>
      <c r="O91" s="3" t="s">
        <v>31</v>
      </c>
      <c r="P91" s="3" t="s">
        <v>32</v>
      </c>
      <c r="Q91" s="2">
        <v>43379.616099537037</v>
      </c>
      <c r="R91" s="2">
        <v>43379.616099537037</v>
      </c>
      <c r="S91" s="2">
        <v>43379.626087962963</v>
      </c>
      <c r="T91" s="2">
        <v>43379.633935185186</v>
      </c>
      <c r="V91" s="9">
        <f t="shared" si="7"/>
        <v>2.0613425920601003E-2</v>
      </c>
      <c r="W91" s="9">
        <f t="shared" si="8"/>
        <v>4.1226851841202006E-2</v>
      </c>
      <c r="Y91" s="19">
        <f t="shared" si="9"/>
        <v>7.1990740761975758E-3</v>
      </c>
    </row>
    <row r="92" spans="1:26" x14ac:dyDescent="0.4">
      <c r="A92" s="29" t="str">
        <f t="shared" si="6"/>
        <v>-</v>
      </c>
      <c r="B92" s="29">
        <v>14</v>
      </c>
      <c r="C92" s="2">
        <v>43379.61445601852</v>
      </c>
      <c r="D92" s="3">
        <v>1058</v>
      </c>
      <c r="E92" s="3" t="s">
        <v>18</v>
      </c>
      <c r="F92" s="3">
        <v>1740</v>
      </c>
      <c r="G92" s="3">
        <v>1085</v>
      </c>
      <c r="H92" s="3">
        <v>8</v>
      </c>
      <c r="I92" s="3">
        <v>1</v>
      </c>
      <c r="K92" s="2">
        <v>43379.619525462964</v>
      </c>
      <c r="L92" s="2">
        <v>43379.630787037036</v>
      </c>
      <c r="M92" s="3" t="s">
        <v>67</v>
      </c>
      <c r="N92" s="3" t="s">
        <v>68</v>
      </c>
      <c r="O92" s="3" t="s">
        <v>84</v>
      </c>
      <c r="P92" s="3" t="s">
        <v>85</v>
      </c>
      <c r="Q92" s="2">
        <v>43379.626736111109</v>
      </c>
      <c r="R92" s="2">
        <v>43379.626736111109</v>
      </c>
      <c r="S92" s="2">
        <v>43379.643634259257</v>
      </c>
      <c r="T92" s="2">
        <v>43379.649039351854</v>
      </c>
      <c r="V92" s="9">
        <f t="shared" si="7"/>
        <v>1.1261574072705116E-2</v>
      </c>
      <c r="W92" s="9">
        <f t="shared" si="8"/>
        <v>1.1261574072705116E-2</v>
      </c>
      <c r="Y92" s="19">
        <f t="shared" si="9"/>
        <v>1.2280092589207925E-2</v>
      </c>
    </row>
    <row r="93" spans="1:26" x14ac:dyDescent="0.4">
      <c r="A93" s="29" t="str">
        <f t="shared" si="6"/>
        <v>-</v>
      </c>
      <c r="B93" s="29">
        <v>14</v>
      </c>
      <c r="C93" s="2">
        <v>43379.614525462966</v>
      </c>
      <c r="D93" s="3">
        <v>1059</v>
      </c>
      <c r="E93" s="3" t="s">
        <v>33</v>
      </c>
      <c r="F93" s="3">
        <v>1582</v>
      </c>
      <c r="G93" s="3">
        <v>361</v>
      </c>
      <c r="H93" s="3">
        <v>9</v>
      </c>
      <c r="I93" s="3">
        <v>2</v>
      </c>
      <c r="K93" s="2">
        <v>43379.622731481482</v>
      </c>
      <c r="L93" s="2">
        <v>43379.629699074074</v>
      </c>
      <c r="M93" s="3" t="s">
        <v>74</v>
      </c>
      <c r="N93" s="3" t="s">
        <v>75</v>
      </c>
      <c r="O93" s="3" t="s">
        <v>67</v>
      </c>
      <c r="P93" s="3" t="s">
        <v>68</v>
      </c>
      <c r="Q93" s="2">
        <v>43379.621087962965</v>
      </c>
      <c r="R93" s="2">
        <v>43379.621087962965</v>
      </c>
      <c r="S93" s="2">
        <v>43379.647187499999</v>
      </c>
      <c r="T93" s="2">
        <v>43379.647187499999</v>
      </c>
      <c r="V93" s="9">
        <f t="shared" si="7"/>
        <v>6.9675925915362313E-3</v>
      </c>
      <c r="W93" s="9">
        <f t="shared" si="8"/>
        <v>1.3935185183072463E-2</v>
      </c>
      <c r="Y93" s="19">
        <f t="shared" si="9"/>
        <v>6.5624999988358468E-3</v>
      </c>
    </row>
    <row r="94" spans="1:26" x14ac:dyDescent="0.4">
      <c r="A94" s="29" t="str">
        <f t="shared" si="6"/>
        <v>-</v>
      </c>
      <c r="B94" s="29">
        <v>14</v>
      </c>
      <c r="C94" s="2">
        <v>43379.615370370368</v>
      </c>
      <c r="D94" s="3">
        <v>1060</v>
      </c>
      <c r="E94" s="3" t="s">
        <v>71</v>
      </c>
      <c r="F94" s="3">
        <v>1741</v>
      </c>
      <c r="G94" s="3">
        <v>832</v>
      </c>
      <c r="H94" s="3">
        <v>8</v>
      </c>
      <c r="I94" s="3">
        <v>1</v>
      </c>
      <c r="K94" s="2">
        <v>43379.619479166664</v>
      </c>
      <c r="L94" s="2">
        <v>43379.627974537034</v>
      </c>
      <c r="M94" s="3" t="s">
        <v>67</v>
      </c>
      <c r="N94" s="3" t="s">
        <v>68</v>
      </c>
      <c r="O94" s="3" t="s">
        <v>44</v>
      </c>
      <c r="P94" s="3" t="s">
        <v>45</v>
      </c>
      <c r="Q94" s="2">
        <v>43379.622094907405</v>
      </c>
      <c r="R94" s="2">
        <v>43379.622094907405</v>
      </c>
      <c r="S94" s="2">
        <v>43379.642384259256</v>
      </c>
      <c r="T94" s="2">
        <v>43379.642384259256</v>
      </c>
      <c r="V94" s="9">
        <f t="shared" si="7"/>
        <v>8.4953703699284233E-3</v>
      </c>
      <c r="W94" s="9">
        <f t="shared" si="8"/>
        <v>8.4953703699284233E-3</v>
      </c>
      <c r="Y94" s="19">
        <f t="shared" si="9"/>
        <v>6.7245370373711921E-3</v>
      </c>
    </row>
    <row r="95" spans="1:26" x14ac:dyDescent="0.4">
      <c r="A95" s="29" t="str">
        <f t="shared" si="6"/>
        <v>-</v>
      </c>
      <c r="B95" s="29">
        <v>14</v>
      </c>
      <c r="C95" s="2">
        <v>43379.615601851852</v>
      </c>
      <c r="D95" s="3">
        <v>1061</v>
      </c>
      <c r="E95" s="3" t="s">
        <v>18</v>
      </c>
      <c r="F95" s="3">
        <v>1512</v>
      </c>
      <c r="G95" s="3">
        <v>618</v>
      </c>
      <c r="H95" s="3">
        <v>7</v>
      </c>
      <c r="I95" s="3">
        <v>2</v>
      </c>
      <c r="K95" s="2">
        <v>43379.620949074073</v>
      </c>
      <c r="L95" s="2">
        <v>43379.627083333333</v>
      </c>
      <c r="M95" s="3" t="s">
        <v>63</v>
      </c>
      <c r="N95" s="3" t="s">
        <v>64</v>
      </c>
      <c r="O95" s="3" t="s">
        <v>84</v>
      </c>
      <c r="P95" s="3" t="s">
        <v>85</v>
      </c>
      <c r="Q95" s="2">
        <v>43379.625578703701</v>
      </c>
      <c r="R95" s="2">
        <v>43379.625578703701</v>
      </c>
      <c r="S95" s="2">
        <v>43379.63925925926</v>
      </c>
      <c r="T95" s="2">
        <v>43379.640532407408</v>
      </c>
      <c r="V95" s="9">
        <f t="shared" si="7"/>
        <v>6.1342592598521151E-3</v>
      </c>
      <c r="W95" s="9">
        <f t="shared" si="8"/>
        <v>1.226851851970423E-2</v>
      </c>
      <c r="Y95" s="19">
        <f t="shared" si="9"/>
        <v>9.9768518484779634E-3</v>
      </c>
    </row>
    <row r="96" spans="1:26" x14ac:dyDescent="0.4">
      <c r="A96" s="29" t="str">
        <f t="shared" si="6"/>
        <v>-</v>
      </c>
      <c r="B96" s="29">
        <v>14</v>
      </c>
      <c r="C96" s="2">
        <v>43379.615752314814</v>
      </c>
      <c r="D96" s="3">
        <v>1062</v>
      </c>
      <c r="E96" s="3" t="s">
        <v>18</v>
      </c>
      <c r="F96" s="3">
        <v>1742</v>
      </c>
      <c r="G96" s="3">
        <v>962</v>
      </c>
      <c r="H96" s="3">
        <v>6</v>
      </c>
      <c r="I96" s="3">
        <v>1</v>
      </c>
      <c r="K96" s="2">
        <v>43379.617997685185</v>
      </c>
      <c r="L96" s="2">
        <v>43379.623553240737</v>
      </c>
      <c r="M96" s="3" t="s">
        <v>67</v>
      </c>
      <c r="N96" s="3" t="s">
        <v>68</v>
      </c>
      <c r="O96" s="3" t="s">
        <v>82</v>
      </c>
      <c r="P96" s="3" t="s">
        <v>83</v>
      </c>
      <c r="Q96" s="2">
        <v>43379.620763888888</v>
      </c>
      <c r="R96" s="2">
        <v>43379.620763888888</v>
      </c>
      <c r="S96" s="2">
        <v>43379.630150462966</v>
      </c>
      <c r="T96" s="2">
        <v>43379.630150462966</v>
      </c>
      <c r="V96" s="9">
        <f t="shared" si="7"/>
        <v>5.5555555518367328E-3</v>
      </c>
      <c r="W96" s="9">
        <f t="shared" si="8"/>
        <v>5.5555555518367328E-3</v>
      </c>
      <c r="Y96" s="19">
        <f t="shared" si="9"/>
        <v>5.0115740741603076E-3</v>
      </c>
    </row>
    <row r="97" spans="1:26" x14ac:dyDescent="0.4">
      <c r="A97" s="29" t="str">
        <f t="shared" si="6"/>
        <v>-</v>
      </c>
      <c r="B97" s="29">
        <v>14</v>
      </c>
      <c r="C97" s="2">
        <v>43379.616759259261</v>
      </c>
      <c r="D97" s="3">
        <v>1063</v>
      </c>
      <c r="E97" s="3" t="s">
        <v>38</v>
      </c>
      <c r="F97" s="3">
        <v>0</v>
      </c>
      <c r="G97" s="3">
        <v>1253</v>
      </c>
      <c r="H97" s="3">
        <v>5</v>
      </c>
      <c r="I97" s="3">
        <v>2</v>
      </c>
      <c r="K97" s="2">
        <v>43379.626469907409</v>
      </c>
      <c r="L97" s="2">
        <v>43379.633298611108</v>
      </c>
      <c r="M97" s="3" t="s">
        <v>44</v>
      </c>
      <c r="N97" s="3" t="s">
        <v>45</v>
      </c>
      <c r="O97" s="3" t="s">
        <v>25</v>
      </c>
      <c r="P97" s="3" t="s">
        <v>26</v>
      </c>
      <c r="Q97" s="2">
        <v>43379.626759259256</v>
      </c>
      <c r="R97" s="2">
        <v>43379.626759259256</v>
      </c>
      <c r="S97" s="2">
        <v>43379.635775462964</v>
      </c>
      <c r="T97" s="2">
        <v>43379.635775462964</v>
      </c>
      <c r="V97" s="9">
        <f t="shared" si="7"/>
        <v>6.8287036992842332E-3</v>
      </c>
      <c r="W97" s="9">
        <f t="shared" si="8"/>
        <v>1.3657407398568466E-2</v>
      </c>
      <c r="Y97" s="19">
        <f t="shared" si="9"/>
        <v>9.9999999947613105E-3</v>
      </c>
    </row>
    <row r="98" spans="1:26" x14ac:dyDescent="0.4">
      <c r="A98" s="29" t="str">
        <f t="shared" si="6"/>
        <v>-</v>
      </c>
      <c r="B98" s="29">
        <v>14</v>
      </c>
      <c r="C98" s="2">
        <v>43379.620486111111</v>
      </c>
      <c r="D98" s="3">
        <v>1067</v>
      </c>
      <c r="E98" s="3" t="s">
        <v>43</v>
      </c>
      <c r="F98" s="3">
        <v>0</v>
      </c>
      <c r="G98" s="3">
        <v>420</v>
      </c>
      <c r="H98" s="3">
        <v>6</v>
      </c>
      <c r="I98" s="3">
        <v>1</v>
      </c>
      <c r="K98" s="2">
        <v>43379.627245370371</v>
      </c>
      <c r="L98" s="2">
        <v>43379.631273148145</v>
      </c>
      <c r="M98" s="3" t="s">
        <v>67</v>
      </c>
      <c r="N98" s="3" t="s">
        <v>68</v>
      </c>
      <c r="O98" s="3" t="s">
        <v>39</v>
      </c>
      <c r="P98" s="3" t="s">
        <v>40</v>
      </c>
      <c r="Q98" s="2">
        <v>43379.637280092589</v>
      </c>
      <c r="R98" s="2">
        <v>43379.637280092589</v>
      </c>
      <c r="S98" s="2">
        <v>43379.645324074074</v>
      </c>
      <c r="T98" s="2">
        <v>43379.645324074074</v>
      </c>
      <c r="V98" s="9">
        <f t="shared" si="7"/>
        <v>4.0277777734445408E-3</v>
      </c>
      <c r="W98" s="9">
        <f t="shared" si="8"/>
        <v>4.0277777734445408E-3</v>
      </c>
      <c r="Y98" s="19">
        <f t="shared" si="9"/>
        <v>1.6793981478258502E-2</v>
      </c>
    </row>
    <row r="99" spans="1:26" x14ac:dyDescent="0.4">
      <c r="A99" s="29" t="str">
        <f t="shared" si="6"/>
        <v>-</v>
      </c>
      <c r="B99" s="29">
        <v>14</v>
      </c>
      <c r="C99" s="2">
        <v>43379.621122685188</v>
      </c>
      <c r="D99" s="3">
        <v>1068</v>
      </c>
      <c r="E99" s="3" t="s">
        <v>33</v>
      </c>
      <c r="F99" s="3">
        <v>1051</v>
      </c>
      <c r="G99" s="3">
        <v>352</v>
      </c>
      <c r="H99" s="3">
        <v>1</v>
      </c>
      <c r="I99" s="3">
        <v>1</v>
      </c>
      <c r="K99" s="2">
        <v>43379.627326388887</v>
      </c>
      <c r="L99" s="2">
        <v>43379.633240740739</v>
      </c>
      <c r="M99" s="3" t="s">
        <v>27</v>
      </c>
      <c r="N99" s="3" t="s">
        <v>28</v>
      </c>
      <c r="O99" s="3" t="s">
        <v>74</v>
      </c>
      <c r="P99" s="3" t="s">
        <v>75</v>
      </c>
      <c r="Q99" s="2">
        <v>43379.62672453704</v>
      </c>
      <c r="R99" s="2">
        <v>43379.627754629626</v>
      </c>
      <c r="S99" s="2">
        <v>43379.63616898148</v>
      </c>
      <c r="T99" s="2">
        <v>43379.637199074074</v>
      </c>
      <c r="V99" s="9">
        <f t="shared" si="7"/>
        <v>5.914351851970423E-3</v>
      </c>
      <c r="W99" s="9">
        <f t="shared" si="8"/>
        <v>5.914351851970423E-3</v>
      </c>
      <c r="Y99" s="19">
        <f t="shared" si="9"/>
        <v>5.6018518516793847E-3</v>
      </c>
    </row>
    <row r="100" spans="1:26" x14ac:dyDescent="0.4">
      <c r="A100" s="29" t="str">
        <f t="shared" si="6"/>
        <v>-</v>
      </c>
      <c r="B100" s="29">
        <v>14</v>
      </c>
      <c r="C100" s="2">
        <v>43379.62290509259</v>
      </c>
      <c r="D100" s="3">
        <v>1070</v>
      </c>
      <c r="E100" s="3" t="s">
        <v>33</v>
      </c>
      <c r="F100" s="3">
        <v>1041</v>
      </c>
      <c r="G100" s="3">
        <v>1193</v>
      </c>
      <c r="H100" s="3">
        <v>1</v>
      </c>
      <c r="I100" s="3">
        <v>1</v>
      </c>
      <c r="K100" s="2">
        <v>43379.637106481481</v>
      </c>
      <c r="L100" s="2">
        <v>43379.647129629629</v>
      </c>
      <c r="M100" s="3" t="s">
        <v>65</v>
      </c>
      <c r="N100" s="3" t="s">
        <v>66</v>
      </c>
      <c r="O100" s="3" t="s">
        <v>39</v>
      </c>
      <c r="P100" s="3" t="s">
        <v>40</v>
      </c>
      <c r="Q100" s="2">
        <v>43379.639803240738</v>
      </c>
      <c r="R100" s="2">
        <v>43379.639803240738</v>
      </c>
      <c r="S100" s="2">
        <v>43379.655555555553</v>
      </c>
      <c r="T100" s="2">
        <v>43379.664618055554</v>
      </c>
      <c r="V100" s="9">
        <f t="shared" si="7"/>
        <v>1.0023148148320615E-2</v>
      </c>
      <c r="W100" s="9">
        <f t="shared" si="8"/>
        <v>1.0023148148320615E-2</v>
      </c>
      <c r="Y100" s="19">
        <f t="shared" si="9"/>
        <v>1.68981481474475E-2</v>
      </c>
    </row>
    <row r="101" spans="1:26" x14ac:dyDescent="0.4">
      <c r="A101" s="29" t="str">
        <f t="shared" si="6"/>
        <v>-</v>
      </c>
      <c r="B101" s="29">
        <v>14</v>
      </c>
      <c r="C101" s="2">
        <v>43379.623148148145</v>
      </c>
      <c r="D101" s="3">
        <v>1071</v>
      </c>
      <c r="E101" s="3" t="s">
        <v>18</v>
      </c>
      <c r="F101" s="3">
        <v>1751</v>
      </c>
      <c r="G101" s="3">
        <v>396</v>
      </c>
      <c r="H101" s="3">
        <v>10</v>
      </c>
      <c r="I101" s="3">
        <v>1</v>
      </c>
      <c r="K101" s="2">
        <v>43379.631574074076</v>
      </c>
      <c r="L101" s="2">
        <v>43379.635196759256</v>
      </c>
      <c r="M101" s="3" t="s">
        <v>67</v>
      </c>
      <c r="N101" s="3" t="s">
        <v>68</v>
      </c>
      <c r="O101" s="3" t="s">
        <v>76</v>
      </c>
      <c r="P101" s="3" t="s">
        <v>77</v>
      </c>
      <c r="Q101" s="2">
        <v>43379.637557870374</v>
      </c>
      <c r="R101" s="2">
        <v>43379.637557870374</v>
      </c>
      <c r="S101" s="2">
        <v>43379.645902777775</v>
      </c>
      <c r="T101" s="2">
        <v>43379.645902777775</v>
      </c>
      <c r="V101" s="9">
        <f t="shared" si="7"/>
        <v>3.6226851807441562E-3</v>
      </c>
      <c r="W101" s="9">
        <f t="shared" si="8"/>
        <v>3.6226851807441562E-3</v>
      </c>
      <c r="Y101" s="19">
        <f t="shared" si="9"/>
        <v>1.4409722229174804E-2</v>
      </c>
    </row>
    <row r="102" spans="1:26" x14ac:dyDescent="0.4">
      <c r="A102" s="29" t="str">
        <f t="shared" si="6"/>
        <v>-</v>
      </c>
      <c r="B102" s="29">
        <v>14</v>
      </c>
      <c r="C102" s="2">
        <v>43379.624305555553</v>
      </c>
      <c r="D102" s="3">
        <v>1072</v>
      </c>
      <c r="E102" s="3" t="s">
        <v>18</v>
      </c>
      <c r="F102" s="3">
        <v>1731</v>
      </c>
      <c r="G102" s="3">
        <v>1007</v>
      </c>
      <c r="H102" s="3">
        <v>8</v>
      </c>
      <c r="I102" s="3">
        <v>3</v>
      </c>
      <c r="K102" s="2">
        <v>43379.643067129633</v>
      </c>
      <c r="L102" s="2">
        <v>43379.649918981479</v>
      </c>
      <c r="M102" s="3" t="s">
        <v>63</v>
      </c>
      <c r="N102" s="3" t="s">
        <v>64</v>
      </c>
      <c r="O102" s="3" t="s">
        <v>44</v>
      </c>
      <c r="P102" s="3" t="s">
        <v>45</v>
      </c>
      <c r="Q102" s="2">
        <v>43379.631712962961</v>
      </c>
      <c r="R102" s="2">
        <v>43379.631712962961</v>
      </c>
      <c r="S102" s="2">
        <v>43379.645196759258</v>
      </c>
      <c r="T102" s="2">
        <v>43379.645196759258</v>
      </c>
      <c r="V102" s="9">
        <f t="shared" si="7"/>
        <v>6.8518518455675803E-3</v>
      </c>
      <c r="W102" s="9">
        <f t="shared" si="8"/>
        <v>2.0555555536702741E-2</v>
      </c>
      <c r="Y102" s="19">
        <f t="shared" si="9"/>
        <v>7.4074074072996154E-3</v>
      </c>
    </row>
    <row r="103" spans="1:26" s="42" customFormat="1" x14ac:dyDescent="0.4">
      <c r="A103" s="40" t="str">
        <f t="shared" si="6"/>
        <v>-</v>
      </c>
      <c r="B103" s="40">
        <v>14</v>
      </c>
      <c r="C103" s="41">
        <v>43379.60365740741</v>
      </c>
      <c r="D103" s="42">
        <v>1053</v>
      </c>
      <c r="E103" s="42" t="s">
        <v>43</v>
      </c>
      <c r="F103" s="42">
        <v>0</v>
      </c>
      <c r="G103" s="42">
        <v>1183</v>
      </c>
      <c r="H103" s="42">
        <v>10</v>
      </c>
      <c r="I103" s="42">
        <v>1</v>
      </c>
      <c r="J103" s="41">
        <v>43379.60396990741</v>
      </c>
      <c r="M103" s="42" t="s">
        <v>69</v>
      </c>
      <c r="N103" s="42" t="s">
        <v>70</v>
      </c>
      <c r="O103" s="42" t="s">
        <v>27</v>
      </c>
      <c r="P103" s="42" t="s">
        <v>28</v>
      </c>
      <c r="Q103" s="41">
        <v>43379.609594907408</v>
      </c>
      <c r="S103" s="41">
        <v>43379.630613425928</v>
      </c>
      <c r="V103" s="43"/>
      <c r="W103" s="43"/>
      <c r="Y103" s="44">
        <f>Q103-C103</f>
        <v>5.9374999982537702E-3</v>
      </c>
    </row>
    <row r="104" spans="1:26" s="42" customFormat="1" x14ac:dyDescent="0.4">
      <c r="A104" s="40" t="str">
        <f t="shared" si="6"/>
        <v>-</v>
      </c>
      <c r="B104" s="40">
        <v>14</v>
      </c>
      <c r="C104" s="41">
        <v>43379.607210648152</v>
      </c>
      <c r="D104" s="42">
        <v>1056</v>
      </c>
      <c r="E104" s="42" t="s">
        <v>18</v>
      </c>
      <c r="F104" s="42">
        <v>1716</v>
      </c>
      <c r="G104" s="42">
        <v>1104</v>
      </c>
      <c r="H104" s="42">
        <v>8</v>
      </c>
      <c r="I104" s="42">
        <v>3</v>
      </c>
      <c r="J104" s="41">
        <v>43379.607430555552</v>
      </c>
      <c r="M104" s="42" t="s">
        <v>19</v>
      </c>
      <c r="N104" s="42" t="s">
        <v>20</v>
      </c>
      <c r="O104" s="42" t="s">
        <v>31</v>
      </c>
      <c r="P104" s="42" t="s">
        <v>32</v>
      </c>
      <c r="Q104" s="41">
        <v>43379.611180555556</v>
      </c>
      <c r="S104" s="41">
        <v>43379.620509259257</v>
      </c>
      <c r="V104" s="43"/>
      <c r="W104" s="43"/>
      <c r="Y104" s="44">
        <f>Q104-C104</f>
        <v>3.9699074040981941E-3</v>
      </c>
    </row>
    <row r="105" spans="1:26" s="42" customFormat="1" x14ac:dyDescent="0.4">
      <c r="A105" s="40" t="str">
        <f t="shared" si="6"/>
        <v>-</v>
      </c>
      <c r="B105" s="40">
        <v>14</v>
      </c>
      <c r="C105" s="41">
        <v>43379.618472222224</v>
      </c>
      <c r="D105" s="42">
        <v>1065</v>
      </c>
      <c r="E105" s="42" t="s">
        <v>43</v>
      </c>
      <c r="F105" s="42">
        <v>0</v>
      </c>
      <c r="G105" s="42">
        <v>762</v>
      </c>
      <c r="H105" s="42">
        <v>7</v>
      </c>
      <c r="I105" s="42">
        <v>1</v>
      </c>
      <c r="J105" s="41">
        <v>43379.618935185186</v>
      </c>
      <c r="M105" s="42" t="s">
        <v>63</v>
      </c>
      <c r="N105" s="42" t="s">
        <v>64</v>
      </c>
      <c r="O105" s="42" t="s">
        <v>57</v>
      </c>
      <c r="P105" s="42" t="s">
        <v>58</v>
      </c>
      <c r="Q105" s="41">
        <v>43379.626273148147</v>
      </c>
      <c r="S105" s="41">
        <v>43379.635937500003</v>
      </c>
      <c r="V105" s="43"/>
      <c r="W105" s="43"/>
      <c r="Y105" s="44">
        <f>Q105-C105</f>
        <v>7.8009259232203476E-3</v>
      </c>
    </row>
    <row r="106" spans="1:26" s="42" customFormat="1" x14ac:dyDescent="0.4">
      <c r="A106" s="40" t="str">
        <f t="shared" si="6"/>
        <v>-</v>
      </c>
      <c r="B106" s="40">
        <v>14</v>
      </c>
      <c r="C106" s="41">
        <v>43379.620312500003</v>
      </c>
      <c r="D106" s="42">
        <v>1066</v>
      </c>
      <c r="E106" s="42" t="s">
        <v>33</v>
      </c>
      <c r="F106" s="42">
        <v>1051</v>
      </c>
      <c r="G106" s="42">
        <v>934</v>
      </c>
      <c r="H106" s="42">
        <v>10</v>
      </c>
      <c r="I106" s="42">
        <v>1</v>
      </c>
      <c r="J106" s="41">
        <v>43379.620497685188</v>
      </c>
      <c r="M106" s="42" t="s">
        <v>27</v>
      </c>
      <c r="N106" s="42" t="s">
        <v>28</v>
      </c>
      <c r="O106" s="42" t="s">
        <v>74</v>
      </c>
      <c r="P106" s="42" t="s">
        <v>75</v>
      </c>
      <c r="Q106" s="41">
        <v>43379.641967592594</v>
      </c>
      <c r="S106" s="41">
        <v>43379.651412037034</v>
      </c>
      <c r="V106" s="43"/>
      <c r="W106" s="43"/>
      <c r="Y106" s="44">
        <f>Q106-C106</f>
        <v>2.1655092590663116E-2</v>
      </c>
    </row>
    <row r="107" spans="1:26" s="37" customFormat="1" x14ac:dyDescent="0.4">
      <c r="A107" s="35" t="str">
        <f t="shared" si="6"/>
        <v>-</v>
      </c>
      <c r="B107" s="35">
        <v>14</v>
      </c>
      <c r="C107" s="36">
        <v>43379.622384259259</v>
      </c>
      <c r="D107" s="37">
        <v>1069</v>
      </c>
      <c r="E107" s="37" t="s">
        <v>33</v>
      </c>
      <c r="F107" s="37">
        <v>1041</v>
      </c>
      <c r="G107" s="37">
        <v>1071</v>
      </c>
      <c r="H107" s="37">
        <v>8</v>
      </c>
      <c r="I107" s="37">
        <v>1</v>
      </c>
      <c r="J107" s="36">
        <v>43379.622650462959</v>
      </c>
      <c r="M107" s="37" t="s">
        <v>39</v>
      </c>
      <c r="N107" s="37" t="s">
        <v>40</v>
      </c>
      <c r="O107" s="37" t="s">
        <v>65</v>
      </c>
      <c r="P107" s="37" t="s">
        <v>66</v>
      </c>
      <c r="Q107" s="36">
        <v>43379.627465277779</v>
      </c>
      <c r="S107" s="36">
        <v>43379.645520833335</v>
      </c>
      <c r="V107" s="38"/>
      <c r="W107" s="38"/>
      <c r="Y107" s="39">
        <f>Q107-C107</f>
        <v>5.0810185202863067E-3</v>
      </c>
    </row>
    <row r="108" spans="1:26" x14ac:dyDescent="0.4">
      <c r="A108" s="29" t="str">
        <f t="shared" si="6"/>
        <v>★</v>
      </c>
      <c r="B108" s="29">
        <v>15</v>
      </c>
      <c r="C108" s="2">
        <v>43379.558055555557</v>
      </c>
      <c r="D108" s="3">
        <v>1022</v>
      </c>
      <c r="E108" s="3" t="s">
        <v>18</v>
      </c>
      <c r="F108" s="3">
        <v>1615</v>
      </c>
      <c r="G108" s="3">
        <v>1040</v>
      </c>
      <c r="H108" s="3">
        <v>10</v>
      </c>
      <c r="I108" s="3">
        <v>2</v>
      </c>
      <c r="K108" s="2">
        <v>43379.620925925927</v>
      </c>
      <c r="L108" s="2">
        <v>43379.627175925925</v>
      </c>
      <c r="M108" s="3" t="s">
        <v>72</v>
      </c>
      <c r="N108" s="3" t="s">
        <v>73</v>
      </c>
      <c r="O108" s="3" t="s">
        <v>52</v>
      </c>
      <c r="P108" s="3" t="s">
        <v>53</v>
      </c>
      <c r="Q108" s="2">
        <v>43379.62537037037</v>
      </c>
      <c r="R108" s="2">
        <v>43379.62537037037</v>
      </c>
      <c r="S108" s="2">
        <v>43379.63386574074</v>
      </c>
      <c r="T108" s="2">
        <v>43379.63386574074</v>
      </c>
      <c r="U108" s="2">
        <v>43379.62537037037</v>
      </c>
      <c r="V108" s="9">
        <f t="shared" si="7"/>
        <v>6.2499999985448085E-3</v>
      </c>
      <c r="W108" s="9">
        <f t="shared" si="8"/>
        <v>1.2499999997089617E-2</v>
      </c>
      <c r="X108" s="19">
        <f>SUM(W108:W125)</f>
        <v>0.26152777783136116</v>
      </c>
      <c r="Y108" s="19">
        <f t="shared" si="9"/>
        <v>0</v>
      </c>
      <c r="Z108" s="19">
        <f>AVERAGE(Y108:Y128)</f>
        <v>5.3086419751967439E-3</v>
      </c>
    </row>
    <row r="109" spans="1:26" x14ac:dyDescent="0.4">
      <c r="A109" s="29" t="str">
        <f t="shared" si="6"/>
        <v>★</v>
      </c>
      <c r="B109" s="29">
        <v>15</v>
      </c>
      <c r="C109" s="2">
        <v>43379.566655092596</v>
      </c>
      <c r="D109" s="3">
        <v>1028</v>
      </c>
      <c r="E109" s="3" t="s">
        <v>33</v>
      </c>
      <c r="F109" s="3">
        <v>1720</v>
      </c>
      <c r="G109" s="3">
        <v>699</v>
      </c>
      <c r="H109" s="3">
        <v>7</v>
      </c>
      <c r="I109" s="3">
        <v>2</v>
      </c>
      <c r="K109" s="2">
        <v>43379.638078703705</v>
      </c>
      <c r="L109" s="2">
        <v>43379.643969907411</v>
      </c>
      <c r="M109" s="3" t="s">
        <v>48</v>
      </c>
      <c r="N109" s="3" t="s">
        <v>49</v>
      </c>
      <c r="O109" s="3" t="s">
        <v>19</v>
      </c>
      <c r="P109" s="3" t="s">
        <v>20</v>
      </c>
      <c r="Q109" s="2">
        <v>43379.646354166667</v>
      </c>
      <c r="R109" s="2">
        <v>43379.646354166667</v>
      </c>
      <c r="S109" s="2">
        <v>43379.657060185185</v>
      </c>
      <c r="T109" s="2">
        <v>43379.657060185185</v>
      </c>
      <c r="U109" s="2">
        <v>43379.646354166667</v>
      </c>
      <c r="V109" s="9">
        <f t="shared" si="7"/>
        <v>5.8912037056870759E-3</v>
      </c>
      <c r="W109" s="9">
        <f t="shared" si="8"/>
        <v>1.1782407411374152E-2</v>
      </c>
      <c r="Y109" s="19">
        <f t="shared" si="9"/>
        <v>0</v>
      </c>
    </row>
    <row r="110" spans="1:26" x14ac:dyDescent="0.4">
      <c r="A110" s="29" t="str">
        <f t="shared" si="6"/>
        <v>-</v>
      </c>
      <c r="B110" s="29">
        <v>15</v>
      </c>
      <c r="C110" s="2">
        <v>43379.625856481478</v>
      </c>
      <c r="D110" s="3">
        <v>1073</v>
      </c>
      <c r="E110" s="3" t="s">
        <v>33</v>
      </c>
      <c r="F110" s="3">
        <v>1743</v>
      </c>
      <c r="G110" s="3">
        <v>551</v>
      </c>
      <c r="H110" s="3">
        <v>2</v>
      </c>
      <c r="I110" s="3">
        <v>2</v>
      </c>
      <c r="K110" s="2">
        <v>43379.628888888888</v>
      </c>
      <c r="L110" s="2">
        <v>43379.632013888891</v>
      </c>
      <c r="M110" s="3" t="s">
        <v>67</v>
      </c>
      <c r="N110" s="3" t="s">
        <v>68</v>
      </c>
      <c r="O110" s="3" t="s">
        <v>39</v>
      </c>
      <c r="P110" s="3" t="s">
        <v>40</v>
      </c>
      <c r="Q110" s="2">
        <v>43379.63721064815</v>
      </c>
      <c r="R110" s="2">
        <v>43379.63721064815</v>
      </c>
      <c r="S110" s="2">
        <v>43379.645949074074</v>
      </c>
      <c r="T110" s="2">
        <v>43379.645949074074</v>
      </c>
      <c r="V110" s="9">
        <f t="shared" si="7"/>
        <v>3.125000002910383E-3</v>
      </c>
      <c r="W110" s="9">
        <f t="shared" si="8"/>
        <v>6.2500000058207661E-3</v>
      </c>
      <c r="Y110" s="19">
        <f t="shared" si="9"/>
        <v>1.135416667239042E-2</v>
      </c>
    </row>
    <row r="111" spans="1:26" x14ac:dyDescent="0.4">
      <c r="A111" s="29" t="str">
        <f t="shared" si="6"/>
        <v>-</v>
      </c>
      <c r="B111" s="29">
        <v>15</v>
      </c>
      <c r="C111" s="2">
        <v>43379.626180555555</v>
      </c>
      <c r="D111" s="3">
        <v>1074</v>
      </c>
      <c r="E111" s="3" t="s">
        <v>18</v>
      </c>
      <c r="F111" s="3">
        <v>1750</v>
      </c>
      <c r="G111" s="3">
        <v>919</v>
      </c>
      <c r="H111" s="3">
        <v>3</v>
      </c>
      <c r="I111" s="3">
        <v>2</v>
      </c>
      <c r="K111" s="2">
        <v>43379.6403587963</v>
      </c>
      <c r="L111" s="2">
        <v>43379.653379629628</v>
      </c>
      <c r="M111" s="3" t="s">
        <v>31</v>
      </c>
      <c r="N111" s="3" t="s">
        <v>32</v>
      </c>
      <c r="O111" s="3" t="s">
        <v>74</v>
      </c>
      <c r="P111" s="3" t="s">
        <v>75</v>
      </c>
      <c r="Q111" s="2">
        <v>43379.644108796296</v>
      </c>
      <c r="R111" s="2">
        <v>43379.644108796296</v>
      </c>
      <c r="S111" s="2">
        <v>43379.655057870368</v>
      </c>
      <c r="T111" s="2">
        <v>43379.655057870368</v>
      </c>
      <c r="V111" s="9">
        <f t="shared" si="7"/>
        <v>1.3020833328482695E-2</v>
      </c>
      <c r="W111" s="9">
        <f t="shared" si="8"/>
        <v>2.604166665696539E-2</v>
      </c>
      <c r="Y111" s="19">
        <f t="shared" si="9"/>
        <v>1.7928240740729962E-2</v>
      </c>
    </row>
    <row r="112" spans="1:26" x14ac:dyDescent="0.4">
      <c r="A112" s="29" t="str">
        <f t="shared" si="6"/>
        <v>-</v>
      </c>
      <c r="B112" s="29">
        <v>15</v>
      </c>
      <c r="C112" s="2">
        <v>43379.631157407406</v>
      </c>
      <c r="D112" s="3">
        <v>1076</v>
      </c>
      <c r="E112" s="3" t="s">
        <v>43</v>
      </c>
      <c r="F112" s="3">
        <v>0</v>
      </c>
      <c r="G112" s="3">
        <v>1059</v>
      </c>
      <c r="H112" s="3">
        <v>2</v>
      </c>
      <c r="I112" s="3">
        <v>4</v>
      </c>
      <c r="K112" s="2">
        <v>43379.634479166663</v>
      </c>
      <c r="L112" s="2">
        <v>43379.638159722221</v>
      </c>
      <c r="M112" s="3" t="s">
        <v>50</v>
      </c>
      <c r="N112" s="3" t="s">
        <v>51</v>
      </c>
      <c r="O112" s="3" t="s">
        <v>52</v>
      </c>
      <c r="P112" s="3" t="s">
        <v>53</v>
      </c>
      <c r="Q112" s="2">
        <v>43379.638645833336</v>
      </c>
      <c r="R112" s="2">
        <v>43379.638645833336</v>
      </c>
      <c r="S112" s="2">
        <v>43379.649606481478</v>
      </c>
      <c r="T112" s="2">
        <v>43379.649606481478</v>
      </c>
      <c r="V112" s="9">
        <f t="shared" si="7"/>
        <v>3.6805555573664606E-3</v>
      </c>
      <c r="W112" s="9">
        <f t="shared" si="8"/>
        <v>1.4722222229465842E-2</v>
      </c>
      <c r="Y112" s="19">
        <f t="shared" si="9"/>
        <v>7.4884259302052669E-3</v>
      </c>
    </row>
    <row r="113" spans="1:25" x14ac:dyDescent="0.4">
      <c r="A113" s="29" t="str">
        <f t="shared" si="6"/>
        <v>★</v>
      </c>
      <c r="B113" s="29">
        <v>15</v>
      </c>
      <c r="C113" s="2">
        <v>43379.635682870372</v>
      </c>
      <c r="D113" s="3">
        <v>1077</v>
      </c>
      <c r="E113" s="3" t="s">
        <v>43</v>
      </c>
      <c r="F113" s="3">
        <v>0</v>
      </c>
      <c r="G113" s="3">
        <v>473</v>
      </c>
      <c r="H113" s="3">
        <v>1</v>
      </c>
      <c r="I113" s="3">
        <v>1</v>
      </c>
      <c r="K113" s="2">
        <v>43379.654675925929</v>
      </c>
      <c r="L113" s="2">
        <v>43379.660740740743</v>
      </c>
      <c r="M113" s="3" t="s">
        <v>65</v>
      </c>
      <c r="N113" s="3" t="s">
        <v>66</v>
      </c>
      <c r="O113" s="3" t="s">
        <v>76</v>
      </c>
      <c r="P113" s="3" t="s">
        <v>77</v>
      </c>
      <c r="Q113" s="2">
        <v>43379.645833333336</v>
      </c>
      <c r="R113" s="2">
        <v>43379.645833333336</v>
      </c>
      <c r="S113" s="2">
        <v>43379.656886574077</v>
      </c>
      <c r="T113" s="2">
        <v>43379.656886574077</v>
      </c>
      <c r="U113" s="2">
        <v>43379.645833333336</v>
      </c>
      <c r="V113" s="9">
        <f t="shared" si="7"/>
        <v>6.064814813726116E-3</v>
      </c>
      <c r="W113" s="9">
        <f t="shared" si="8"/>
        <v>6.064814813726116E-3</v>
      </c>
      <c r="Y113" s="19">
        <f t="shared" si="9"/>
        <v>0</v>
      </c>
    </row>
    <row r="114" spans="1:25" x14ac:dyDescent="0.4">
      <c r="A114" s="29" t="str">
        <f t="shared" si="6"/>
        <v>★</v>
      </c>
      <c r="B114" s="29">
        <v>15</v>
      </c>
      <c r="C114" s="2">
        <v>43379.635763888888</v>
      </c>
      <c r="D114" s="3">
        <v>1078</v>
      </c>
      <c r="E114" s="3" t="s">
        <v>38</v>
      </c>
      <c r="F114" s="3">
        <v>0</v>
      </c>
      <c r="G114" s="3">
        <v>1259</v>
      </c>
      <c r="H114" s="3">
        <v>2</v>
      </c>
      <c r="I114" s="3">
        <v>3</v>
      </c>
      <c r="K114" s="2">
        <v>43379.643854166665</v>
      </c>
      <c r="L114" s="2">
        <v>43379.650289351855</v>
      </c>
      <c r="M114" s="3" t="s">
        <v>67</v>
      </c>
      <c r="N114" s="3" t="s">
        <v>68</v>
      </c>
      <c r="O114" s="3" t="s">
        <v>21</v>
      </c>
      <c r="P114" s="3" t="s">
        <v>22</v>
      </c>
      <c r="Q114" s="2">
        <v>43379.650104166663</v>
      </c>
      <c r="R114" s="2">
        <v>43379.650104166663</v>
      </c>
      <c r="S114" s="2">
        <v>43379.663761574076</v>
      </c>
      <c r="T114" s="2">
        <v>43379.663761574076</v>
      </c>
      <c r="U114" s="2">
        <v>43379.645833333336</v>
      </c>
      <c r="V114" s="9">
        <f t="shared" si="7"/>
        <v>6.4351851906394586E-3</v>
      </c>
      <c r="W114" s="9">
        <f t="shared" si="8"/>
        <v>1.9305555571918376E-2</v>
      </c>
      <c r="Y114" s="19">
        <f t="shared" si="9"/>
        <v>4.27083332760958E-3</v>
      </c>
    </row>
    <row r="115" spans="1:25" x14ac:dyDescent="0.4">
      <c r="A115" s="29" t="str">
        <f t="shared" si="6"/>
        <v>-</v>
      </c>
      <c r="B115" s="29">
        <v>15</v>
      </c>
      <c r="C115" s="2">
        <v>43379.636828703704</v>
      </c>
      <c r="D115" s="3">
        <v>1079</v>
      </c>
      <c r="E115" s="3" t="s">
        <v>33</v>
      </c>
      <c r="F115" s="3">
        <v>1157</v>
      </c>
      <c r="G115" s="3">
        <v>940</v>
      </c>
      <c r="H115" s="3">
        <v>10</v>
      </c>
      <c r="I115" s="3">
        <v>2</v>
      </c>
      <c r="K115" s="2">
        <v>43379.643553240741</v>
      </c>
      <c r="L115" s="2">
        <v>43379.650752314818</v>
      </c>
      <c r="M115" s="3" t="s">
        <v>69</v>
      </c>
      <c r="N115" s="3" t="s">
        <v>70</v>
      </c>
      <c r="O115" s="3" t="s">
        <v>61</v>
      </c>
      <c r="P115" s="3" t="s">
        <v>62</v>
      </c>
      <c r="Q115" s="2">
        <v>43379.646678240744</v>
      </c>
      <c r="R115" s="2">
        <v>43379.646678240744</v>
      </c>
      <c r="S115" s="2">
        <v>43379.659328703703</v>
      </c>
      <c r="T115" s="2">
        <v>43379.659328703703</v>
      </c>
      <c r="V115" s="9">
        <f t="shared" si="7"/>
        <v>7.1990740761975758E-3</v>
      </c>
      <c r="W115" s="9">
        <f t="shared" si="8"/>
        <v>1.4398148152395152E-2</v>
      </c>
      <c r="Y115" s="19">
        <f t="shared" si="9"/>
        <v>9.8495370402815752E-3</v>
      </c>
    </row>
    <row r="116" spans="1:25" x14ac:dyDescent="0.4">
      <c r="A116" s="29" t="str">
        <f t="shared" si="6"/>
        <v>-</v>
      </c>
      <c r="B116" s="29">
        <v>15</v>
      </c>
      <c r="C116" s="2">
        <v>43379.641956018517</v>
      </c>
      <c r="D116" s="3">
        <v>1081</v>
      </c>
      <c r="E116" s="3" t="s">
        <v>38</v>
      </c>
      <c r="F116" s="3">
        <v>0</v>
      </c>
      <c r="G116" s="3">
        <v>1023</v>
      </c>
      <c r="H116" s="3">
        <v>7</v>
      </c>
      <c r="I116" s="3">
        <v>2</v>
      </c>
      <c r="K116" s="2">
        <v>43379.64875</v>
      </c>
      <c r="L116" s="2">
        <v>43379.654421296298</v>
      </c>
      <c r="M116" s="3" t="s">
        <v>63</v>
      </c>
      <c r="N116" s="3" t="s">
        <v>64</v>
      </c>
      <c r="O116" s="3" t="s">
        <v>44</v>
      </c>
      <c r="P116" s="3" t="s">
        <v>45</v>
      </c>
      <c r="Q116" s="2">
        <v>43379.647673611114</v>
      </c>
      <c r="R116" s="2">
        <v>43379.647673611114</v>
      </c>
      <c r="S116" s="2">
        <v>43379.661863425928</v>
      </c>
      <c r="T116" s="2">
        <v>43379.661863425928</v>
      </c>
      <c r="V116" s="9">
        <f t="shared" si="7"/>
        <v>5.6712962978053838E-3</v>
      </c>
      <c r="W116" s="9">
        <f t="shared" si="8"/>
        <v>1.1342592595610768E-2</v>
      </c>
      <c r="Y116" s="19">
        <f t="shared" si="9"/>
        <v>5.7175925976480357E-3</v>
      </c>
    </row>
    <row r="117" spans="1:25" x14ac:dyDescent="0.4">
      <c r="A117" s="29" t="str">
        <f t="shared" si="6"/>
        <v>-</v>
      </c>
      <c r="B117" s="29">
        <v>15</v>
      </c>
      <c r="C117" s="2">
        <v>43379.643055555556</v>
      </c>
      <c r="D117" s="3">
        <v>1082</v>
      </c>
      <c r="E117" s="3" t="s">
        <v>43</v>
      </c>
      <c r="F117" s="3">
        <v>0</v>
      </c>
      <c r="G117" s="3">
        <v>686</v>
      </c>
      <c r="H117" s="3">
        <v>3</v>
      </c>
      <c r="I117" s="3">
        <v>2</v>
      </c>
      <c r="K117" s="2">
        <v>43379.656736111108</v>
      </c>
      <c r="L117" s="2">
        <v>43379.665289351855</v>
      </c>
      <c r="M117" s="3" t="s">
        <v>54</v>
      </c>
      <c r="N117" s="3" t="s">
        <v>55</v>
      </c>
      <c r="O117" s="3" t="s">
        <v>31</v>
      </c>
      <c r="P117" s="3" t="s">
        <v>32</v>
      </c>
      <c r="Q117" s="2">
        <v>43379.649641203701</v>
      </c>
      <c r="R117" s="2">
        <v>43379.649641203701</v>
      </c>
      <c r="S117" s="2">
        <v>43379.667685185188</v>
      </c>
      <c r="T117" s="2">
        <v>43379.667685185188</v>
      </c>
      <c r="V117" s="9">
        <f t="shared" si="7"/>
        <v>8.5532407465507276E-3</v>
      </c>
      <c r="W117" s="9">
        <f t="shared" si="8"/>
        <v>1.7106481493101455E-2</v>
      </c>
      <c r="Y117" s="19">
        <f t="shared" si="9"/>
        <v>6.5856481451191939E-3</v>
      </c>
    </row>
    <row r="118" spans="1:25" x14ac:dyDescent="0.4">
      <c r="A118" s="29" t="str">
        <f t="shared" si="6"/>
        <v>-</v>
      </c>
      <c r="B118" s="29">
        <v>15</v>
      </c>
      <c r="C118" s="2">
        <v>43379.648981481485</v>
      </c>
      <c r="D118" s="3">
        <v>1083</v>
      </c>
      <c r="E118" s="3" t="s">
        <v>43</v>
      </c>
      <c r="F118" s="3">
        <v>0</v>
      </c>
      <c r="G118" s="3">
        <v>613</v>
      </c>
      <c r="H118" s="3">
        <v>10</v>
      </c>
      <c r="I118" s="3">
        <v>2</v>
      </c>
      <c r="K118" s="2">
        <v>43379.65483796296</v>
      </c>
      <c r="L118" s="2">
        <v>43379.663055555553</v>
      </c>
      <c r="M118" s="3" t="s">
        <v>19</v>
      </c>
      <c r="N118" s="3" t="s">
        <v>20</v>
      </c>
      <c r="O118" s="3" t="s">
        <v>65</v>
      </c>
      <c r="P118" s="3" t="s">
        <v>66</v>
      </c>
      <c r="Q118" s="2">
        <v>43379.656388888892</v>
      </c>
      <c r="R118" s="2">
        <v>43379.656388888892</v>
      </c>
      <c r="S118" s="2">
        <v>43379.670127314814</v>
      </c>
      <c r="T118" s="2">
        <v>43379.66883101852</v>
      </c>
      <c r="V118" s="9">
        <f t="shared" si="7"/>
        <v>8.2175925927003846E-3</v>
      </c>
      <c r="W118" s="9">
        <f t="shared" si="8"/>
        <v>1.6435185185400769E-2</v>
      </c>
      <c r="Y118" s="19">
        <f t="shared" si="9"/>
        <v>7.4074074072996154E-3</v>
      </c>
    </row>
    <row r="119" spans="1:25" x14ac:dyDescent="0.4">
      <c r="A119" s="29" t="str">
        <f t="shared" si="6"/>
        <v>-</v>
      </c>
      <c r="B119" s="29">
        <v>15</v>
      </c>
      <c r="C119" s="2">
        <v>43379.651875000003</v>
      </c>
      <c r="D119" s="3">
        <v>1084</v>
      </c>
      <c r="E119" s="3" t="s">
        <v>33</v>
      </c>
      <c r="F119" s="3">
        <v>1296</v>
      </c>
      <c r="G119" s="3">
        <v>743</v>
      </c>
      <c r="H119" s="3">
        <v>2</v>
      </c>
      <c r="I119" s="3">
        <v>2</v>
      </c>
      <c r="K119" s="2">
        <v>43379.653032407405</v>
      </c>
      <c r="L119" s="2">
        <v>43379.666087962964</v>
      </c>
      <c r="M119" s="3" t="s">
        <v>50</v>
      </c>
      <c r="N119" s="3" t="s">
        <v>51</v>
      </c>
      <c r="O119" s="3" t="s">
        <v>59</v>
      </c>
      <c r="P119" s="3" t="s">
        <v>60</v>
      </c>
      <c r="Q119" s="2">
        <v>43379.653032407405</v>
      </c>
      <c r="R119" s="2">
        <v>43379.653032407405</v>
      </c>
      <c r="S119" s="2">
        <v>43379.666388888887</v>
      </c>
      <c r="T119" s="2">
        <v>43379.6718287037</v>
      </c>
      <c r="V119" s="9">
        <f t="shared" si="7"/>
        <v>1.3055555558821652E-2</v>
      </c>
      <c r="W119" s="9">
        <f t="shared" si="8"/>
        <v>2.6111111117643304E-2</v>
      </c>
      <c r="Y119" s="19">
        <f t="shared" si="9"/>
        <v>1.1574074014788494E-3</v>
      </c>
    </row>
    <row r="120" spans="1:25" x14ac:dyDescent="0.4">
      <c r="A120" s="29" t="str">
        <f t="shared" si="6"/>
        <v>-</v>
      </c>
      <c r="B120" s="29">
        <v>15</v>
      </c>
      <c r="C120" s="2">
        <v>43379.652881944443</v>
      </c>
      <c r="D120" s="3">
        <v>1085</v>
      </c>
      <c r="E120" s="3" t="s">
        <v>38</v>
      </c>
      <c r="F120" s="3">
        <v>0</v>
      </c>
      <c r="G120" s="3">
        <v>1153</v>
      </c>
      <c r="H120" s="3">
        <v>2</v>
      </c>
      <c r="I120" s="3">
        <v>2</v>
      </c>
      <c r="K120" s="2">
        <v>43379.656504629631</v>
      </c>
      <c r="L120" s="2">
        <v>43379.663298611114</v>
      </c>
      <c r="M120" s="3" t="s">
        <v>31</v>
      </c>
      <c r="N120" s="3" t="s">
        <v>32</v>
      </c>
      <c r="O120" s="3" t="s">
        <v>41</v>
      </c>
      <c r="P120" s="3" t="s">
        <v>42</v>
      </c>
      <c r="Q120" s="2">
        <v>43379.65693287037</v>
      </c>
      <c r="R120" s="2">
        <v>43379.65693287037</v>
      </c>
      <c r="S120" s="2">
        <v>43379.667372685188</v>
      </c>
      <c r="T120" s="2">
        <v>43379.666296296295</v>
      </c>
      <c r="V120" s="9">
        <f t="shared" si="7"/>
        <v>6.7939814834971912E-3</v>
      </c>
      <c r="W120" s="9">
        <f t="shared" si="8"/>
        <v>1.3587962966994382E-2</v>
      </c>
      <c r="Y120" s="19">
        <f t="shared" si="9"/>
        <v>4.0509259270038456E-3</v>
      </c>
    </row>
    <row r="121" spans="1:25" x14ac:dyDescent="0.4">
      <c r="A121" s="29" t="str">
        <f t="shared" si="6"/>
        <v>-</v>
      </c>
      <c r="B121" s="29">
        <v>15</v>
      </c>
      <c r="C121" s="2">
        <v>43379.65483796296</v>
      </c>
      <c r="D121" s="3">
        <v>1086</v>
      </c>
      <c r="E121" s="3" t="s">
        <v>18</v>
      </c>
      <c r="F121" s="3">
        <v>1751</v>
      </c>
      <c r="G121" s="3">
        <v>1116</v>
      </c>
      <c r="H121" s="3">
        <v>10</v>
      </c>
      <c r="I121" s="3">
        <v>1</v>
      </c>
      <c r="K121" s="2">
        <v>43379.658263888887</v>
      </c>
      <c r="L121" s="2">
        <v>43379.662326388891</v>
      </c>
      <c r="M121" s="3" t="s">
        <v>76</v>
      </c>
      <c r="N121" s="3" t="s">
        <v>77</v>
      </c>
      <c r="O121" s="3" t="s">
        <v>41</v>
      </c>
      <c r="P121" s="3" t="s">
        <v>42</v>
      </c>
      <c r="Q121" s="2">
        <v>43379.661145833335</v>
      </c>
      <c r="R121" s="2">
        <v>43379.661145833335</v>
      </c>
      <c r="S121" s="2">
        <v>43379.670092592591</v>
      </c>
      <c r="T121" s="2">
        <v>43379.670092592591</v>
      </c>
      <c r="V121" s="9">
        <f t="shared" si="7"/>
        <v>4.062500003783498E-3</v>
      </c>
      <c r="W121" s="9">
        <f t="shared" si="8"/>
        <v>4.062500003783498E-3</v>
      </c>
      <c r="Y121" s="19">
        <f t="shared" si="9"/>
        <v>6.3078703751671128E-3</v>
      </c>
    </row>
    <row r="122" spans="1:25" x14ac:dyDescent="0.4">
      <c r="A122" s="29" t="str">
        <f t="shared" si="6"/>
        <v>★</v>
      </c>
      <c r="B122" s="29">
        <v>15</v>
      </c>
      <c r="C122" s="2">
        <v>43379.657395833332</v>
      </c>
      <c r="D122" s="3">
        <v>1090</v>
      </c>
      <c r="E122" s="3" t="s">
        <v>38</v>
      </c>
      <c r="F122" s="3">
        <v>0</v>
      </c>
      <c r="G122" s="3">
        <v>993</v>
      </c>
      <c r="H122" s="3">
        <v>4</v>
      </c>
      <c r="I122" s="3">
        <v>1</v>
      </c>
      <c r="K122" s="2">
        <v>43379.662685185183</v>
      </c>
      <c r="L122" s="2">
        <v>43379.664548611108</v>
      </c>
      <c r="M122" s="3" t="s">
        <v>44</v>
      </c>
      <c r="N122" s="3" t="s">
        <v>45</v>
      </c>
      <c r="O122" s="3" t="s">
        <v>76</v>
      </c>
      <c r="P122" s="3" t="s">
        <v>77</v>
      </c>
      <c r="Q122" s="2">
        <v>43379.660891203705</v>
      </c>
      <c r="R122" s="2">
        <v>43379.660891203705</v>
      </c>
      <c r="S122" s="2">
        <v>43379.670092592591</v>
      </c>
      <c r="T122" s="2">
        <v>43379.670092592591</v>
      </c>
      <c r="U122" s="2">
        <v>43379.659722222219</v>
      </c>
      <c r="V122" s="9">
        <f t="shared" si="7"/>
        <v>1.8634259249665774E-3</v>
      </c>
      <c r="W122" s="9">
        <f t="shared" si="8"/>
        <v>1.8634259249665774E-3</v>
      </c>
      <c r="Y122" s="19">
        <f t="shared" si="9"/>
        <v>1.1689814855344594E-3</v>
      </c>
    </row>
    <row r="123" spans="1:25" x14ac:dyDescent="0.4">
      <c r="A123" s="29" t="str">
        <f t="shared" si="6"/>
        <v>-</v>
      </c>
      <c r="B123" s="29">
        <v>15</v>
      </c>
      <c r="C123" s="2">
        <v>43379.65902777778</v>
      </c>
      <c r="D123" s="3">
        <v>1091</v>
      </c>
      <c r="E123" s="3" t="s">
        <v>33</v>
      </c>
      <c r="F123" s="3">
        <v>1531</v>
      </c>
      <c r="G123" s="3">
        <v>1042</v>
      </c>
      <c r="H123" s="3">
        <v>10</v>
      </c>
      <c r="I123" s="3">
        <v>4</v>
      </c>
      <c r="K123" s="2">
        <v>43379.667592592596</v>
      </c>
      <c r="L123" s="2">
        <v>43379.679699074077</v>
      </c>
      <c r="M123" s="3" t="s">
        <v>59</v>
      </c>
      <c r="N123" s="3" t="s">
        <v>60</v>
      </c>
      <c r="O123" s="3" t="s">
        <v>67</v>
      </c>
      <c r="P123" s="3" t="s">
        <v>68</v>
      </c>
      <c r="Q123" s="2">
        <v>43379.6721412037</v>
      </c>
      <c r="R123" s="2">
        <v>43379.6721412037</v>
      </c>
      <c r="S123" s="2">
        <v>43379.694224537037</v>
      </c>
      <c r="T123" s="2">
        <v>43379.694224537037</v>
      </c>
      <c r="V123" s="9">
        <f t="shared" si="7"/>
        <v>1.2106481481168885E-2</v>
      </c>
      <c r="W123" s="9">
        <f t="shared" si="8"/>
        <v>4.8425925924675539E-2</v>
      </c>
      <c r="Y123" s="19">
        <f t="shared" si="9"/>
        <v>1.3113425920892041E-2</v>
      </c>
    </row>
    <row r="124" spans="1:25" x14ac:dyDescent="0.4">
      <c r="A124" s="29" t="str">
        <f t="shared" si="6"/>
        <v>-</v>
      </c>
      <c r="B124" s="29">
        <v>15</v>
      </c>
      <c r="C124" s="2">
        <v>43379.664780092593</v>
      </c>
      <c r="D124" s="3">
        <v>1092</v>
      </c>
      <c r="E124" s="3" t="s">
        <v>43</v>
      </c>
      <c r="F124" s="3">
        <v>0</v>
      </c>
      <c r="G124" s="3">
        <v>875</v>
      </c>
      <c r="H124" s="3">
        <v>9</v>
      </c>
      <c r="I124" s="3">
        <v>2</v>
      </c>
      <c r="K124" s="2">
        <v>43379.666851851849</v>
      </c>
      <c r="L124" s="2">
        <v>43379.67255787037</v>
      </c>
      <c r="M124" s="3" t="s">
        <v>25</v>
      </c>
      <c r="N124" s="3" t="s">
        <v>26</v>
      </c>
      <c r="O124" s="3" t="s">
        <v>44</v>
      </c>
      <c r="P124" s="3" t="s">
        <v>45</v>
      </c>
      <c r="Q124" s="2">
        <v>43379.668009259258</v>
      </c>
      <c r="R124" s="2">
        <v>43379.668009259258</v>
      </c>
      <c r="S124" s="2">
        <v>43379.678865740738</v>
      </c>
      <c r="T124" s="2">
        <v>43379.674745370372</v>
      </c>
      <c r="V124" s="9">
        <f t="shared" si="7"/>
        <v>5.7060185208683833E-3</v>
      </c>
      <c r="W124" s="9">
        <f t="shared" si="8"/>
        <v>1.1412037041736767E-2</v>
      </c>
      <c r="Y124" s="19">
        <f t="shared" si="9"/>
        <v>3.2291666648234241E-3</v>
      </c>
    </row>
    <row r="125" spans="1:25" x14ac:dyDescent="0.4">
      <c r="A125" s="29" t="str">
        <f t="shared" si="6"/>
        <v>-</v>
      </c>
      <c r="B125" s="29">
        <v>15</v>
      </c>
      <c r="C125" s="2">
        <v>43379.666527777779</v>
      </c>
      <c r="D125" s="3">
        <v>1093</v>
      </c>
      <c r="E125" s="3" t="s">
        <v>33</v>
      </c>
      <c r="F125" s="3">
        <v>1051</v>
      </c>
      <c r="G125" s="3">
        <v>447</v>
      </c>
      <c r="H125" s="3">
        <v>4</v>
      </c>
      <c r="I125" s="3">
        <v>2</v>
      </c>
      <c r="K125" s="2">
        <v>43379.672013888892</v>
      </c>
      <c r="L125" s="2">
        <v>43379.672071759262</v>
      </c>
      <c r="M125" s="3" t="s">
        <v>54</v>
      </c>
      <c r="N125" s="3" t="s">
        <v>55</v>
      </c>
      <c r="O125" s="3" t="s">
        <v>39</v>
      </c>
      <c r="P125" s="3" t="s">
        <v>40</v>
      </c>
      <c r="Q125" s="2">
        <v>43379.673032407409</v>
      </c>
      <c r="R125" s="2">
        <v>43379.673032407409</v>
      </c>
      <c r="S125" s="2">
        <v>43379.688009259262</v>
      </c>
      <c r="T125" s="2">
        <v>43379.688009259262</v>
      </c>
      <c r="V125" s="9">
        <f t="shared" si="7"/>
        <v>5.7870369346346706E-5</v>
      </c>
      <c r="W125" s="9">
        <f t="shared" si="8"/>
        <v>1.1574073869269341E-4</v>
      </c>
      <c r="Y125" s="19">
        <f t="shared" si="9"/>
        <v>6.5046296294895001E-3</v>
      </c>
    </row>
    <row r="126" spans="1:25" s="42" customFormat="1" x14ac:dyDescent="0.4">
      <c r="A126" s="40" t="str">
        <f t="shared" si="6"/>
        <v>★</v>
      </c>
      <c r="B126" s="40">
        <v>15</v>
      </c>
      <c r="C126" s="41">
        <v>43379.565567129626</v>
      </c>
      <c r="D126" s="42">
        <v>1027</v>
      </c>
      <c r="E126" s="42" t="s">
        <v>18</v>
      </c>
      <c r="F126" s="42">
        <v>1720</v>
      </c>
      <c r="G126" s="42">
        <v>948</v>
      </c>
      <c r="H126" s="42">
        <v>7</v>
      </c>
      <c r="I126" s="42">
        <v>2</v>
      </c>
      <c r="J126" s="41">
        <v>43379.566006944442</v>
      </c>
      <c r="M126" s="42" t="s">
        <v>48</v>
      </c>
      <c r="N126" s="42" t="s">
        <v>49</v>
      </c>
      <c r="O126" s="42" t="s">
        <v>19</v>
      </c>
      <c r="P126" s="42" t="s">
        <v>20</v>
      </c>
      <c r="Q126" s="41">
        <v>43379.64603009259</v>
      </c>
      <c r="S126" s="41">
        <v>43379.656736111108</v>
      </c>
      <c r="U126" s="41">
        <v>43379.64603009259</v>
      </c>
      <c r="V126" s="43"/>
      <c r="W126" s="43"/>
      <c r="Y126" s="44">
        <f>Q126-U126</f>
        <v>0</v>
      </c>
    </row>
    <row r="127" spans="1:25" s="42" customFormat="1" x14ac:dyDescent="0.4">
      <c r="A127" s="40" t="str">
        <f t="shared" si="6"/>
        <v>-</v>
      </c>
      <c r="B127" s="40">
        <v>15</v>
      </c>
      <c r="C127" s="41">
        <v>43379.6559837963</v>
      </c>
      <c r="D127" s="42">
        <v>1087</v>
      </c>
      <c r="E127" s="42" t="s">
        <v>38</v>
      </c>
      <c r="F127" s="42">
        <v>0</v>
      </c>
      <c r="G127" s="42">
        <v>488</v>
      </c>
      <c r="H127" s="42">
        <v>8</v>
      </c>
      <c r="I127" s="42">
        <v>2</v>
      </c>
      <c r="J127" s="41">
        <v>43379.656238425923</v>
      </c>
      <c r="M127" s="42" t="s">
        <v>63</v>
      </c>
      <c r="N127" s="42" t="s">
        <v>64</v>
      </c>
      <c r="O127" s="42" t="s">
        <v>52</v>
      </c>
      <c r="P127" s="42" t="s">
        <v>53</v>
      </c>
      <c r="Q127" s="41">
        <v>43379.659050925926</v>
      </c>
      <c r="S127" s="41">
        <v>43379.663321759261</v>
      </c>
      <c r="V127" s="43"/>
      <c r="W127" s="43"/>
      <c r="Y127" s="44">
        <f>Q127-C127</f>
        <v>3.0671296262880787E-3</v>
      </c>
    </row>
    <row r="128" spans="1:25" s="37" customFormat="1" x14ac:dyDescent="0.4">
      <c r="A128" s="35" t="str">
        <f t="shared" si="6"/>
        <v>-</v>
      </c>
      <c r="B128" s="35">
        <v>15</v>
      </c>
      <c r="C128" s="36">
        <v>43379.656793981485</v>
      </c>
      <c r="D128" s="37">
        <v>1089</v>
      </c>
      <c r="E128" s="37" t="s">
        <v>38</v>
      </c>
      <c r="F128" s="37">
        <v>0</v>
      </c>
      <c r="G128" s="37">
        <v>744</v>
      </c>
      <c r="H128" s="37">
        <v>8</v>
      </c>
      <c r="I128" s="37">
        <v>1</v>
      </c>
      <c r="J128" s="36">
        <v>43379.657002314816</v>
      </c>
      <c r="M128" s="37" t="s">
        <v>63</v>
      </c>
      <c r="N128" s="37" t="s">
        <v>64</v>
      </c>
      <c r="O128" s="37" t="s">
        <v>52</v>
      </c>
      <c r="P128" s="37" t="s">
        <v>53</v>
      </c>
      <c r="Q128" s="36">
        <v>43379.659074074072</v>
      </c>
      <c r="S128" s="36">
        <v>43379.66265046296</v>
      </c>
      <c r="V128" s="38"/>
      <c r="W128" s="38"/>
      <c r="Y128" s="39">
        <f>Q128-C128</f>
        <v>2.2800925871706568E-3</v>
      </c>
    </row>
    <row r="129" spans="1:26" x14ac:dyDescent="0.4">
      <c r="A129" s="29" t="str">
        <f t="shared" si="6"/>
        <v>★</v>
      </c>
      <c r="B129" s="29">
        <v>16</v>
      </c>
      <c r="C129" s="2">
        <v>43379.423611111109</v>
      </c>
      <c r="D129" s="3">
        <v>962</v>
      </c>
      <c r="E129" s="3" t="s">
        <v>18</v>
      </c>
      <c r="F129" s="3">
        <v>1037</v>
      </c>
      <c r="G129" s="3">
        <v>1074</v>
      </c>
      <c r="H129" s="3">
        <v>6</v>
      </c>
      <c r="I129" s="3">
        <v>1</v>
      </c>
      <c r="K129" s="2">
        <v>43379.668182870373</v>
      </c>
      <c r="L129" s="2">
        <v>43379.672534722224</v>
      </c>
      <c r="M129" s="3" t="s">
        <v>69</v>
      </c>
      <c r="N129" s="3" t="s">
        <v>70</v>
      </c>
      <c r="O129" s="3" t="s">
        <v>21</v>
      </c>
      <c r="P129" s="3" t="s">
        <v>22</v>
      </c>
      <c r="Q129" s="2">
        <v>43379.66814814815</v>
      </c>
      <c r="R129" s="2">
        <v>43379.673194444447</v>
      </c>
      <c r="S129" s="2">
        <v>43379.678113425929</v>
      </c>
      <c r="T129" s="2">
        <v>43379.674560185187</v>
      </c>
      <c r="U129" s="2">
        <v>43379.666944444441</v>
      </c>
      <c r="V129" s="9">
        <f t="shared" si="7"/>
        <v>4.3518518505152315E-3</v>
      </c>
      <c r="W129" s="9">
        <f t="shared" si="8"/>
        <v>4.3518518505152315E-3</v>
      </c>
      <c r="X129" s="19">
        <f>SUM(W129:W149)</f>
        <v>0.30350694444496185</v>
      </c>
      <c r="Y129" s="19">
        <f t="shared" si="9"/>
        <v>1.2037037085974589E-3</v>
      </c>
      <c r="Z129" s="19">
        <f>AVERAGE(Y129:Y152)</f>
        <v>3.3497299385392885E-3</v>
      </c>
    </row>
    <row r="130" spans="1:26" x14ac:dyDescent="0.4">
      <c r="A130" s="29" t="str">
        <f t="shared" ref="A130:A193" si="11">IF(U130&gt;0, "★", "-")</f>
        <v>★</v>
      </c>
      <c r="B130" s="29">
        <v>16</v>
      </c>
      <c r="C130" s="2">
        <v>43379.640266203707</v>
      </c>
      <c r="D130" s="3">
        <v>1080</v>
      </c>
      <c r="E130" s="3" t="s">
        <v>18</v>
      </c>
      <c r="F130" s="3">
        <v>1663</v>
      </c>
      <c r="G130" s="3">
        <v>593</v>
      </c>
      <c r="H130" s="3">
        <v>5</v>
      </c>
      <c r="I130" s="3">
        <v>1</v>
      </c>
      <c r="K130" s="2">
        <v>43379.668310185189</v>
      </c>
      <c r="L130" s="2">
        <v>43379.674884259257</v>
      </c>
      <c r="M130" s="3" t="s">
        <v>57</v>
      </c>
      <c r="N130" s="3" t="s">
        <v>58</v>
      </c>
      <c r="O130" s="3" t="s">
        <v>52</v>
      </c>
      <c r="P130" s="3" t="s">
        <v>53</v>
      </c>
      <c r="Q130" s="2">
        <v>43379.674178240741</v>
      </c>
      <c r="R130" s="2">
        <v>43379.674178240741</v>
      </c>
      <c r="S130" s="2">
        <v>43379.685266203705</v>
      </c>
      <c r="T130" s="2">
        <v>43379.685266203705</v>
      </c>
      <c r="U130" s="2">
        <v>43379.674178240741</v>
      </c>
      <c r="V130" s="9">
        <f t="shared" si="7"/>
        <v>6.5740740683395416E-3</v>
      </c>
      <c r="W130" s="9">
        <f t="shared" si="8"/>
        <v>6.5740740683395416E-3</v>
      </c>
      <c r="Y130" s="19">
        <f t="shared" si="9"/>
        <v>0</v>
      </c>
    </row>
    <row r="131" spans="1:26" x14ac:dyDescent="0.4">
      <c r="A131" s="29" t="str">
        <f t="shared" si="11"/>
        <v>★</v>
      </c>
      <c r="B131" s="29">
        <v>16</v>
      </c>
      <c r="C131" s="2">
        <v>43379.6565162037</v>
      </c>
      <c r="D131" s="3">
        <v>1088</v>
      </c>
      <c r="E131" s="3" t="s">
        <v>33</v>
      </c>
      <c r="F131" s="3">
        <v>1692</v>
      </c>
      <c r="G131" s="3">
        <v>353</v>
      </c>
      <c r="H131" s="3">
        <v>2</v>
      </c>
      <c r="I131" s="3">
        <v>3</v>
      </c>
      <c r="K131" s="2">
        <v>43379.676076388889</v>
      </c>
      <c r="L131" s="2">
        <v>43379.695011574076</v>
      </c>
      <c r="M131" s="3" t="s">
        <v>65</v>
      </c>
      <c r="N131" s="3" t="s">
        <v>66</v>
      </c>
      <c r="O131" s="3" t="s">
        <v>67</v>
      </c>
      <c r="P131" s="3" t="s">
        <v>68</v>
      </c>
      <c r="Q131" s="2">
        <v>43379.677453703705</v>
      </c>
      <c r="R131" s="2">
        <v>43379.677453703705</v>
      </c>
      <c r="S131" s="2">
        <v>43379.698136574072</v>
      </c>
      <c r="T131" s="2">
        <v>43379.703043981484</v>
      </c>
      <c r="U131" s="2">
        <v>43379.677453703705</v>
      </c>
      <c r="V131" s="9">
        <f t="shared" ref="V131:V194" si="12">L131-K131</f>
        <v>1.8935185187729076E-2</v>
      </c>
      <c r="W131" s="9">
        <f t="shared" ref="W131:W194" si="13">V131*I131</f>
        <v>5.6805555563187227E-2</v>
      </c>
      <c r="Y131" s="19">
        <f t="shared" ref="Y131:Y194" si="14">IF(A131="★", Q131-U131, Q131-C131)</f>
        <v>0</v>
      </c>
    </row>
    <row r="132" spans="1:26" x14ac:dyDescent="0.4">
      <c r="A132" s="29" t="str">
        <f t="shared" si="11"/>
        <v>-</v>
      </c>
      <c r="B132" s="29">
        <v>16</v>
      </c>
      <c r="C132" s="2">
        <v>43379.667685185188</v>
      </c>
      <c r="D132" s="3">
        <v>1094</v>
      </c>
      <c r="E132" s="3" t="s">
        <v>43</v>
      </c>
      <c r="F132" s="3">
        <v>0</v>
      </c>
      <c r="G132" s="3">
        <v>715</v>
      </c>
      <c r="H132" s="3">
        <v>3</v>
      </c>
      <c r="I132" s="3">
        <v>2</v>
      </c>
      <c r="K132" s="2">
        <v>43379.672222222223</v>
      </c>
      <c r="L132" s="2">
        <v>43379.67701388889</v>
      </c>
      <c r="M132" s="3" t="s">
        <v>31</v>
      </c>
      <c r="N132" s="3" t="s">
        <v>32</v>
      </c>
      <c r="O132" s="3" t="s">
        <v>19</v>
      </c>
      <c r="P132" s="3" t="s">
        <v>20</v>
      </c>
      <c r="Q132" s="2">
        <v>43379.673217592594</v>
      </c>
      <c r="R132" s="2">
        <v>43379.673217592594</v>
      </c>
      <c r="S132" s="2">
        <v>43379.682511574072</v>
      </c>
      <c r="T132" s="2">
        <v>43379.686967592592</v>
      </c>
      <c r="V132" s="9">
        <f t="shared" si="12"/>
        <v>4.7916666662786156E-3</v>
      </c>
      <c r="W132" s="9">
        <f t="shared" si="13"/>
        <v>9.5833333325572312E-3</v>
      </c>
      <c r="Y132" s="19">
        <f t="shared" si="14"/>
        <v>5.5324074055533856E-3</v>
      </c>
    </row>
    <row r="133" spans="1:26" x14ac:dyDescent="0.4">
      <c r="A133" s="29" t="str">
        <f t="shared" si="11"/>
        <v>-</v>
      </c>
      <c r="B133" s="29">
        <v>16</v>
      </c>
      <c r="C133" s="2">
        <v>43379.668645833335</v>
      </c>
      <c r="D133" s="3">
        <v>1095</v>
      </c>
      <c r="E133" s="3" t="s">
        <v>33</v>
      </c>
      <c r="F133" s="3">
        <v>1604</v>
      </c>
      <c r="G133" s="3">
        <v>658</v>
      </c>
      <c r="H133" s="3">
        <v>1</v>
      </c>
      <c r="I133" s="3">
        <v>3</v>
      </c>
      <c r="K133" s="2">
        <v>43379.67491898148</v>
      </c>
      <c r="L133" s="2">
        <v>43379.682719907411</v>
      </c>
      <c r="M133" s="3" t="s">
        <v>65</v>
      </c>
      <c r="N133" s="3" t="s">
        <v>66</v>
      </c>
      <c r="O133" s="3" t="s">
        <v>23</v>
      </c>
      <c r="P133" s="3" t="s">
        <v>24</v>
      </c>
      <c r="Q133" s="2">
        <v>43379.680694444447</v>
      </c>
      <c r="R133" s="2">
        <v>43379.680694444447</v>
      </c>
      <c r="S133" s="2">
        <v>43379.699490740742</v>
      </c>
      <c r="T133" s="2">
        <v>43379.699490740742</v>
      </c>
      <c r="V133" s="9">
        <f t="shared" si="12"/>
        <v>7.8009259304963052E-3</v>
      </c>
      <c r="W133" s="9">
        <f t="shared" si="13"/>
        <v>2.3402777791488916E-2</v>
      </c>
      <c r="Y133" s="19">
        <f t="shared" si="14"/>
        <v>1.2048611111822538E-2</v>
      </c>
    </row>
    <row r="134" spans="1:26" x14ac:dyDescent="0.4">
      <c r="A134" s="29" t="str">
        <f t="shared" si="11"/>
        <v>-</v>
      </c>
      <c r="B134" s="29">
        <v>16</v>
      </c>
      <c r="C134" s="2">
        <v>43379.67046296296</v>
      </c>
      <c r="D134" s="3">
        <v>1096</v>
      </c>
      <c r="E134" s="3" t="s">
        <v>18</v>
      </c>
      <c r="F134" s="3">
        <v>1328</v>
      </c>
      <c r="G134" s="3">
        <v>1036</v>
      </c>
      <c r="H134" s="3">
        <v>2</v>
      </c>
      <c r="I134" s="3">
        <v>1</v>
      </c>
      <c r="K134" s="2">
        <v>43379.673645833333</v>
      </c>
      <c r="L134" s="2">
        <v>43379.690567129626</v>
      </c>
      <c r="M134" s="3" t="s">
        <v>84</v>
      </c>
      <c r="N134" s="3" t="s">
        <v>85</v>
      </c>
      <c r="O134" s="3" t="s">
        <v>39</v>
      </c>
      <c r="P134" s="3" t="s">
        <v>40</v>
      </c>
      <c r="Q134" s="2">
        <v>43379.672465277778</v>
      </c>
      <c r="R134" s="2">
        <v>43379.672465277778</v>
      </c>
      <c r="S134" s="2">
        <v>43379.69390046296</v>
      </c>
      <c r="T134" s="2">
        <v>43379.69390046296</v>
      </c>
      <c r="V134" s="9">
        <f t="shared" si="12"/>
        <v>1.6921296293730848E-2</v>
      </c>
      <c r="W134" s="9">
        <f t="shared" si="13"/>
        <v>1.6921296293730848E-2</v>
      </c>
      <c r="Y134" s="19">
        <f t="shared" si="14"/>
        <v>2.0023148172185756E-3</v>
      </c>
    </row>
    <row r="135" spans="1:26" x14ac:dyDescent="0.4">
      <c r="A135" s="29" t="str">
        <f t="shared" si="11"/>
        <v>-</v>
      </c>
      <c r="B135" s="29">
        <v>16</v>
      </c>
      <c r="C135" s="2">
        <v>43379.671041666668</v>
      </c>
      <c r="D135" s="3">
        <v>1097</v>
      </c>
      <c r="E135" s="3" t="s">
        <v>18</v>
      </c>
      <c r="F135" s="3">
        <v>1261</v>
      </c>
      <c r="G135" s="3">
        <v>877</v>
      </c>
      <c r="H135" s="3">
        <v>6</v>
      </c>
      <c r="I135" s="3">
        <v>2</v>
      </c>
      <c r="K135" s="2">
        <v>43379.675150462965</v>
      </c>
      <c r="L135" s="2">
        <v>43379.680358796293</v>
      </c>
      <c r="M135" s="3" t="s">
        <v>31</v>
      </c>
      <c r="N135" s="3" t="s">
        <v>32</v>
      </c>
      <c r="O135" s="3" t="s">
        <v>54</v>
      </c>
      <c r="P135" s="3" t="s">
        <v>55</v>
      </c>
      <c r="Q135" s="2">
        <v>43379.676192129627</v>
      </c>
      <c r="R135" s="2">
        <v>43379.676192129627</v>
      </c>
      <c r="S135" s="2">
        <v>43379.684618055559</v>
      </c>
      <c r="T135" s="2">
        <v>43379.684618055559</v>
      </c>
      <c r="V135" s="9">
        <f t="shared" si="12"/>
        <v>5.2083333284826949E-3</v>
      </c>
      <c r="W135" s="9">
        <f t="shared" si="13"/>
        <v>1.041666665696539E-2</v>
      </c>
      <c r="Y135" s="19">
        <f t="shared" si="14"/>
        <v>5.1504629591363482E-3</v>
      </c>
    </row>
    <row r="136" spans="1:26" x14ac:dyDescent="0.4">
      <c r="A136" s="29" t="str">
        <f t="shared" si="11"/>
        <v>-</v>
      </c>
      <c r="B136" s="29">
        <v>16</v>
      </c>
      <c r="C136" s="2">
        <v>43379.671631944446</v>
      </c>
      <c r="D136" s="3">
        <v>1098</v>
      </c>
      <c r="E136" s="3" t="s">
        <v>18</v>
      </c>
      <c r="F136" s="3">
        <v>1334</v>
      </c>
      <c r="G136" s="3">
        <v>483</v>
      </c>
      <c r="H136" s="3">
        <v>3</v>
      </c>
      <c r="I136" s="3">
        <v>1</v>
      </c>
      <c r="K136" s="2">
        <v>43379.680324074077</v>
      </c>
      <c r="L136" s="2">
        <v>43379.685034722221</v>
      </c>
      <c r="M136" s="3" t="s">
        <v>21</v>
      </c>
      <c r="N136" s="3" t="s">
        <v>22</v>
      </c>
      <c r="O136" s="3" t="s">
        <v>69</v>
      </c>
      <c r="P136" s="3" t="s">
        <v>70</v>
      </c>
      <c r="Q136" s="2">
        <v>43379.677291666667</v>
      </c>
      <c r="R136" s="2">
        <v>43379.677291666667</v>
      </c>
      <c r="S136" s="2">
        <v>43379.695185185185</v>
      </c>
      <c r="T136" s="2">
        <v>43379.695185185185</v>
      </c>
      <c r="V136" s="9">
        <f t="shared" si="12"/>
        <v>4.7106481433729641E-3</v>
      </c>
      <c r="W136" s="9">
        <f t="shared" si="13"/>
        <v>4.7106481433729641E-3</v>
      </c>
      <c r="Y136" s="19">
        <f t="shared" si="14"/>
        <v>5.6597222210257314E-3</v>
      </c>
    </row>
    <row r="137" spans="1:26" x14ac:dyDescent="0.4">
      <c r="A137" s="29" t="str">
        <f t="shared" si="11"/>
        <v>-</v>
      </c>
      <c r="B137" s="29">
        <v>16</v>
      </c>
      <c r="C137" s="2">
        <v>43379.672442129631</v>
      </c>
      <c r="D137" s="3">
        <v>1099</v>
      </c>
      <c r="E137" s="3" t="s">
        <v>38</v>
      </c>
      <c r="F137" s="3">
        <v>0</v>
      </c>
      <c r="G137" s="3">
        <v>602</v>
      </c>
      <c r="H137" s="3">
        <v>9</v>
      </c>
      <c r="I137" s="3">
        <v>1</v>
      </c>
      <c r="K137" s="2">
        <v>43379.674791666665</v>
      </c>
      <c r="L137" s="2">
        <v>43379.68178240741</v>
      </c>
      <c r="M137" s="3" t="s">
        <v>44</v>
      </c>
      <c r="N137" s="3" t="s">
        <v>45</v>
      </c>
      <c r="O137" s="3" t="s">
        <v>27</v>
      </c>
      <c r="P137" s="3" t="s">
        <v>28</v>
      </c>
      <c r="Q137" s="2">
        <v>43379.674745370372</v>
      </c>
      <c r="R137" s="2">
        <v>43379.674745370372</v>
      </c>
      <c r="S137" s="2">
        <v>43379.685127314813</v>
      </c>
      <c r="T137" s="2">
        <v>43379.685127314813</v>
      </c>
      <c r="V137" s="9">
        <f t="shared" si="12"/>
        <v>6.9907407450955361E-3</v>
      </c>
      <c r="W137" s="9">
        <f t="shared" si="13"/>
        <v>6.9907407450955361E-3</v>
      </c>
      <c r="Y137" s="19">
        <f t="shared" si="14"/>
        <v>2.3032407407299615E-3</v>
      </c>
    </row>
    <row r="138" spans="1:26" x14ac:dyDescent="0.4">
      <c r="A138" s="29" t="str">
        <f t="shared" si="11"/>
        <v>★</v>
      </c>
      <c r="B138" s="29">
        <v>16</v>
      </c>
      <c r="C138" s="2">
        <v>43379.679606481484</v>
      </c>
      <c r="D138" s="3">
        <v>1100</v>
      </c>
      <c r="E138" s="3" t="s">
        <v>71</v>
      </c>
      <c r="F138" s="3">
        <v>1730</v>
      </c>
      <c r="G138" s="3">
        <v>603</v>
      </c>
      <c r="H138" s="3">
        <v>2</v>
      </c>
      <c r="I138" s="3">
        <v>1</v>
      </c>
      <c r="K138" s="2">
        <v>43379.683946759258</v>
      </c>
      <c r="L138" s="2">
        <v>43379.687928240739</v>
      </c>
      <c r="M138" s="3" t="s">
        <v>72</v>
      </c>
      <c r="N138" s="3" t="s">
        <v>73</v>
      </c>
      <c r="O138" s="3" t="s">
        <v>19</v>
      </c>
      <c r="P138" s="3" t="s">
        <v>20</v>
      </c>
      <c r="Q138" s="2">
        <v>43379.687939814816</v>
      </c>
      <c r="R138" s="2">
        <v>43379.687939814816</v>
      </c>
      <c r="S138" s="2">
        <v>43379.69253472222</v>
      </c>
      <c r="T138" s="2">
        <v>43379.69253472222</v>
      </c>
      <c r="U138" s="2">
        <v>43379.687939814816</v>
      </c>
      <c r="V138" s="9">
        <f t="shared" si="12"/>
        <v>3.9814814808778465E-3</v>
      </c>
      <c r="W138" s="9">
        <f t="shared" si="13"/>
        <v>3.9814814808778465E-3</v>
      </c>
      <c r="Y138" s="19">
        <f t="shared" si="14"/>
        <v>0</v>
      </c>
    </row>
    <row r="139" spans="1:26" x14ac:dyDescent="0.4">
      <c r="A139" s="29" t="str">
        <f t="shared" si="11"/>
        <v>-</v>
      </c>
      <c r="B139" s="29">
        <v>16</v>
      </c>
      <c r="C139" s="2">
        <v>43379.681446759256</v>
      </c>
      <c r="D139" s="3">
        <v>1101</v>
      </c>
      <c r="E139" s="3" t="s">
        <v>43</v>
      </c>
      <c r="F139" s="3">
        <v>0</v>
      </c>
      <c r="G139" s="3">
        <v>1075</v>
      </c>
      <c r="H139" s="3">
        <v>3</v>
      </c>
      <c r="I139" s="3">
        <v>1</v>
      </c>
      <c r="K139" s="2">
        <v>43379.688055555554</v>
      </c>
      <c r="L139" s="2">
        <v>43379.699305555558</v>
      </c>
      <c r="M139" s="3" t="s">
        <v>29</v>
      </c>
      <c r="N139" s="3" t="s">
        <v>30</v>
      </c>
      <c r="O139" s="3" t="s">
        <v>59</v>
      </c>
      <c r="P139" s="3" t="s">
        <v>60</v>
      </c>
      <c r="Q139" s="2">
        <v>43379.685312499998</v>
      </c>
      <c r="R139" s="2">
        <v>43379.690393518518</v>
      </c>
      <c r="S139" s="2">
        <v>43379.709594907406</v>
      </c>
      <c r="T139" s="2">
        <v>43379.709502314814</v>
      </c>
      <c r="V139" s="9">
        <f t="shared" si="12"/>
        <v>1.1250000003201421E-2</v>
      </c>
      <c r="W139" s="9">
        <f t="shared" si="13"/>
        <v>1.1250000003201421E-2</v>
      </c>
      <c r="Y139" s="19">
        <f t="shared" si="14"/>
        <v>3.8657407421851531E-3</v>
      </c>
    </row>
    <row r="140" spans="1:26" x14ac:dyDescent="0.4">
      <c r="A140" s="29" t="str">
        <f t="shared" si="11"/>
        <v>-</v>
      </c>
      <c r="B140" s="29">
        <v>16</v>
      </c>
      <c r="C140" s="2">
        <v>43379.682164351849</v>
      </c>
      <c r="D140" s="3">
        <v>1102</v>
      </c>
      <c r="E140" s="3" t="s">
        <v>43</v>
      </c>
      <c r="F140" s="3">
        <v>0</v>
      </c>
      <c r="G140" s="3">
        <v>380</v>
      </c>
      <c r="H140" s="3">
        <v>4</v>
      </c>
      <c r="I140" s="3">
        <v>2</v>
      </c>
      <c r="K140" s="2">
        <v>43379.685034722221</v>
      </c>
      <c r="L140" s="2">
        <v>43379.691423611112</v>
      </c>
      <c r="M140" s="3" t="s">
        <v>31</v>
      </c>
      <c r="N140" s="3" t="s">
        <v>32</v>
      </c>
      <c r="O140" s="3" t="s">
        <v>44</v>
      </c>
      <c r="P140" s="3" t="s">
        <v>45</v>
      </c>
      <c r="Q140" s="2">
        <v>43379.688368055555</v>
      </c>
      <c r="R140" s="2">
        <v>43379.688368055555</v>
      </c>
      <c r="S140" s="2">
        <v>43379.696412037039</v>
      </c>
      <c r="T140" s="2">
        <v>43379.696412037039</v>
      </c>
      <c r="V140" s="9">
        <f t="shared" si="12"/>
        <v>6.3888888907968067E-3</v>
      </c>
      <c r="W140" s="9">
        <f t="shared" si="13"/>
        <v>1.2777777781593613E-2</v>
      </c>
      <c r="Y140" s="19">
        <f t="shared" si="14"/>
        <v>6.2037037059781142E-3</v>
      </c>
    </row>
    <row r="141" spans="1:26" x14ac:dyDescent="0.4">
      <c r="A141" s="29" t="str">
        <f t="shared" si="11"/>
        <v>★</v>
      </c>
      <c r="B141" s="29">
        <v>16</v>
      </c>
      <c r="C141" s="2">
        <v>43379.682824074072</v>
      </c>
      <c r="D141" s="3">
        <v>1103</v>
      </c>
      <c r="E141" s="3" t="s">
        <v>18</v>
      </c>
      <c r="F141" s="3">
        <v>1485</v>
      </c>
      <c r="G141" s="3">
        <v>524</v>
      </c>
      <c r="H141" s="3">
        <v>6</v>
      </c>
      <c r="I141" s="3">
        <v>2</v>
      </c>
      <c r="K141" s="2">
        <v>43379.685960648145</v>
      </c>
      <c r="L141" s="2">
        <v>43379.706041666665</v>
      </c>
      <c r="M141" s="3" t="s">
        <v>84</v>
      </c>
      <c r="N141" s="3" t="s">
        <v>85</v>
      </c>
      <c r="O141" s="3" t="s">
        <v>34</v>
      </c>
      <c r="P141" s="3" t="s">
        <v>35</v>
      </c>
      <c r="Q141" s="2">
        <v>43379.687986111108</v>
      </c>
      <c r="R141" s="2">
        <v>43379.687986111108</v>
      </c>
      <c r="S141" s="2">
        <v>43379.702337962961</v>
      </c>
      <c r="T141" s="2">
        <v>43379.710300925923</v>
      </c>
      <c r="U141" s="2">
        <v>43379.687986111108</v>
      </c>
      <c r="V141" s="9">
        <f t="shared" si="12"/>
        <v>2.008101851970423E-2</v>
      </c>
      <c r="W141" s="9">
        <f t="shared" si="13"/>
        <v>4.016203703940846E-2</v>
      </c>
      <c r="Y141" s="19">
        <f t="shared" si="14"/>
        <v>0</v>
      </c>
    </row>
    <row r="142" spans="1:26" x14ac:dyDescent="0.4">
      <c r="A142" s="29" t="str">
        <f t="shared" si="11"/>
        <v>-</v>
      </c>
      <c r="B142" s="29">
        <v>16</v>
      </c>
      <c r="C142" s="2">
        <v>43379.683171296296</v>
      </c>
      <c r="D142" s="3">
        <v>1104</v>
      </c>
      <c r="E142" s="3" t="s">
        <v>18</v>
      </c>
      <c r="F142" s="3">
        <v>1761</v>
      </c>
      <c r="G142" s="3">
        <v>1187</v>
      </c>
      <c r="H142" s="3">
        <v>6</v>
      </c>
      <c r="I142" s="3">
        <v>1</v>
      </c>
      <c r="K142" s="2">
        <v>43379.68681712963</v>
      </c>
      <c r="L142" s="2">
        <v>43379.693124999998</v>
      </c>
      <c r="M142" s="3" t="s">
        <v>65</v>
      </c>
      <c r="N142" s="3" t="s">
        <v>66</v>
      </c>
      <c r="O142" s="3" t="s">
        <v>29</v>
      </c>
      <c r="P142" s="3" t="s">
        <v>30</v>
      </c>
      <c r="Q142" s="2">
        <v>43379.688981481479</v>
      </c>
      <c r="R142" s="2">
        <v>43379.688981481479</v>
      </c>
      <c r="S142" s="2">
        <v>43379.703148148146</v>
      </c>
      <c r="T142" s="2">
        <v>43379.703148148146</v>
      </c>
      <c r="V142" s="9">
        <f t="shared" si="12"/>
        <v>6.3078703678911552E-3</v>
      </c>
      <c r="W142" s="9">
        <f t="shared" si="13"/>
        <v>6.3078703678911552E-3</v>
      </c>
      <c r="Y142" s="19">
        <f t="shared" si="14"/>
        <v>5.8101851827814244E-3</v>
      </c>
    </row>
    <row r="143" spans="1:26" x14ac:dyDescent="0.4">
      <c r="A143" s="29" t="str">
        <f t="shared" si="11"/>
        <v>-</v>
      </c>
      <c r="B143" s="29">
        <v>16</v>
      </c>
      <c r="C143" s="2">
        <v>43379.68681712963</v>
      </c>
      <c r="D143" s="3">
        <v>1107</v>
      </c>
      <c r="E143" s="3" t="s">
        <v>38</v>
      </c>
      <c r="F143" s="3">
        <v>0</v>
      </c>
      <c r="G143" s="3">
        <v>354</v>
      </c>
      <c r="H143" s="3">
        <v>7</v>
      </c>
      <c r="I143" s="3">
        <v>4</v>
      </c>
      <c r="K143" s="2">
        <v>43379.691747685189</v>
      </c>
      <c r="L143" s="2">
        <v>43379.699525462966</v>
      </c>
      <c r="M143" s="3" t="s">
        <v>34</v>
      </c>
      <c r="N143" s="3" t="s">
        <v>35</v>
      </c>
      <c r="O143" s="3" t="s">
        <v>44</v>
      </c>
      <c r="P143" s="3" t="s">
        <v>45</v>
      </c>
      <c r="Q143" s="2">
        <v>43379.69127314815</v>
      </c>
      <c r="R143" s="2">
        <v>43379.69127314815</v>
      </c>
      <c r="S143" s="2">
        <v>43379.706550925926</v>
      </c>
      <c r="T143" s="2">
        <v>43379.706550925926</v>
      </c>
      <c r="V143" s="9">
        <f t="shared" si="12"/>
        <v>7.7777777769370005E-3</v>
      </c>
      <c r="W143" s="9">
        <f t="shared" si="13"/>
        <v>3.1111111107748002E-2</v>
      </c>
      <c r="Y143" s="19">
        <f t="shared" si="14"/>
        <v>4.4560185197042301E-3</v>
      </c>
    </row>
    <row r="144" spans="1:26" x14ac:dyDescent="0.4">
      <c r="A144" s="29" t="str">
        <f t="shared" si="11"/>
        <v>★</v>
      </c>
      <c r="B144" s="29">
        <v>16</v>
      </c>
      <c r="C144" s="2">
        <v>43379.692303240743</v>
      </c>
      <c r="D144" s="3">
        <v>1108</v>
      </c>
      <c r="E144" s="3" t="s">
        <v>18</v>
      </c>
      <c r="F144" s="3">
        <v>1309</v>
      </c>
      <c r="G144" s="3">
        <v>747</v>
      </c>
      <c r="H144" s="3">
        <v>6</v>
      </c>
      <c r="I144" s="3">
        <v>2</v>
      </c>
      <c r="K144" s="2">
        <v>43379.699525462966</v>
      </c>
      <c r="L144" s="2">
        <v>43379.705810185187</v>
      </c>
      <c r="M144" s="3" t="s">
        <v>21</v>
      </c>
      <c r="N144" s="3" t="s">
        <v>22</v>
      </c>
      <c r="O144" s="3" t="s">
        <v>34</v>
      </c>
      <c r="P144" s="3" t="s">
        <v>35</v>
      </c>
      <c r="Q144" s="2">
        <v>43379.700925925928</v>
      </c>
      <c r="R144" s="2">
        <v>43379.700925925928</v>
      </c>
      <c r="S144" s="2">
        <v>43379.711967592593</v>
      </c>
      <c r="T144" s="2">
        <v>43379.708622685182</v>
      </c>
      <c r="U144" s="2">
        <v>43379.698217592595</v>
      </c>
      <c r="V144" s="9">
        <f t="shared" si="12"/>
        <v>6.284722221607808E-3</v>
      </c>
      <c r="W144" s="9">
        <f t="shared" si="13"/>
        <v>1.2569444443215616E-2</v>
      </c>
      <c r="Y144" s="19">
        <f t="shared" si="14"/>
        <v>2.7083333334303461E-3</v>
      </c>
    </row>
    <row r="145" spans="1:26" x14ac:dyDescent="0.4">
      <c r="A145" s="29" t="str">
        <f t="shared" si="11"/>
        <v>-</v>
      </c>
      <c r="B145" s="29">
        <v>16</v>
      </c>
      <c r="C145" s="2">
        <v>43379.697858796295</v>
      </c>
      <c r="D145" s="3">
        <v>1110</v>
      </c>
      <c r="E145" s="3" t="s">
        <v>33</v>
      </c>
      <c r="F145" s="3">
        <v>1054</v>
      </c>
      <c r="G145" s="3">
        <v>454</v>
      </c>
      <c r="H145" s="3">
        <v>9</v>
      </c>
      <c r="I145" s="3">
        <v>2</v>
      </c>
      <c r="K145" s="2">
        <v>43379.700231481482</v>
      </c>
      <c r="L145" s="2">
        <v>43379.705879629626</v>
      </c>
      <c r="M145" s="3" t="s">
        <v>25</v>
      </c>
      <c r="N145" s="3" t="s">
        <v>26</v>
      </c>
      <c r="O145" s="3" t="s">
        <v>61</v>
      </c>
      <c r="P145" s="3" t="s">
        <v>62</v>
      </c>
      <c r="Q145" s="2">
        <v>43379.700578703705</v>
      </c>
      <c r="R145" s="2">
        <v>43379.700578703705</v>
      </c>
      <c r="S145" s="2">
        <v>43379.712395833332</v>
      </c>
      <c r="T145" s="2">
        <v>43379.716898148145</v>
      </c>
      <c r="V145" s="9">
        <f t="shared" si="12"/>
        <v>5.648148144246079E-3</v>
      </c>
      <c r="W145" s="9">
        <f t="shared" si="13"/>
        <v>1.1296296288492158E-2</v>
      </c>
      <c r="Y145" s="19">
        <f t="shared" si="14"/>
        <v>2.7199074102099985E-3</v>
      </c>
    </row>
    <row r="146" spans="1:26" x14ac:dyDescent="0.4">
      <c r="A146" s="29" t="str">
        <f t="shared" si="11"/>
        <v>-</v>
      </c>
      <c r="B146" s="29">
        <v>16</v>
      </c>
      <c r="C146" s="2">
        <v>43379.700300925928</v>
      </c>
      <c r="D146" s="3">
        <v>1112</v>
      </c>
      <c r="E146" s="3" t="s">
        <v>18</v>
      </c>
      <c r="F146" s="3">
        <v>1615</v>
      </c>
      <c r="G146" s="3">
        <v>639</v>
      </c>
      <c r="H146" s="3">
        <v>9</v>
      </c>
      <c r="I146" s="3">
        <v>2</v>
      </c>
      <c r="K146" s="2">
        <v>43379.705671296295</v>
      </c>
      <c r="L146" s="2">
        <v>43379.711736111109</v>
      </c>
      <c r="M146" s="3" t="s">
        <v>52</v>
      </c>
      <c r="N146" s="3" t="s">
        <v>53</v>
      </c>
      <c r="O146" s="3" t="s">
        <v>54</v>
      </c>
      <c r="P146" s="3" t="s">
        <v>55</v>
      </c>
      <c r="Q146" s="2">
        <v>43379.707384259258</v>
      </c>
      <c r="R146" s="2">
        <v>43379.707384259258</v>
      </c>
      <c r="S146" s="2">
        <v>43379.719155092593</v>
      </c>
      <c r="T146" s="2">
        <v>43379.719155092593</v>
      </c>
      <c r="V146" s="9">
        <f t="shared" si="12"/>
        <v>6.064814813726116E-3</v>
      </c>
      <c r="W146" s="9">
        <f t="shared" si="13"/>
        <v>1.2129629627452232E-2</v>
      </c>
      <c r="Y146" s="19">
        <f t="shared" si="14"/>
        <v>7.0833333302289248E-3</v>
      </c>
    </row>
    <row r="147" spans="1:26" x14ac:dyDescent="0.4">
      <c r="A147" s="29" t="str">
        <f t="shared" si="11"/>
        <v>-</v>
      </c>
      <c r="B147" s="29">
        <v>16</v>
      </c>
      <c r="C147" s="2">
        <v>43379.700532407405</v>
      </c>
      <c r="D147" s="3">
        <v>1113</v>
      </c>
      <c r="E147" s="3" t="s">
        <v>38</v>
      </c>
      <c r="F147" s="3">
        <v>0</v>
      </c>
      <c r="G147" s="3">
        <v>759</v>
      </c>
      <c r="H147" s="3">
        <v>7</v>
      </c>
      <c r="I147" s="3">
        <v>1</v>
      </c>
      <c r="K147" s="2">
        <v>43379.702268518522</v>
      </c>
      <c r="L147" s="2">
        <v>43379.704664351855</v>
      </c>
      <c r="M147" s="3" t="s">
        <v>57</v>
      </c>
      <c r="N147" s="3" t="s">
        <v>58</v>
      </c>
      <c r="O147" s="3" t="s">
        <v>41</v>
      </c>
      <c r="P147" s="3" t="s">
        <v>42</v>
      </c>
      <c r="Q147" s="2">
        <v>43379.701562499999</v>
      </c>
      <c r="R147" s="2">
        <v>43379.701562499999</v>
      </c>
      <c r="S147" s="2">
        <v>43379.706793981481</v>
      </c>
      <c r="T147" s="2">
        <v>43379.706793981481</v>
      </c>
      <c r="V147" s="9">
        <f t="shared" si="12"/>
        <v>2.3958333331393078E-3</v>
      </c>
      <c r="W147" s="9">
        <f t="shared" si="13"/>
        <v>2.3958333331393078E-3</v>
      </c>
      <c r="Y147" s="19">
        <f t="shared" si="14"/>
        <v>1.0300925932824612E-3</v>
      </c>
    </row>
    <row r="148" spans="1:26" x14ac:dyDescent="0.4">
      <c r="A148" s="29" t="str">
        <f t="shared" si="11"/>
        <v>-</v>
      </c>
      <c r="B148" s="29">
        <v>16</v>
      </c>
      <c r="C148" s="2">
        <v>43379.704097222224</v>
      </c>
      <c r="D148" s="3">
        <v>1114</v>
      </c>
      <c r="E148" s="3" t="s">
        <v>38</v>
      </c>
      <c r="F148" s="3">
        <v>0</v>
      </c>
      <c r="G148" s="3">
        <v>472</v>
      </c>
      <c r="H148" s="3">
        <v>1</v>
      </c>
      <c r="I148" s="3">
        <v>2</v>
      </c>
      <c r="K148" s="2">
        <v>43379.710011574076</v>
      </c>
      <c r="L148" s="2">
        <v>43379.713935185187</v>
      </c>
      <c r="M148" s="3" t="s">
        <v>67</v>
      </c>
      <c r="N148" s="3" t="s">
        <v>68</v>
      </c>
      <c r="O148" s="3" t="s">
        <v>82</v>
      </c>
      <c r="P148" s="3" t="s">
        <v>83</v>
      </c>
      <c r="Q148" s="2">
        <v>43379.707291666666</v>
      </c>
      <c r="R148" s="2">
        <v>43379.707291666666</v>
      </c>
      <c r="S148" s="2">
        <v>43379.717372685183</v>
      </c>
      <c r="T148" s="2">
        <v>43379.717372685183</v>
      </c>
      <c r="V148" s="9">
        <f t="shared" si="12"/>
        <v>3.9236111115314998E-3</v>
      </c>
      <c r="W148" s="9">
        <f t="shared" si="13"/>
        <v>7.8472222230629995E-3</v>
      </c>
      <c r="Y148" s="19">
        <f t="shared" si="14"/>
        <v>3.1944444417604245E-3</v>
      </c>
    </row>
    <row r="149" spans="1:26" x14ac:dyDescent="0.4">
      <c r="A149" s="29" t="str">
        <f t="shared" si="11"/>
        <v>-</v>
      </c>
      <c r="B149" s="29">
        <v>16</v>
      </c>
      <c r="C149" s="2">
        <v>43379.70616898148</v>
      </c>
      <c r="D149" s="3">
        <v>1115</v>
      </c>
      <c r="E149" s="3" t="s">
        <v>38</v>
      </c>
      <c r="F149" s="3">
        <v>0</v>
      </c>
      <c r="G149" s="3">
        <v>886</v>
      </c>
      <c r="H149" s="3">
        <v>7</v>
      </c>
      <c r="I149" s="3">
        <v>2</v>
      </c>
      <c r="K149" s="2">
        <v>43379.707256944443</v>
      </c>
      <c r="L149" s="2">
        <v>43379.713217592594</v>
      </c>
      <c r="M149" s="3" t="s">
        <v>86</v>
      </c>
      <c r="N149" s="3" t="s">
        <v>87</v>
      </c>
      <c r="O149" s="3" t="s">
        <v>76</v>
      </c>
      <c r="P149" s="3" t="s">
        <v>77</v>
      </c>
      <c r="Q149" s="2">
        <v>43379.707499999997</v>
      </c>
      <c r="R149" s="2">
        <v>43379.707499999997</v>
      </c>
      <c r="S149" s="2">
        <v>43379.717349537037</v>
      </c>
      <c r="T149" s="2">
        <v>43379.717349537037</v>
      </c>
      <c r="V149" s="9">
        <f t="shared" si="12"/>
        <v>5.9606481518130749E-3</v>
      </c>
      <c r="W149" s="9">
        <f t="shared" si="13"/>
        <v>1.192129630362615E-2</v>
      </c>
      <c r="Y149" s="19">
        <f t="shared" si="14"/>
        <v>1.3310185167938471E-3</v>
      </c>
    </row>
    <row r="150" spans="1:26" s="42" customFormat="1" x14ac:dyDescent="0.4">
      <c r="A150" s="40" t="str">
        <f t="shared" si="11"/>
        <v>★</v>
      </c>
      <c r="B150" s="40">
        <v>16</v>
      </c>
      <c r="C150" s="41">
        <v>43379.629166666666</v>
      </c>
      <c r="D150" s="42">
        <v>1075</v>
      </c>
      <c r="E150" s="42" t="s">
        <v>38</v>
      </c>
      <c r="F150" s="42">
        <v>0</v>
      </c>
      <c r="G150" s="42">
        <v>1024</v>
      </c>
      <c r="H150" s="42">
        <v>4</v>
      </c>
      <c r="I150" s="42">
        <v>1</v>
      </c>
      <c r="J150" s="41">
        <v>43379.629421296297</v>
      </c>
      <c r="M150" s="42" t="s">
        <v>63</v>
      </c>
      <c r="N150" s="42" t="s">
        <v>64</v>
      </c>
      <c r="O150" s="42" t="s">
        <v>48</v>
      </c>
      <c r="P150" s="42" t="s">
        <v>49</v>
      </c>
      <c r="Q150" s="41">
        <v>43379.670138888891</v>
      </c>
      <c r="S150" s="41">
        <v>43379.681469907409</v>
      </c>
      <c r="U150" s="41">
        <v>43379.670138888891</v>
      </c>
      <c r="V150" s="43"/>
      <c r="W150" s="43"/>
      <c r="Y150" s="44">
        <f>Q150-U150</f>
        <v>0</v>
      </c>
    </row>
    <row r="151" spans="1:26" s="42" customFormat="1" x14ac:dyDescent="0.4">
      <c r="A151" s="40" t="str">
        <f t="shared" si="11"/>
        <v>-</v>
      </c>
      <c r="B151" s="40">
        <v>16</v>
      </c>
      <c r="C151" s="41">
        <v>43379.68540509259</v>
      </c>
      <c r="D151" s="42">
        <v>1106</v>
      </c>
      <c r="E151" s="42" t="s">
        <v>43</v>
      </c>
      <c r="F151" s="42">
        <v>0</v>
      </c>
      <c r="G151" s="42">
        <v>1099</v>
      </c>
      <c r="H151" s="42">
        <v>3</v>
      </c>
      <c r="I151" s="42">
        <v>1</v>
      </c>
      <c r="J151" s="41">
        <v>43379.717488425929</v>
      </c>
      <c r="M151" s="42" t="s">
        <v>29</v>
      </c>
      <c r="N151" s="42" t="s">
        <v>30</v>
      </c>
      <c r="O151" s="42" t="s">
        <v>54</v>
      </c>
      <c r="P151" s="42" t="s">
        <v>55</v>
      </c>
      <c r="Q151" s="41">
        <v>43379.690740740742</v>
      </c>
      <c r="S151" s="41">
        <v>43379.703194444446</v>
      </c>
      <c r="V151" s="43"/>
      <c r="W151" s="43"/>
      <c r="Y151" s="44">
        <f>Q151-C151</f>
        <v>5.3356481512309983E-3</v>
      </c>
    </row>
    <row r="152" spans="1:26" s="37" customFormat="1" x14ac:dyDescent="0.4">
      <c r="A152" s="35" t="str">
        <f t="shared" si="11"/>
        <v>-</v>
      </c>
      <c r="B152" s="35">
        <v>16</v>
      </c>
      <c r="C152" s="36">
        <v>43379.697824074072</v>
      </c>
      <c r="D152" s="37">
        <v>1109</v>
      </c>
      <c r="E152" s="37" t="s">
        <v>33</v>
      </c>
      <c r="F152" s="37">
        <v>1239</v>
      </c>
      <c r="G152" s="37">
        <v>868</v>
      </c>
      <c r="H152" s="37">
        <v>9</v>
      </c>
      <c r="I152" s="37">
        <v>1</v>
      </c>
      <c r="J152" s="36">
        <v>43379.698125000003</v>
      </c>
      <c r="M152" s="37" t="s">
        <v>25</v>
      </c>
      <c r="N152" s="37" t="s">
        <v>26</v>
      </c>
      <c r="O152" s="37" t="s">
        <v>31</v>
      </c>
      <c r="P152" s="37" t="s">
        <v>32</v>
      </c>
      <c r="Q152" s="36">
        <v>43379.700578703705</v>
      </c>
      <c r="S152" s="36">
        <v>43379.705474537041</v>
      </c>
      <c r="V152" s="38"/>
      <c r="W152" s="38"/>
      <c r="Y152" s="39">
        <f>Q152-C152</f>
        <v>2.754629633272998E-3</v>
      </c>
    </row>
    <row r="153" spans="1:26" x14ac:dyDescent="0.4">
      <c r="A153" s="29" t="str">
        <f t="shared" si="11"/>
        <v>★</v>
      </c>
      <c r="B153" s="29">
        <v>17</v>
      </c>
      <c r="C153" s="2">
        <v>43379.699953703705</v>
      </c>
      <c r="D153" s="3">
        <v>1111</v>
      </c>
      <c r="E153" s="3" t="s">
        <v>33</v>
      </c>
      <c r="F153" s="3">
        <v>1753</v>
      </c>
      <c r="G153" s="3">
        <v>931</v>
      </c>
      <c r="H153" s="3">
        <v>6</v>
      </c>
      <c r="I153" s="3">
        <v>1</v>
      </c>
      <c r="K153" s="2">
        <v>43379.722037037034</v>
      </c>
      <c r="L153" s="2">
        <v>43379.735601851855</v>
      </c>
      <c r="M153" s="3" t="s">
        <v>29</v>
      </c>
      <c r="N153" s="3" t="s">
        <v>30</v>
      </c>
      <c r="O153" s="3" t="s">
        <v>27</v>
      </c>
      <c r="P153" s="3" t="s">
        <v>28</v>
      </c>
      <c r="Q153" s="2">
        <v>43379.722673611112</v>
      </c>
      <c r="R153" s="2">
        <v>43379.722673611112</v>
      </c>
      <c r="S153" s="2">
        <v>43379.735648148147</v>
      </c>
      <c r="T153" s="2">
        <v>43379.744131944448</v>
      </c>
      <c r="U153" s="2">
        <v>43379.722673611112</v>
      </c>
      <c r="V153" s="9">
        <f t="shared" si="12"/>
        <v>1.3564814820711035E-2</v>
      </c>
      <c r="W153" s="9">
        <f t="shared" si="13"/>
        <v>1.3564814820711035E-2</v>
      </c>
      <c r="X153" s="19">
        <f>SUM(W153:W171)</f>
        <v>0.22246527773677371</v>
      </c>
      <c r="Y153" s="19">
        <f t="shared" si="14"/>
        <v>0</v>
      </c>
      <c r="Z153" s="19">
        <f>AVERAGE(Y153:Y175)</f>
        <v>4.595410626991551E-3</v>
      </c>
    </row>
    <row r="154" spans="1:26" x14ac:dyDescent="0.4">
      <c r="A154" s="29" t="str">
        <f t="shared" si="11"/>
        <v>-</v>
      </c>
      <c r="B154" s="29">
        <v>17</v>
      </c>
      <c r="C154" s="2">
        <v>43379.709780092591</v>
      </c>
      <c r="D154" s="3">
        <v>1116</v>
      </c>
      <c r="E154" s="3" t="s">
        <v>18</v>
      </c>
      <c r="F154" s="3">
        <v>1666</v>
      </c>
      <c r="G154" s="3">
        <v>572</v>
      </c>
      <c r="H154" s="3">
        <v>6</v>
      </c>
      <c r="I154" s="3">
        <v>1</v>
      </c>
      <c r="K154" s="2">
        <v>43379.714074074072</v>
      </c>
      <c r="L154" s="2">
        <v>43379.726539351854</v>
      </c>
      <c r="M154" s="3" t="s">
        <v>39</v>
      </c>
      <c r="N154" s="3" t="s">
        <v>40</v>
      </c>
      <c r="O154" s="3" t="s">
        <v>67</v>
      </c>
      <c r="P154" s="3" t="s">
        <v>68</v>
      </c>
      <c r="Q154" s="2">
        <v>43379.715011574073</v>
      </c>
      <c r="R154" s="2">
        <v>43379.715011574073</v>
      </c>
      <c r="S154" s="2">
        <v>43379.731423611112</v>
      </c>
      <c r="T154" s="2">
        <v>43379.731423611112</v>
      </c>
      <c r="V154" s="9">
        <f t="shared" si="12"/>
        <v>1.2465277781302575E-2</v>
      </c>
      <c r="W154" s="9">
        <f t="shared" si="13"/>
        <v>1.2465277781302575E-2</v>
      </c>
      <c r="Y154" s="19">
        <f t="shared" si="14"/>
        <v>5.2314814820419997E-3</v>
      </c>
    </row>
    <row r="155" spans="1:26" x14ac:dyDescent="0.4">
      <c r="A155" s="29" t="str">
        <f t="shared" si="11"/>
        <v>-</v>
      </c>
      <c r="B155" s="29">
        <v>17</v>
      </c>
      <c r="C155" s="2">
        <v>43379.712800925925</v>
      </c>
      <c r="D155" s="3">
        <v>1119</v>
      </c>
      <c r="E155" s="3" t="s">
        <v>33</v>
      </c>
      <c r="F155" s="3">
        <v>1615</v>
      </c>
      <c r="G155" s="3">
        <v>742</v>
      </c>
      <c r="H155" s="3">
        <v>8</v>
      </c>
      <c r="I155" s="3">
        <v>2</v>
      </c>
      <c r="K155" s="2">
        <v>43379.719884259262</v>
      </c>
      <c r="L155" s="2">
        <v>43379.729363425926</v>
      </c>
      <c r="M155" s="3" t="s">
        <v>52</v>
      </c>
      <c r="N155" s="3" t="s">
        <v>53</v>
      </c>
      <c r="O155" s="3" t="s">
        <v>54</v>
      </c>
      <c r="P155" s="3" t="s">
        <v>55</v>
      </c>
      <c r="Q155" s="2">
        <v>43379.718692129631</v>
      </c>
      <c r="R155" s="2">
        <v>43379.719108796293</v>
      </c>
      <c r="S155" s="2">
        <v>43379.729699074072</v>
      </c>
      <c r="T155" s="2">
        <v>43379.731944444444</v>
      </c>
      <c r="V155" s="9">
        <f t="shared" si="12"/>
        <v>9.4791666633682325E-3</v>
      </c>
      <c r="W155" s="9">
        <f t="shared" si="13"/>
        <v>1.8958333326736465E-2</v>
      </c>
      <c r="Y155" s="19">
        <f t="shared" si="14"/>
        <v>5.8912037056870759E-3</v>
      </c>
    </row>
    <row r="156" spans="1:26" x14ac:dyDescent="0.4">
      <c r="A156" s="29" t="str">
        <f t="shared" si="11"/>
        <v>★</v>
      </c>
      <c r="B156" s="29">
        <v>17</v>
      </c>
      <c r="C156" s="2">
        <v>43379.713217592594</v>
      </c>
      <c r="D156" s="3">
        <v>1120</v>
      </c>
      <c r="E156" s="3" t="s">
        <v>71</v>
      </c>
      <c r="F156" s="3">
        <v>1730</v>
      </c>
      <c r="G156" s="3">
        <v>786</v>
      </c>
      <c r="H156" s="3">
        <v>8</v>
      </c>
      <c r="I156" s="3">
        <v>1</v>
      </c>
      <c r="K156" s="2">
        <v>43379.723240740743</v>
      </c>
      <c r="L156" s="2">
        <v>43379.726122685184</v>
      </c>
      <c r="M156" s="3" t="s">
        <v>19</v>
      </c>
      <c r="N156" s="3" t="s">
        <v>20</v>
      </c>
      <c r="O156" s="3" t="s">
        <v>61</v>
      </c>
      <c r="P156" s="3" t="s">
        <v>62</v>
      </c>
      <c r="Q156" s="2">
        <v>43379.722268518519</v>
      </c>
      <c r="R156" s="2">
        <v>43379.722268518519</v>
      </c>
      <c r="S156" s="2">
        <v>43379.729687500003</v>
      </c>
      <c r="T156" s="2">
        <v>43379.729687500003</v>
      </c>
      <c r="U156" s="2">
        <v>43379.718761574077</v>
      </c>
      <c r="V156" s="9">
        <f t="shared" si="12"/>
        <v>2.8819444414693862E-3</v>
      </c>
      <c r="W156" s="9">
        <f t="shared" si="13"/>
        <v>2.8819444414693862E-3</v>
      </c>
      <c r="Y156" s="19">
        <f t="shared" si="14"/>
        <v>3.5069444420514628E-3</v>
      </c>
    </row>
    <row r="157" spans="1:26" x14ac:dyDescent="0.4">
      <c r="A157" s="29" t="str">
        <f t="shared" si="11"/>
        <v>-</v>
      </c>
      <c r="B157" s="29">
        <v>17</v>
      </c>
      <c r="C157" s="2">
        <v>43379.713842592595</v>
      </c>
      <c r="D157" s="3">
        <v>1121</v>
      </c>
      <c r="E157" s="3" t="s">
        <v>18</v>
      </c>
      <c r="F157" s="3">
        <v>1236</v>
      </c>
      <c r="G157" s="3">
        <v>1042</v>
      </c>
      <c r="H157" s="3">
        <v>7</v>
      </c>
      <c r="I157" s="3">
        <v>1</v>
      </c>
      <c r="K157" s="2">
        <v>43379.717442129629</v>
      </c>
      <c r="L157" s="2">
        <v>43379.726030092592</v>
      </c>
      <c r="M157" s="3" t="s">
        <v>34</v>
      </c>
      <c r="N157" s="3" t="s">
        <v>35</v>
      </c>
      <c r="O157" s="3" t="s">
        <v>67</v>
      </c>
      <c r="P157" s="3" t="s">
        <v>68</v>
      </c>
      <c r="Q157" s="2">
        <v>43379.718831018516</v>
      </c>
      <c r="R157" s="2">
        <v>43379.718831018516</v>
      </c>
      <c r="S157" s="2">
        <v>43379.72797453704</v>
      </c>
      <c r="T157" s="2">
        <v>43379.72797453704</v>
      </c>
      <c r="V157" s="9">
        <f t="shared" si="12"/>
        <v>8.5879629623377696E-3</v>
      </c>
      <c r="W157" s="9">
        <f t="shared" si="13"/>
        <v>8.5879629623377696E-3</v>
      </c>
      <c r="Y157" s="19">
        <f t="shared" si="14"/>
        <v>4.9884259206010029E-3</v>
      </c>
    </row>
    <row r="158" spans="1:26" x14ac:dyDescent="0.4">
      <c r="A158" s="29" t="str">
        <f t="shared" si="11"/>
        <v>-</v>
      </c>
      <c r="B158" s="29">
        <v>17</v>
      </c>
      <c r="C158" s="2">
        <v>43379.716215277775</v>
      </c>
      <c r="D158" s="3">
        <v>1122</v>
      </c>
      <c r="E158" s="3" t="s">
        <v>18</v>
      </c>
      <c r="F158" s="3">
        <v>1751</v>
      </c>
      <c r="G158" s="3">
        <v>583</v>
      </c>
      <c r="H158" s="3">
        <v>2</v>
      </c>
      <c r="I158" s="3">
        <v>1</v>
      </c>
      <c r="K158" s="2">
        <v>43379.720173611109</v>
      </c>
      <c r="L158" s="2">
        <v>43379.726145833331</v>
      </c>
      <c r="M158" s="3" t="s">
        <v>74</v>
      </c>
      <c r="N158" s="3" t="s">
        <v>75</v>
      </c>
      <c r="O158" s="3" t="s">
        <v>44</v>
      </c>
      <c r="P158" s="3" t="s">
        <v>45</v>
      </c>
      <c r="Q158" s="2">
        <v>43379.722337962965</v>
      </c>
      <c r="R158" s="2">
        <v>43379.722337962965</v>
      </c>
      <c r="S158" s="2">
        <v>43379.730532407404</v>
      </c>
      <c r="T158" s="2">
        <v>43379.730532407404</v>
      </c>
      <c r="V158" s="9">
        <f t="shared" si="12"/>
        <v>5.9722222213167697E-3</v>
      </c>
      <c r="W158" s="9">
        <f t="shared" si="13"/>
        <v>5.9722222213167697E-3</v>
      </c>
      <c r="Y158" s="19">
        <f t="shared" si="14"/>
        <v>6.1226851903484203E-3</v>
      </c>
    </row>
    <row r="159" spans="1:26" x14ac:dyDescent="0.4">
      <c r="A159" s="29" t="str">
        <f t="shared" si="11"/>
        <v>-</v>
      </c>
      <c r="B159" s="29">
        <v>17</v>
      </c>
      <c r="C159" s="2">
        <v>43379.716435185182</v>
      </c>
      <c r="D159" s="3">
        <v>1123</v>
      </c>
      <c r="E159" s="3" t="s">
        <v>33</v>
      </c>
      <c r="F159" s="3">
        <v>1745</v>
      </c>
      <c r="G159" s="3">
        <v>1271</v>
      </c>
      <c r="H159" s="3">
        <v>10</v>
      </c>
      <c r="I159" s="3">
        <v>2</v>
      </c>
      <c r="K159" s="2">
        <v>43379.719108796293</v>
      </c>
      <c r="L159" s="2">
        <v>43379.723217592589</v>
      </c>
      <c r="M159" s="3" t="s">
        <v>25</v>
      </c>
      <c r="N159" s="3" t="s">
        <v>26</v>
      </c>
      <c r="O159" s="3" t="s">
        <v>67</v>
      </c>
      <c r="P159" s="3" t="s">
        <v>68</v>
      </c>
      <c r="Q159" s="2">
        <v>43379.720590277779</v>
      </c>
      <c r="R159" s="2">
        <v>43379.720590277779</v>
      </c>
      <c r="S159" s="2">
        <v>43379.732094907406</v>
      </c>
      <c r="T159" s="2">
        <v>43379.732094907406</v>
      </c>
      <c r="V159" s="9">
        <f t="shared" si="12"/>
        <v>4.1087962963501923E-3</v>
      </c>
      <c r="W159" s="9">
        <f t="shared" si="13"/>
        <v>8.2175925927003846E-3</v>
      </c>
      <c r="Y159" s="19">
        <f t="shared" si="14"/>
        <v>4.1550925961928442E-3</v>
      </c>
    </row>
    <row r="160" spans="1:26" x14ac:dyDescent="0.4">
      <c r="A160" s="29" t="str">
        <f t="shared" si="11"/>
        <v>★</v>
      </c>
      <c r="B160" s="29">
        <v>17</v>
      </c>
      <c r="C160" s="2">
        <v>43379.716886574075</v>
      </c>
      <c r="D160" s="3">
        <v>1124</v>
      </c>
      <c r="E160" s="3" t="s">
        <v>71</v>
      </c>
      <c r="F160" s="3">
        <v>1723</v>
      </c>
      <c r="G160" s="3">
        <v>822</v>
      </c>
      <c r="H160" s="3">
        <v>4</v>
      </c>
      <c r="I160" s="3">
        <v>5</v>
      </c>
      <c r="K160" s="2">
        <v>43379.730902777781</v>
      </c>
      <c r="L160" s="2">
        <v>43379.736631944441</v>
      </c>
      <c r="M160" s="3" t="s">
        <v>39</v>
      </c>
      <c r="N160" s="3" t="s">
        <v>40</v>
      </c>
      <c r="O160" s="3" t="s">
        <v>27</v>
      </c>
      <c r="P160" s="3" t="s">
        <v>28</v>
      </c>
      <c r="Q160" s="2">
        <v>43379.729375000003</v>
      </c>
      <c r="R160" s="2">
        <v>43379.729375000003</v>
      </c>
      <c r="S160" s="2">
        <v>43379.743807870371</v>
      </c>
      <c r="T160" s="2">
        <v>43379.743807870371</v>
      </c>
      <c r="U160" s="2">
        <v>43379.729375000003</v>
      </c>
      <c r="V160" s="9">
        <f t="shared" si="12"/>
        <v>5.7291666598757729E-3</v>
      </c>
      <c r="W160" s="9">
        <f t="shared" si="13"/>
        <v>2.8645833299378864E-2</v>
      </c>
      <c r="Y160" s="19">
        <f t="shared" si="14"/>
        <v>0</v>
      </c>
    </row>
    <row r="161" spans="1:26" x14ac:dyDescent="0.4">
      <c r="A161" s="29" t="str">
        <f t="shared" si="11"/>
        <v>-</v>
      </c>
      <c r="B161" s="29">
        <v>17</v>
      </c>
      <c r="C161" s="2">
        <v>43379.723136574074</v>
      </c>
      <c r="D161" s="3">
        <v>1127</v>
      </c>
      <c r="E161" s="3" t="s">
        <v>18</v>
      </c>
      <c r="F161" s="3">
        <v>1779</v>
      </c>
      <c r="G161" s="3">
        <v>605</v>
      </c>
      <c r="H161" s="3">
        <v>3</v>
      </c>
      <c r="I161" s="3">
        <v>4</v>
      </c>
      <c r="K161" s="2">
        <v>43379.729756944442</v>
      </c>
      <c r="L161" s="2">
        <v>43379.735046296293</v>
      </c>
      <c r="M161" s="3" t="s">
        <v>69</v>
      </c>
      <c r="N161" s="3" t="s">
        <v>70</v>
      </c>
      <c r="O161" s="3" t="s">
        <v>19</v>
      </c>
      <c r="P161" s="3" t="s">
        <v>20</v>
      </c>
      <c r="Q161" s="2">
        <v>43379.733229166668</v>
      </c>
      <c r="R161" s="2">
        <v>43379.733229166668</v>
      </c>
      <c r="S161" s="2">
        <v>43379.741608796299</v>
      </c>
      <c r="T161" s="2">
        <v>43379.741608796299</v>
      </c>
      <c r="V161" s="9">
        <f t="shared" si="12"/>
        <v>5.2893518513883464E-3</v>
      </c>
      <c r="W161" s="9">
        <f t="shared" si="13"/>
        <v>2.1157407405553386E-2</v>
      </c>
      <c r="Y161" s="19">
        <f t="shared" si="14"/>
        <v>1.0092592594446614E-2</v>
      </c>
    </row>
    <row r="162" spans="1:26" x14ac:dyDescent="0.4">
      <c r="A162" s="29" t="str">
        <f t="shared" si="11"/>
        <v>-</v>
      </c>
      <c r="B162" s="29">
        <v>17</v>
      </c>
      <c r="C162" s="2">
        <v>43379.72488425926</v>
      </c>
      <c r="D162" s="3">
        <v>1128</v>
      </c>
      <c r="E162" s="3" t="s">
        <v>18</v>
      </c>
      <c r="F162" s="3">
        <v>1774</v>
      </c>
      <c r="G162" s="3">
        <v>1030</v>
      </c>
      <c r="H162" s="3">
        <v>6</v>
      </c>
      <c r="I162" s="3">
        <v>2</v>
      </c>
      <c r="K162" s="2">
        <v>43379.726793981485</v>
      </c>
      <c r="L162" s="2">
        <v>43379.735833333332</v>
      </c>
      <c r="M162" s="3" t="s">
        <v>67</v>
      </c>
      <c r="N162" s="3" t="s">
        <v>68</v>
      </c>
      <c r="O162" s="3" t="s">
        <v>27</v>
      </c>
      <c r="P162" s="3" t="s">
        <v>28</v>
      </c>
      <c r="Q162" s="2">
        <v>43379.729791666665</v>
      </c>
      <c r="R162" s="2">
        <v>43379.729791666665</v>
      </c>
      <c r="S162" s="2">
        <v>43379.743888888886</v>
      </c>
      <c r="T162" s="2">
        <v>43379.741562499999</v>
      </c>
      <c r="V162" s="9">
        <f t="shared" si="12"/>
        <v>9.0393518476048484E-3</v>
      </c>
      <c r="W162" s="9">
        <f t="shared" si="13"/>
        <v>1.8078703695209697E-2</v>
      </c>
      <c r="Y162" s="19">
        <f t="shared" si="14"/>
        <v>4.907407404971309E-3</v>
      </c>
    </row>
    <row r="163" spans="1:26" x14ac:dyDescent="0.4">
      <c r="A163" s="29" t="str">
        <f t="shared" si="11"/>
        <v>-</v>
      </c>
      <c r="B163" s="29">
        <v>17</v>
      </c>
      <c r="C163" s="2">
        <v>43379.726759259262</v>
      </c>
      <c r="D163" s="3">
        <v>1129</v>
      </c>
      <c r="E163" s="3" t="s">
        <v>33</v>
      </c>
      <c r="F163" s="3">
        <v>1051</v>
      </c>
      <c r="G163" s="3">
        <v>855</v>
      </c>
      <c r="H163" s="3">
        <v>10</v>
      </c>
      <c r="I163" s="3">
        <v>2</v>
      </c>
      <c r="K163" s="2">
        <v>43379.728738425925</v>
      </c>
      <c r="L163" s="2">
        <v>43379.732719907406</v>
      </c>
      <c r="M163" s="3" t="s">
        <v>50</v>
      </c>
      <c r="N163" s="3" t="s">
        <v>51</v>
      </c>
      <c r="O163" s="3" t="s">
        <v>27</v>
      </c>
      <c r="P163" s="3" t="s">
        <v>28</v>
      </c>
      <c r="Q163" s="2">
        <v>43379.729421296295</v>
      </c>
      <c r="R163" s="2">
        <v>43379.729421296295</v>
      </c>
      <c r="S163" s="2">
        <v>43379.739340277774</v>
      </c>
      <c r="T163" s="2">
        <v>43379.739340277774</v>
      </c>
      <c r="V163" s="9">
        <f t="shared" si="12"/>
        <v>3.9814814808778465E-3</v>
      </c>
      <c r="W163" s="9">
        <f t="shared" si="13"/>
        <v>7.962962961755693E-3</v>
      </c>
      <c r="Y163" s="19">
        <f t="shared" si="14"/>
        <v>2.6620370335876942E-3</v>
      </c>
    </row>
    <row r="164" spans="1:26" x14ac:dyDescent="0.4">
      <c r="A164" s="29" t="str">
        <f t="shared" si="11"/>
        <v>-</v>
      </c>
      <c r="B164" s="29">
        <v>17</v>
      </c>
      <c r="C164" s="2">
        <v>43379.727106481485</v>
      </c>
      <c r="D164" s="3">
        <v>1130</v>
      </c>
      <c r="E164" s="3" t="s">
        <v>18</v>
      </c>
      <c r="F164" s="3">
        <v>1695</v>
      </c>
      <c r="G164" s="3">
        <v>438</v>
      </c>
      <c r="H164" s="3">
        <v>6</v>
      </c>
      <c r="I164" s="3">
        <v>2</v>
      </c>
      <c r="K164" s="2">
        <v>43379.729618055557</v>
      </c>
      <c r="L164" s="2">
        <v>43379.73574074074</v>
      </c>
      <c r="M164" s="3" t="s">
        <v>52</v>
      </c>
      <c r="N164" s="3" t="s">
        <v>53</v>
      </c>
      <c r="O164" s="3" t="s">
        <v>27</v>
      </c>
      <c r="P164" s="3" t="s">
        <v>28</v>
      </c>
      <c r="Q164" s="2">
        <v>43379.731030092589</v>
      </c>
      <c r="R164" s="2">
        <v>43379.731030092589</v>
      </c>
      <c r="S164" s="2">
        <v>43379.740868055553</v>
      </c>
      <c r="T164" s="2">
        <v>43379.740868055553</v>
      </c>
      <c r="V164" s="9">
        <f t="shared" si="12"/>
        <v>6.1226851830724627E-3</v>
      </c>
      <c r="W164" s="9">
        <f t="shared" si="13"/>
        <v>1.2245370366144925E-2</v>
      </c>
      <c r="Y164" s="19">
        <f t="shared" si="14"/>
        <v>3.9236111042555422E-3</v>
      </c>
    </row>
    <row r="165" spans="1:26" x14ac:dyDescent="0.4">
      <c r="A165" s="29" t="str">
        <f t="shared" si="11"/>
        <v>-</v>
      </c>
      <c r="B165" s="29">
        <v>17</v>
      </c>
      <c r="C165" s="2">
        <v>43379.732129629629</v>
      </c>
      <c r="D165" s="3">
        <v>1131</v>
      </c>
      <c r="E165" s="3" t="s">
        <v>18</v>
      </c>
      <c r="F165" s="3">
        <v>1751</v>
      </c>
      <c r="G165" s="3">
        <v>487</v>
      </c>
      <c r="H165" s="3">
        <v>5</v>
      </c>
      <c r="I165" s="3">
        <v>1</v>
      </c>
      <c r="K165" s="2">
        <v>43379.737083333333</v>
      </c>
      <c r="L165" s="2">
        <v>43379.739791666667</v>
      </c>
      <c r="M165" s="3" t="s">
        <v>44</v>
      </c>
      <c r="N165" s="3" t="s">
        <v>45</v>
      </c>
      <c r="O165" s="3" t="s">
        <v>61</v>
      </c>
      <c r="P165" s="3" t="s">
        <v>62</v>
      </c>
      <c r="Q165" s="2">
        <v>43379.738703703704</v>
      </c>
      <c r="R165" s="2">
        <v>43379.738703703704</v>
      </c>
      <c r="S165" s="2">
        <v>43379.744039351855</v>
      </c>
      <c r="T165" s="2">
        <v>43379.744039351855</v>
      </c>
      <c r="V165" s="9">
        <f t="shared" si="12"/>
        <v>2.7083333334303461E-3</v>
      </c>
      <c r="W165" s="9">
        <f t="shared" si="13"/>
        <v>2.7083333334303461E-3</v>
      </c>
      <c r="Y165" s="19">
        <f t="shared" si="14"/>
        <v>6.5740740756154992E-3</v>
      </c>
    </row>
    <row r="166" spans="1:26" x14ac:dyDescent="0.4">
      <c r="A166" s="29" t="str">
        <f t="shared" si="11"/>
        <v>-</v>
      </c>
      <c r="B166" s="29">
        <v>17</v>
      </c>
      <c r="C166" s="2">
        <v>43379.737685185188</v>
      </c>
      <c r="D166" s="3">
        <v>1132</v>
      </c>
      <c r="E166" s="3" t="s">
        <v>18</v>
      </c>
      <c r="F166" s="3">
        <v>1752</v>
      </c>
      <c r="G166" s="3">
        <v>1072</v>
      </c>
      <c r="H166" s="3">
        <v>8</v>
      </c>
      <c r="I166" s="3">
        <v>2</v>
      </c>
      <c r="K166" s="2">
        <v>43379.742673611108</v>
      </c>
      <c r="L166" s="2">
        <v>43379.747997685183</v>
      </c>
      <c r="M166" s="3" t="s">
        <v>82</v>
      </c>
      <c r="N166" s="3" t="s">
        <v>83</v>
      </c>
      <c r="O166" s="3" t="s">
        <v>19</v>
      </c>
      <c r="P166" s="3" t="s">
        <v>20</v>
      </c>
      <c r="Q166" s="2">
        <v>43379.745289351849</v>
      </c>
      <c r="R166" s="2">
        <v>43379.745289351849</v>
      </c>
      <c r="S166" s="2">
        <v>43379.753530092596</v>
      </c>
      <c r="T166" s="2">
        <v>43379.753530092596</v>
      </c>
      <c r="V166" s="9">
        <f t="shared" si="12"/>
        <v>5.324074074451346E-3</v>
      </c>
      <c r="W166" s="9">
        <f t="shared" si="13"/>
        <v>1.0648148148902692E-2</v>
      </c>
      <c r="Y166" s="19">
        <f t="shared" si="14"/>
        <v>7.6041666616220027E-3</v>
      </c>
    </row>
    <row r="167" spans="1:26" x14ac:dyDescent="0.4">
      <c r="A167" s="29" t="str">
        <f t="shared" si="11"/>
        <v>-</v>
      </c>
      <c r="B167" s="29">
        <v>17</v>
      </c>
      <c r="C167" s="2">
        <v>43379.737870370373</v>
      </c>
      <c r="D167" s="3">
        <v>1133</v>
      </c>
      <c r="E167" s="3" t="s">
        <v>38</v>
      </c>
      <c r="F167" s="3">
        <v>0</v>
      </c>
      <c r="G167" s="3">
        <v>1126</v>
      </c>
      <c r="H167" s="3">
        <v>10</v>
      </c>
      <c r="I167" s="3">
        <v>2</v>
      </c>
      <c r="K167" s="2">
        <v>43379.740983796299</v>
      </c>
      <c r="L167" s="2">
        <v>43379.744710648149</v>
      </c>
      <c r="M167" s="3" t="s">
        <v>61</v>
      </c>
      <c r="N167" s="3" t="s">
        <v>62</v>
      </c>
      <c r="O167" s="3" t="s">
        <v>27</v>
      </c>
      <c r="P167" s="3" t="s">
        <v>28</v>
      </c>
      <c r="Q167" s="2">
        <v>43379.742175925923</v>
      </c>
      <c r="R167" s="2">
        <v>43379.742175925923</v>
      </c>
      <c r="S167" s="2">
        <v>43379.749895833331</v>
      </c>
      <c r="T167" s="2">
        <v>43379.746874999997</v>
      </c>
      <c r="V167" s="9">
        <f t="shared" si="12"/>
        <v>3.7268518499331549E-3</v>
      </c>
      <c r="W167" s="9">
        <f t="shared" si="13"/>
        <v>7.4537036998663098E-3</v>
      </c>
      <c r="Y167" s="19">
        <f t="shared" si="14"/>
        <v>4.3055555506725796E-3</v>
      </c>
    </row>
    <row r="168" spans="1:26" x14ac:dyDescent="0.4">
      <c r="A168" s="29" t="str">
        <f t="shared" si="11"/>
        <v>-</v>
      </c>
      <c r="B168" s="29">
        <v>17</v>
      </c>
      <c r="C168" s="2">
        <v>43379.742754629631</v>
      </c>
      <c r="D168" s="3">
        <v>1134</v>
      </c>
      <c r="E168" s="3" t="s">
        <v>33</v>
      </c>
      <c r="F168" s="3">
        <v>1704</v>
      </c>
      <c r="G168" s="3">
        <v>382</v>
      </c>
      <c r="H168" s="3">
        <v>6</v>
      </c>
      <c r="I168" s="3">
        <v>2</v>
      </c>
      <c r="K168" s="2">
        <v>43379.749814814815</v>
      </c>
      <c r="L168" s="2">
        <v>43379.758472222224</v>
      </c>
      <c r="M168" s="3" t="s">
        <v>67</v>
      </c>
      <c r="N168" s="3" t="s">
        <v>68</v>
      </c>
      <c r="O168" s="3" t="s">
        <v>59</v>
      </c>
      <c r="P168" s="3" t="s">
        <v>60</v>
      </c>
      <c r="Q168" s="2">
        <v>43379.753391203703</v>
      </c>
      <c r="R168" s="2">
        <v>43379.753391203703</v>
      </c>
      <c r="S168" s="2">
        <v>43379.772650462961</v>
      </c>
      <c r="T168" s="2">
        <v>43379.772650462961</v>
      </c>
      <c r="V168" s="9">
        <f t="shared" si="12"/>
        <v>8.6574074084637687E-3</v>
      </c>
      <c r="W168" s="9">
        <f t="shared" si="13"/>
        <v>1.7314814816927537E-2</v>
      </c>
      <c r="Y168" s="19">
        <f t="shared" si="14"/>
        <v>1.063657407212304E-2</v>
      </c>
    </row>
    <row r="169" spans="1:26" x14ac:dyDescent="0.4">
      <c r="A169" s="29" t="str">
        <f t="shared" si="11"/>
        <v>-</v>
      </c>
      <c r="B169" s="29">
        <v>17</v>
      </c>
      <c r="C169" s="2">
        <v>43379.743668981479</v>
      </c>
      <c r="D169" s="3">
        <v>1135</v>
      </c>
      <c r="E169" s="3" t="s">
        <v>18</v>
      </c>
      <c r="F169" s="3">
        <v>1695</v>
      </c>
      <c r="G169" s="3">
        <v>526</v>
      </c>
      <c r="H169" s="3">
        <v>10</v>
      </c>
      <c r="I169" s="3">
        <v>2</v>
      </c>
      <c r="K169" s="2">
        <v>43379.745509259257</v>
      </c>
      <c r="L169" s="2">
        <v>43379.750659722224</v>
      </c>
      <c r="M169" s="3" t="s">
        <v>27</v>
      </c>
      <c r="N169" s="3" t="s">
        <v>28</v>
      </c>
      <c r="O169" s="3" t="s">
        <v>67</v>
      </c>
      <c r="P169" s="3" t="s">
        <v>68</v>
      </c>
      <c r="Q169" s="2">
        <v>43379.746874999997</v>
      </c>
      <c r="R169" s="2">
        <v>43379.746874999997</v>
      </c>
      <c r="S169" s="2">
        <v>43379.76153935185</v>
      </c>
      <c r="T169" s="2">
        <v>43379.76153935185</v>
      </c>
      <c r="V169" s="9">
        <f t="shared" si="12"/>
        <v>5.1504629664123058E-3</v>
      </c>
      <c r="W169" s="9">
        <f t="shared" si="13"/>
        <v>1.0300925932824612E-2</v>
      </c>
      <c r="Y169" s="19">
        <f t="shared" si="14"/>
        <v>3.2060185185400769E-3</v>
      </c>
    </row>
    <row r="170" spans="1:26" x14ac:dyDescent="0.4">
      <c r="A170" s="29" t="str">
        <f t="shared" si="11"/>
        <v>-</v>
      </c>
      <c r="B170" s="29">
        <v>17</v>
      </c>
      <c r="C170" s="2">
        <v>43379.746377314812</v>
      </c>
      <c r="D170" s="3">
        <v>1136</v>
      </c>
      <c r="E170" s="3" t="s">
        <v>18</v>
      </c>
      <c r="F170" s="3">
        <v>1751</v>
      </c>
      <c r="G170" s="3">
        <v>1003</v>
      </c>
      <c r="H170" s="3">
        <v>8</v>
      </c>
      <c r="I170" s="3">
        <v>1</v>
      </c>
      <c r="K170" s="2">
        <v>43379.752430555556</v>
      </c>
      <c r="L170" s="2">
        <v>43379.758564814816</v>
      </c>
      <c r="M170" s="3" t="s">
        <v>61</v>
      </c>
      <c r="N170" s="3" t="s">
        <v>62</v>
      </c>
      <c r="O170" s="3" t="s">
        <v>39</v>
      </c>
      <c r="P170" s="3" t="s">
        <v>40</v>
      </c>
      <c r="Q170" s="2">
        <v>43379.751481481479</v>
      </c>
      <c r="R170" s="2">
        <v>43379.751481481479</v>
      </c>
      <c r="S170" s="2">
        <v>43379.766168981485</v>
      </c>
      <c r="T170" s="2">
        <v>43379.766168981485</v>
      </c>
      <c r="V170" s="9">
        <f t="shared" si="12"/>
        <v>6.1342592598521151E-3</v>
      </c>
      <c r="W170" s="9">
        <f t="shared" si="13"/>
        <v>6.1342592598521151E-3</v>
      </c>
      <c r="Y170" s="19">
        <f t="shared" si="14"/>
        <v>5.1041666665696539E-3</v>
      </c>
    </row>
    <row r="171" spans="1:26" x14ac:dyDescent="0.4">
      <c r="A171" s="29" t="str">
        <f t="shared" si="11"/>
        <v>-</v>
      </c>
      <c r="B171" s="29">
        <v>17</v>
      </c>
      <c r="C171" s="2">
        <v>43379.746886574074</v>
      </c>
      <c r="D171" s="3">
        <v>1137</v>
      </c>
      <c r="E171" s="3" t="s">
        <v>38</v>
      </c>
      <c r="F171" s="3">
        <v>0</v>
      </c>
      <c r="G171" s="3">
        <v>820</v>
      </c>
      <c r="H171" s="3">
        <v>7</v>
      </c>
      <c r="I171" s="3">
        <v>2</v>
      </c>
      <c r="K171" s="2">
        <v>43379.750937500001</v>
      </c>
      <c r="L171" s="2">
        <v>43379.755520833336</v>
      </c>
      <c r="M171" s="3" t="s">
        <v>44</v>
      </c>
      <c r="N171" s="3" t="s">
        <v>45</v>
      </c>
      <c r="O171" s="3" t="s">
        <v>39</v>
      </c>
      <c r="P171" s="3" t="s">
        <v>40</v>
      </c>
      <c r="Q171" s="2">
        <v>43379.75372685185</v>
      </c>
      <c r="R171" s="2">
        <v>43379.75372685185</v>
      </c>
      <c r="S171" s="2">
        <v>43379.76834490741</v>
      </c>
      <c r="T171" s="2">
        <v>43379.76834490741</v>
      </c>
      <c r="V171" s="9">
        <f t="shared" si="12"/>
        <v>4.5833333351765759E-3</v>
      </c>
      <c r="W171" s="9">
        <f t="shared" si="13"/>
        <v>9.1666666703531519E-3</v>
      </c>
      <c r="Y171" s="19">
        <f t="shared" si="14"/>
        <v>6.8402777760638855E-3</v>
      </c>
    </row>
    <row r="172" spans="1:26" s="42" customFormat="1" x14ac:dyDescent="0.4">
      <c r="A172" s="40" t="str">
        <f t="shared" si="11"/>
        <v>★</v>
      </c>
      <c r="B172" s="40">
        <v>17</v>
      </c>
      <c r="C172" s="41">
        <v>43379.515902777777</v>
      </c>
      <c r="D172" s="42">
        <v>999</v>
      </c>
      <c r="E172" s="42" t="s">
        <v>38</v>
      </c>
      <c r="F172" s="42">
        <v>0</v>
      </c>
      <c r="G172" s="42">
        <v>1020</v>
      </c>
      <c r="H172" s="42">
        <v>10</v>
      </c>
      <c r="I172" s="42">
        <v>1</v>
      </c>
      <c r="J172" s="41">
        <v>43379.518125000002</v>
      </c>
      <c r="M172" s="42" t="s">
        <v>65</v>
      </c>
      <c r="N172" s="42" t="s">
        <v>66</v>
      </c>
      <c r="O172" s="42" t="s">
        <v>61</v>
      </c>
      <c r="P172" s="42" t="s">
        <v>62</v>
      </c>
      <c r="Q172" s="41">
        <v>43379.7109375</v>
      </c>
      <c r="S172" s="41">
        <v>43379.717962962961</v>
      </c>
      <c r="U172" s="41">
        <v>43379.708333333336</v>
      </c>
      <c r="V172" s="43"/>
      <c r="W172" s="43"/>
      <c r="Y172" s="44">
        <f>Q172-U172</f>
        <v>2.6041666642413475E-3</v>
      </c>
    </row>
    <row r="173" spans="1:26" s="42" customFormat="1" x14ac:dyDescent="0.4">
      <c r="A173" s="40" t="str">
        <f t="shared" si="11"/>
        <v>★</v>
      </c>
      <c r="B173" s="40">
        <v>17</v>
      </c>
      <c r="C173" s="41">
        <v>43379.617314814815</v>
      </c>
      <c r="D173" s="42">
        <v>1064</v>
      </c>
      <c r="E173" s="42" t="s">
        <v>38</v>
      </c>
      <c r="F173" s="42">
        <v>0</v>
      </c>
      <c r="G173" s="42">
        <v>1031</v>
      </c>
      <c r="H173" s="42">
        <v>10</v>
      </c>
      <c r="I173" s="42">
        <v>2</v>
      </c>
      <c r="J173" s="41">
        <v>43379.6175</v>
      </c>
      <c r="M173" s="42" t="s">
        <v>63</v>
      </c>
      <c r="N173" s="42" t="s">
        <v>64</v>
      </c>
      <c r="O173" s="42" t="s">
        <v>31</v>
      </c>
      <c r="P173" s="42" t="s">
        <v>32</v>
      </c>
      <c r="Q173" s="41">
        <v>43379.741666666669</v>
      </c>
      <c r="S173" s="41">
        <v>43379.750185185185</v>
      </c>
      <c r="U173" s="41">
        <v>43379.741666666669</v>
      </c>
      <c r="V173" s="43"/>
      <c r="W173" s="43"/>
      <c r="Y173" s="44">
        <f>Q173-U173</f>
        <v>0</v>
      </c>
    </row>
    <row r="174" spans="1:26" s="42" customFormat="1" x14ac:dyDescent="0.4">
      <c r="A174" s="40" t="str">
        <f t="shared" si="11"/>
        <v>-</v>
      </c>
      <c r="B174" s="40">
        <v>17</v>
      </c>
      <c r="C174" s="41">
        <v>43379.719398148147</v>
      </c>
      <c r="D174" s="42">
        <v>1125</v>
      </c>
      <c r="E174" s="42" t="s">
        <v>38</v>
      </c>
      <c r="F174" s="42">
        <v>0</v>
      </c>
      <c r="G174" s="42">
        <v>568</v>
      </c>
      <c r="H174" s="42">
        <v>9</v>
      </c>
      <c r="I174" s="42">
        <v>2</v>
      </c>
      <c r="J174" s="41">
        <v>43379.740289351852</v>
      </c>
      <c r="M174" s="42" t="s">
        <v>44</v>
      </c>
      <c r="N174" s="42" t="s">
        <v>45</v>
      </c>
      <c r="O174" s="42" t="s">
        <v>74</v>
      </c>
      <c r="P174" s="42" t="s">
        <v>75</v>
      </c>
      <c r="Q174" s="41">
        <v>43379.724386574075</v>
      </c>
      <c r="S174" s="41">
        <v>43379.733240740738</v>
      </c>
      <c r="V174" s="43"/>
      <c r="W174" s="43"/>
      <c r="Y174" s="44">
        <f>Q174-C174</f>
        <v>4.9884259278769605E-3</v>
      </c>
    </row>
    <row r="175" spans="1:26" s="37" customFormat="1" x14ac:dyDescent="0.4">
      <c r="A175" s="35" t="str">
        <f t="shared" si="11"/>
        <v>-</v>
      </c>
      <c r="B175" s="35">
        <v>17</v>
      </c>
      <c r="C175" s="36">
        <v>43379.721805555557</v>
      </c>
      <c r="D175" s="37">
        <v>1126</v>
      </c>
      <c r="E175" s="37" t="s">
        <v>38</v>
      </c>
      <c r="F175" s="37">
        <v>0</v>
      </c>
      <c r="G175" s="37">
        <v>923</v>
      </c>
      <c r="H175" s="37">
        <v>9</v>
      </c>
      <c r="I175" s="37">
        <v>2</v>
      </c>
      <c r="J175" s="36">
        <v>43379.747546296298</v>
      </c>
      <c r="M175" s="37" t="s">
        <v>44</v>
      </c>
      <c r="N175" s="37" t="s">
        <v>45</v>
      </c>
      <c r="O175" s="37" t="s">
        <v>39</v>
      </c>
      <c r="P175" s="37" t="s">
        <v>40</v>
      </c>
      <c r="Q175" s="36">
        <v>43379.72415509259</v>
      </c>
      <c r="S175" s="36">
        <v>43379.748912037037</v>
      </c>
      <c r="V175" s="38"/>
      <c r="W175" s="38"/>
      <c r="Y175" s="39">
        <f>Q175-C175</f>
        <v>2.3495370332966559E-3</v>
      </c>
    </row>
    <row r="176" spans="1:26" x14ac:dyDescent="0.4">
      <c r="A176" s="29" t="str">
        <f t="shared" si="11"/>
        <v>-</v>
      </c>
      <c r="B176" s="29">
        <v>18</v>
      </c>
      <c r="C176" s="2">
        <v>43379.756481481483</v>
      </c>
      <c r="D176" s="3">
        <v>1138</v>
      </c>
      <c r="E176" s="3" t="s">
        <v>18</v>
      </c>
      <c r="F176" s="3">
        <v>1128</v>
      </c>
      <c r="G176" s="3">
        <v>1217</v>
      </c>
      <c r="H176" s="3">
        <v>1</v>
      </c>
      <c r="I176" s="3">
        <v>1</v>
      </c>
      <c r="K176" s="2">
        <v>43379.763229166667</v>
      </c>
      <c r="L176" s="2">
        <v>43379.768807870372</v>
      </c>
      <c r="M176" s="3" t="s">
        <v>44</v>
      </c>
      <c r="N176" s="3" t="s">
        <v>45</v>
      </c>
      <c r="O176" s="3" t="s">
        <v>76</v>
      </c>
      <c r="P176" s="3" t="s">
        <v>77</v>
      </c>
      <c r="Q176" s="2">
        <v>43379.763969907406</v>
      </c>
      <c r="R176" s="2">
        <v>43379.765462962961</v>
      </c>
      <c r="S176" s="2">
        <v>43379.7731712963</v>
      </c>
      <c r="T176" s="2">
        <v>43379.781145833331</v>
      </c>
      <c r="V176" s="9">
        <f t="shared" si="12"/>
        <v>5.5787037053960375E-3</v>
      </c>
      <c r="W176" s="9">
        <f t="shared" si="13"/>
        <v>5.5787037053960375E-3</v>
      </c>
      <c r="X176" s="19">
        <f>SUM(W176:W183)</f>
        <v>0.10217592590197455</v>
      </c>
      <c r="Y176" s="19">
        <f t="shared" si="14"/>
        <v>7.4884259229293093E-3</v>
      </c>
      <c r="Z176" s="19">
        <f>AVERAGE(Y176:Y184)</f>
        <v>5.0630144016597317E-3</v>
      </c>
    </row>
    <row r="177" spans="1:26" x14ac:dyDescent="0.4">
      <c r="A177" s="29" t="str">
        <f t="shared" si="11"/>
        <v>★</v>
      </c>
      <c r="B177" s="29">
        <v>18</v>
      </c>
      <c r="C177" s="2">
        <v>43379.758622685185</v>
      </c>
      <c r="D177" s="3">
        <v>1139</v>
      </c>
      <c r="E177" s="3" t="s">
        <v>33</v>
      </c>
      <c r="F177" s="3">
        <v>1771</v>
      </c>
      <c r="G177" s="3">
        <v>1253</v>
      </c>
      <c r="H177" s="3">
        <v>1</v>
      </c>
      <c r="I177" s="3">
        <v>1</v>
      </c>
      <c r="K177" s="2">
        <v>43379.773981481485</v>
      </c>
      <c r="L177" s="2">
        <v>43379.779872685183</v>
      </c>
      <c r="M177" s="3" t="s">
        <v>25</v>
      </c>
      <c r="N177" s="3" t="s">
        <v>26</v>
      </c>
      <c r="O177" s="3" t="s">
        <v>19</v>
      </c>
      <c r="P177" s="3" t="s">
        <v>20</v>
      </c>
      <c r="Q177" s="2">
        <v>43379.7734375</v>
      </c>
      <c r="R177" s="2">
        <v>43379.7734375</v>
      </c>
      <c r="S177" s="2">
        <v>43379.785462962966</v>
      </c>
      <c r="T177" s="2">
        <v>43379.785462962966</v>
      </c>
      <c r="U177" s="2">
        <v>43379.770833333336</v>
      </c>
      <c r="V177" s="9">
        <f t="shared" si="12"/>
        <v>5.8912036984111182E-3</v>
      </c>
      <c r="W177" s="9">
        <f t="shared" si="13"/>
        <v>5.8912036984111182E-3</v>
      </c>
      <c r="Y177" s="19">
        <f t="shared" si="14"/>
        <v>2.6041666642413475E-3</v>
      </c>
    </row>
    <row r="178" spans="1:26" x14ac:dyDescent="0.4">
      <c r="A178" s="29" t="str">
        <f t="shared" si="11"/>
        <v>-</v>
      </c>
      <c r="B178" s="29">
        <v>18</v>
      </c>
      <c r="C178" s="2">
        <v>43379.762546296297</v>
      </c>
      <c r="D178" s="3">
        <v>1140</v>
      </c>
      <c r="E178" s="3" t="s">
        <v>33</v>
      </c>
      <c r="F178" s="3">
        <v>1156</v>
      </c>
      <c r="G178" s="3">
        <v>922</v>
      </c>
      <c r="H178" s="3">
        <v>10</v>
      </c>
      <c r="I178" s="3">
        <v>2</v>
      </c>
      <c r="K178" s="2">
        <v>43379.768391203703</v>
      </c>
      <c r="L178" s="2">
        <v>43379.773622685185</v>
      </c>
      <c r="M178" s="3" t="s">
        <v>27</v>
      </c>
      <c r="N178" s="3" t="s">
        <v>28</v>
      </c>
      <c r="O178" s="3" t="s">
        <v>69</v>
      </c>
      <c r="P178" s="3" t="s">
        <v>70</v>
      </c>
      <c r="Q178" s="2">
        <v>43379.772129629629</v>
      </c>
      <c r="R178" s="2">
        <v>43379.772129629629</v>
      </c>
      <c r="S178" s="2">
        <v>43379.785196759258</v>
      </c>
      <c r="T178" s="2">
        <v>43379.785196759258</v>
      </c>
      <c r="V178" s="9">
        <f t="shared" si="12"/>
        <v>5.2314814820419997E-3</v>
      </c>
      <c r="W178" s="9">
        <f t="shared" si="13"/>
        <v>1.0462962964083999E-2</v>
      </c>
      <c r="Y178" s="19">
        <f t="shared" si="14"/>
        <v>9.5833333325572312E-3</v>
      </c>
    </row>
    <row r="179" spans="1:26" x14ac:dyDescent="0.4">
      <c r="A179" s="29" t="str">
        <f t="shared" si="11"/>
        <v>-</v>
      </c>
      <c r="B179" s="29">
        <v>18</v>
      </c>
      <c r="C179" s="2">
        <v>43379.768159722225</v>
      </c>
      <c r="D179" s="3">
        <v>1141</v>
      </c>
      <c r="E179" s="3" t="s">
        <v>38</v>
      </c>
      <c r="F179" s="3">
        <v>0</v>
      </c>
      <c r="G179" s="3">
        <v>1234</v>
      </c>
      <c r="H179" s="3">
        <v>6</v>
      </c>
      <c r="I179" s="3">
        <v>2</v>
      </c>
      <c r="K179" s="2">
        <v>43379.773912037039</v>
      </c>
      <c r="L179" s="2">
        <v>43379.777766203704</v>
      </c>
      <c r="M179" s="3" t="s">
        <v>57</v>
      </c>
      <c r="N179" s="3" t="s">
        <v>58</v>
      </c>
      <c r="O179" s="3" t="s">
        <v>27</v>
      </c>
      <c r="P179" s="3" t="s">
        <v>28</v>
      </c>
      <c r="Q179" s="2">
        <v>43379.771006944444</v>
      </c>
      <c r="R179" s="2">
        <v>43379.771006944444</v>
      </c>
      <c r="S179" s="2">
        <v>43379.779861111114</v>
      </c>
      <c r="T179" s="2">
        <v>43379.779861111114</v>
      </c>
      <c r="V179" s="9">
        <f t="shared" si="12"/>
        <v>3.8541666654055007E-3</v>
      </c>
      <c r="W179" s="9">
        <f t="shared" si="13"/>
        <v>7.7083333308110014E-3</v>
      </c>
      <c r="Y179" s="19">
        <f t="shared" si="14"/>
        <v>2.8472222184063867E-3</v>
      </c>
    </row>
    <row r="180" spans="1:26" x14ac:dyDescent="0.4">
      <c r="A180" s="29" t="str">
        <f t="shared" si="11"/>
        <v>-</v>
      </c>
      <c r="B180" s="29">
        <v>18</v>
      </c>
      <c r="C180" s="2">
        <v>43379.768287037034</v>
      </c>
      <c r="D180" s="3">
        <v>1142</v>
      </c>
      <c r="E180" s="3" t="s">
        <v>18</v>
      </c>
      <c r="F180" s="3">
        <v>1059</v>
      </c>
      <c r="G180" s="3">
        <v>884</v>
      </c>
      <c r="H180" s="3">
        <v>2</v>
      </c>
      <c r="I180" s="3">
        <v>2</v>
      </c>
      <c r="K180" s="2">
        <v>43379.771631944444</v>
      </c>
      <c r="L180" s="2">
        <v>43379.787592592591</v>
      </c>
      <c r="M180" s="3" t="s">
        <v>25</v>
      </c>
      <c r="N180" s="3" t="s">
        <v>26</v>
      </c>
      <c r="O180" s="3" t="s">
        <v>48</v>
      </c>
      <c r="P180" s="3" t="s">
        <v>49</v>
      </c>
      <c r="Q180" s="2">
        <v>43379.772094907406</v>
      </c>
      <c r="R180" s="2">
        <v>43379.772094907406</v>
      </c>
      <c r="S180" s="2">
        <v>43379.783993055556</v>
      </c>
      <c r="T180" s="2">
        <v>43379.79351851852</v>
      </c>
      <c r="V180" s="9">
        <f t="shared" si="12"/>
        <v>1.5960648146574385E-2</v>
      </c>
      <c r="W180" s="9">
        <f t="shared" si="13"/>
        <v>3.1921296293148771E-2</v>
      </c>
      <c r="Y180" s="19">
        <f t="shared" si="14"/>
        <v>3.8078703728388064E-3</v>
      </c>
    </row>
    <row r="181" spans="1:26" x14ac:dyDescent="0.4">
      <c r="A181" s="29" t="str">
        <f t="shared" si="11"/>
        <v>-</v>
      </c>
      <c r="B181" s="29">
        <v>18</v>
      </c>
      <c r="C181" s="2">
        <v>43379.768553240741</v>
      </c>
      <c r="D181" s="3">
        <v>1143</v>
      </c>
      <c r="E181" s="3" t="s">
        <v>38</v>
      </c>
      <c r="F181" s="3">
        <v>0</v>
      </c>
      <c r="G181" s="3">
        <v>1005</v>
      </c>
      <c r="H181" s="3">
        <v>2</v>
      </c>
      <c r="I181" s="3">
        <v>1</v>
      </c>
      <c r="K181" s="2">
        <v>43379.774733796294</v>
      </c>
      <c r="L181" s="2">
        <v>43379.782546296294</v>
      </c>
      <c r="M181" s="3" t="s">
        <v>50</v>
      </c>
      <c r="N181" s="3" t="s">
        <v>51</v>
      </c>
      <c r="O181" s="3" t="s">
        <v>27</v>
      </c>
      <c r="P181" s="3" t="s">
        <v>28</v>
      </c>
      <c r="Q181" s="2">
        <v>43379.775625000002</v>
      </c>
      <c r="R181" s="2">
        <v>43379.775625000002</v>
      </c>
      <c r="S181" s="2">
        <v>43379.784849537034</v>
      </c>
      <c r="T181" s="2">
        <v>43379.784849537034</v>
      </c>
      <c r="V181" s="9">
        <f t="shared" si="12"/>
        <v>7.8125E-3</v>
      </c>
      <c r="W181" s="9">
        <f t="shared" si="13"/>
        <v>7.8125E-3</v>
      </c>
      <c r="Y181" s="19">
        <f t="shared" si="14"/>
        <v>7.07175926072523E-3</v>
      </c>
    </row>
    <row r="182" spans="1:26" x14ac:dyDescent="0.4">
      <c r="A182" s="29" t="str">
        <f t="shared" si="11"/>
        <v>-</v>
      </c>
      <c r="B182" s="29">
        <v>18</v>
      </c>
      <c r="C182" s="2">
        <v>43379.772962962961</v>
      </c>
      <c r="D182" s="3">
        <v>1144</v>
      </c>
      <c r="E182" s="3" t="s">
        <v>18</v>
      </c>
      <c r="F182" s="3">
        <v>1774</v>
      </c>
      <c r="G182" s="3">
        <v>654</v>
      </c>
      <c r="H182" s="3">
        <v>8</v>
      </c>
      <c r="I182" s="3">
        <v>2</v>
      </c>
      <c r="K182" s="2">
        <v>43379.775567129633</v>
      </c>
      <c r="L182" s="2">
        <v>43379.78229166667</v>
      </c>
      <c r="M182" s="3" t="s">
        <v>54</v>
      </c>
      <c r="N182" s="3" t="s">
        <v>55</v>
      </c>
      <c r="O182" s="3" t="s">
        <v>19</v>
      </c>
      <c r="P182" s="3" t="s">
        <v>20</v>
      </c>
      <c r="Q182" s="2">
        <v>43379.77548611111</v>
      </c>
      <c r="R182" s="2">
        <v>43379.77548611111</v>
      </c>
      <c r="S182" s="2">
        <v>43379.786087962966</v>
      </c>
      <c r="T182" s="2">
        <v>43379.786087962966</v>
      </c>
      <c r="V182" s="9">
        <f t="shared" si="12"/>
        <v>6.7245370373711921E-3</v>
      </c>
      <c r="W182" s="9">
        <f t="shared" si="13"/>
        <v>1.3449074074742384E-2</v>
      </c>
      <c r="Y182" s="19">
        <f t="shared" si="14"/>
        <v>2.5231481486116536E-3</v>
      </c>
    </row>
    <row r="183" spans="1:26" x14ac:dyDescent="0.4">
      <c r="A183" s="29" t="str">
        <f t="shared" si="11"/>
        <v>-</v>
      </c>
      <c r="B183" s="29">
        <v>18</v>
      </c>
      <c r="C183" s="2">
        <v>43379.776805555557</v>
      </c>
      <c r="D183" s="3">
        <v>1145</v>
      </c>
      <c r="E183" s="3" t="s">
        <v>33</v>
      </c>
      <c r="F183" s="3">
        <v>1795</v>
      </c>
      <c r="G183" s="3">
        <v>761</v>
      </c>
      <c r="H183" s="3">
        <v>10</v>
      </c>
      <c r="I183" s="3">
        <v>4</v>
      </c>
      <c r="K183" s="2">
        <v>43379.781377314815</v>
      </c>
      <c r="L183" s="2">
        <v>43379.786215277774</v>
      </c>
      <c r="M183" s="3" t="s">
        <v>21</v>
      </c>
      <c r="N183" s="3" t="s">
        <v>22</v>
      </c>
      <c r="O183" s="3" t="s">
        <v>67</v>
      </c>
      <c r="P183" s="3" t="s">
        <v>68</v>
      </c>
      <c r="Q183" s="2">
        <v>43379.782546296294</v>
      </c>
      <c r="R183" s="2">
        <v>43379.782546296294</v>
      </c>
      <c r="S183" s="2">
        <v>43379.798449074071</v>
      </c>
      <c r="T183" s="2">
        <v>43379.798449074071</v>
      </c>
      <c r="V183" s="9">
        <f t="shared" si="12"/>
        <v>4.8379629588453099E-3</v>
      </c>
      <c r="W183" s="9">
        <f t="shared" si="13"/>
        <v>1.935185183538124E-2</v>
      </c>
      <c r="Y183" s="19">
        <f t="shared" si="14"/>
        <v>5.7407407366554253E-3</v>
      </c>
    </row>
    <row r="184" spans="1:26" s="37" customFormat="1" x14ac:dyDescent="0.4">
      <c r="A184" s="35" t="str">
        <f t="shared" si="11"/>
        <v>★</v>
      </c>
      <c r="B184" s="35">
        <v>18</v>
      </c>
      <c r="C184" s="36">
        <v>43379.684560185182</v>
      </c>
      <c r="D184" s="37">
        <v>1105</v>
      </c>
      <c r="E184" s="37" t="s">
        <v>33</v>
      </c>
      <c r="F184" s="37">
        <v>1753</v>
      </c>
      <c r="G184" s="37">
        <v>1076</v>
      </c>
      <c r="H184" s="37">
        <v>1</v>
      </c>
      <c r="I184" s="37">
        <v>1</v>
      </c>
      <c r="J184" s="36">
        <v>43379.699074074073</v>
      </c>
      <c r="M184" s="37" t="s">
        <v>29</v>
      </c>
      <c r="N184" s="37" t="s">
        <v>30</v>
      </c>
      <c r="O184" s="37" t="s">
        <v>27</v>
      </c>
      <c r="P184" s="37" t="s">
        <v>28</v>
      </c>
      <c r="Q184" s="36">
        <v>43379.754189814812</v>
      </c>
      <c r="S184" s="36">
        <v>43379.767164351855</v>
      </c>
      <c r="U184" s="36">
        <v>43379.750289351854</v>
      </c>
      <c r="V184" s="38"/>
      <c r="W184" s="38"/>
      <c r="Y184" s="39">
        <f>Q184-U184</f>
        <v>3.900462957972195E-3</v>
      </c>
    </row>
    <row r="185" spans="1:26" x14ac:dyDescent="0.4">
      <c r="A185" s="29" t="str">
        <f t="shared" si="11"/>
        <v>★</v>
      </c>
      <c r="B185" s="29">
        <v>19</v>
      </c>
      <c r="C185" s="2">
        <v>43379.780162037037</v>
      </c>
      <c r="D185" s="3">
        <v>1146</v>
      </c>
      <c r="E185" s="3" t="s">
        <v>43</v>
      </c>
      <c r="F185" s="3">
        <v>0</v>
      </c>
      <c r="G185" s="3">
        <v>418</v>
      </c>
      <c r="H185" s="3">
        <v>2</v>
      </c>
      <c r="I185" s="3">
        <v>2</v>
      </c>
      <c r="K185" s="2">
        <v>43379.794733796298</v>
      </c>
      <c r="L185" s="2">
        <v>43379.799490740741</v>
      </c>
      <c r="M185" s="3" t="s">
        <v>57</v>
      </c>
      <c r="N185" s="3" t="s">
        <v>58</v>
      </c>
      <c r="O185" s="3" t="s">
        <v>27</v>
      </c>
      <c r="P185" s="3" t="s">
        <v>28</v>
      </c>
      <c r="Q185" s="2">
        <v>43379.798611111109</v>
      </c>
      <c r="R185" s="2">
        <v>43379.798611111109</v>
      </c>
      <c r="S185" s="2">
        <v>43379.80746527778</v>
      </c>
      <c r="T185" s="2">
        <v>43379.80746527778</v>
      </c>
      <c r="U185" s="2">
        <v>43379.798611111109</v>
      </c>
      <c r="V185" s="9">
        <f t="shared" si="12"/>
        <v>4.756944443215616E-3</v>
      </c>
      <c r="W185" s="9">
        <f t="shared" si="13"/>
        <v>9.5138888864312321E-3</v>
      </c>
      <c r="X185" s="19">
        <f>SUM(W185:W194)</f>
        <v>0.15276620368240401</v>
      </c>
      <c r="Y185" s="19">
        <f t="shared" si="14"/>
        <v>0</v>
      </c>
      <c r="Z185" s="19">
        <f>AVERAGE(Y185:Y197)</f>
        <v>4.0233262104895683E-3</v>
      </c>
    </row>
    <row r="186" spans="1:26" x14ac:dyDescent="0.4">
      <c r="A186" s="29" t="str">
        <f t="shared" si="11"/>
        <v>-</v>
      </c>
      <c r="B186" s="29">
        <v>19</v>
      </c>
      <c r="C186" s="2">
        <v>43379.792071759257</v>
      </c>
      <c r="D186" s="3">
        <v>1147</v>
      </c>
      <c r="E186" s="3" t="s">
        <v>38</v>
      </c>
      <c r="F186" s="3">
        <v>0</v>
      </c>
      <c r="G186" s="3">
        <v>1049</v>
      </c>
      <c r="H186" s="3">
        <v>9</v>
      </c>
      <c r="I186" s="3">
        <v>2</v>
      </c>
      <c r="K186" s="2">
        <v>43379.819351851853</v>
      </c>
      <c r="L186" s="2">
        <v>43379.827060185184</v>
      </c>
      <c r="M186" s="3" t="s">
        <v>39</v>
      </c>
      <c r="N186" s="3" t="s">
        <v>40</v>
      </c>
      <c r="O186" s="3" t="s">
        <v>48</v>
      </c>
      <c r="P186" s="3" t="s">
        <v>49</v>
      </c>
      <c r="Q186" s="2">
        <v>43379.797500000001</v>
      </c>
      <c r="R186" s="2">
        <v>43379.797500000001</v>
      </c>
      <c r="S186" s="2">
        <v>43379.809988425928</v>
      </c>
      <c r="T186" s="2">
        <v>43379.809988425928</v>
      </c>
      <c r="V186" s="9">
        <f t="shared" si="12"/>
        <v>7.7083333308110014E-3</v>
      </c>
      <c r="W186" s="9">
        <f t="shared" si="13"/>
        <v>1.5416666661622003E-2</v>
      </c>
      <c r="Y186" s="19">
        <f t="shared" si="14"/>
        <v>5.4282407436403446E-3</v>
      </c>
    </row>
    <row r="187" spans="1:26" x14ac:dyDescent="0.4">
      <c r="A187" s="29" t="str">
        <f t="shared" si="11"/>
        <v>-</v>
      </c>
      <c r="B187" s="29">
        <v>19</v>
      </c>
      <c r="C187" s="2">
        <v>43379.795497685183</v>
      </c>
      <c r="D187" s="3">
        <v>1149</v>
      </c>
      <c r="E187" s="3" t="s">
        <v>18</v>
      </c>
      <c r="F187" s="3">
        <v>1814</v>
      </c>
      <c r="G187" s="3">
        <v>438</v>
      </c>
      <c r="H187" s="3">
        <v>10</v>
      </c>
      <c r="I187" s="3">
        <v>2</v>
      </c>
      <c r="K187" s="2">
        <v>43379.798807870371</v>
      </c>
      <c r="L187" s="2">
        <v>43379.804884259262</v>
      </c>
      <c r="M187" s="3" t="s">
        <v>80</v>
      </c>
      <c r="N187" s="3" t="s">
        <v>81</v>
      </c>
      <c r="O187" s="3" t="s">
        <v>74</v>
      </c>
      <c r="P187" s="3" t="s">
        <v>75</v>
      </c>
      <c r="Q187" s="2">
        <v>43379.797951388886</v>
      </c>
      <c r="R187" s="2">
        <v>43379.797951388886</v>
      </c>
      <c r="S187" s="2">
        <v>43379.808182870373</v>
      </c>
      <c r="T187" s="2">
        <v>43379.808182870373</v>
      </c>
      <c r="V187" s="9">
        <f t="shared" si="12"/>
        <v>6.0763888905057684E-3</v>
      </c>
      <c r="W187" s="9">
        <f t="shared" si="13"/>
        <v>1.2152777781011537E-2</v>
      </c>
      <c r="Y187" s="19">
        <f t="shared" si="14"/>
        <v>2.4537037024856545E-3</v>
      </c>
    </row>
    <row r="188" spans="1:26" x14ac:dyDescent="0.4">
      <c r="A188" s="29" t="str">
        <f t="shared" si="11"/>
        <v>-</v>
      </c>
      <c r="B188" s="29">
        <v>19</v>
      </c>
      <c r="C188" s="2">
        <v>43379.802893518521</v>
      </c>
      <c r="D188" s="3">
        <v>1152</v>
      </c>
      <c r="E188" s="3" t="s">
        <v>38</v>
      </c>
      <c r="F188" s="3">
        <v>0</v>
      </c>
      <c r="G188" s="3">
        <v>1289</v>
      </c>
      <c r="H188" s="3">
        <v>4</v>
      </c>
      <c r="I188" s="3">
        <v>2</v>
      </c>
      <c r="K188" s="2">
        <v>43379.807951388888</v>
      </c>
      <c r="L188" s="2">
        <v>43379.816805555558</v>
      </c>
      <c r="M188" s="3" t="s">
        <v>57</v>
      </c>
      <c r="N188" s="3" t="s">
        <v>58</v>
      </c>
      <c r="O188" s="3" t="s">
        <v>39</v>
      </c>
      <c r="P188" s="3" t="s">
        <v>40</v>
      </c>
      <c r="Q188" s="2">
        <v>43379.808020833334</v>
      </c>
      <c r="R188" s="2">
        <v>43379.808020833334</v>
      </c>
      <c r="S188" s="2">
        <v>43379.820590277777</v>
      </c>
      <c r="T188" s="2">
        <v>43379.820590277777</v>
      </c>
      <c r="V188" s="9">
        <f t="shared" si="12"/>
        <v>8.8541666700621136E-3</v>
      </c>
      <c r="W188" s="9">
        <f t="shared" si="13"/>
        <v>1.7708333340124227E-2</v>
      </c>
      <c r="Y188" s="19">
        <f t="shared" si="14"/>
        <v>5.1273148128530011E-3</v>
      </c>
    </row>
    <row r="189" spans="1:26" x14ac:dyDescent="0.4">
      <c r="A189" s="29" t="str">
        <f t="shared" si="11"/>
        <v>-</v>
      </c>
      <c r="B189" s="29">
        <v>19</v>
      </c>
      <c r="C189" s="2">
        <v>43379.803553240738</v>
      </c>
      <c r="D189" s="3">
        <v>1153</v>
      </c>
      <c r="E189" s="3" t="s">
        <v>18</v>
      </c>
      <c r="F189" s="3">
        <v>1813</v>
      </c>
      <c r="G189" s="3">
        <v>860</v>
      </c>
      <c r="H189" s="3">
        <v>1</v>
      </c>
      <c r="I189" s="3">
        <v>4</v>
      </c>
      <c r="K189" s="2">
        <v>43379.809837962966</v>
      </c>
      <c r="L189" s="2">
        <v>43379.817789351851</v>
      </c>
      <c r="M189" s="3" t="s">
        <v>67</v>
      </c>
      <c r="N189" s="3" t="s">
        <v>68</v>
      </c>
      <c r="O189" s="3" t="s">
        <v>41</v>
      </c>
      <c r="P189" s="3" t="s">
        <v>42</v>
      </c>
      <c r="Q189" s="2">
        <v>43379.810891203706</v>
      </c>
      <c r="R189" s="2">
        <v>43379.810891203706</v>
      </c>
      <c r="S189" s="2">
        <v>43379.829571759263</v>
      </c>
      <c r="T189" s="2">
        <v>43379.829571759263</v>
      </c>
      <c r="V189" s="9">
        <f t="shared" si="12"/>
        <v>7.9513888849760406E-3</v>
      </c>
      <c r="W189" s="9">
        <f t="shared" si="13"/>
        <v>3.1805555539904162E-2</v>
      </c>
      <c r="Y189" s="19">
        <f t="shared" si="14"/>
        <v>7.337962968449574E-3</v>
      </c>
    </row>
    <row r="190" spans="1:26" x14ac:dyDescent="0.4">
      <c r="A190" s="29" t="str">
        <f t="shared" si="11"/>
        <v>-</v>
      </c>
      <c r="B190" s="29">
        <v>19</v>
      </c>
      <c r="C190" s="2">
        <v>43379.809594907405</v>
      </c>
      <c r="D190" s="3">
        <v>1154</v>
      </c>
      <c r="E190" s="3" t="s">
        <v>38</v>
      </c>
      <c r="F190" s="3">
        <v>0</v>
      </c>
      <c r="G190" s="3">
        <v>773</v>
      </c>
      <c r="H190" s="3">
        <v>4</v>
      </c>
      <c r="I190" s="3">
        <v>3</v>
      </c>
      <c r="K190" s="2">
        <v>43379.813402777778</v>
      </c>
      <c r="L190" s="2">
        <v>43379.819374999999</v>
      </c>
      <c r="M190" s="3" t="s">
        <v>31</v>
      </c>
      <c r="N190" s="3" t="s">
        <v>32</v>
      </c>
      <c r="O190" s="3" t="s">
        <v>52</v>
      </c>
      <c r="P190" s="3" t="s">
        <v>53</v>
      </c>
      <c r="Q190" s="2">
        <v>43379.816076388888</v>
      </c>
      <c r="R190" s="2">
        <v>43379.816076388888</v>
      </c>
      <c r="S190" s="2">
        <v>43379.827534722222</v>
      </c>
      <c r="T190" s="2">
        <v>43379.827534722222</v>
      </c>
      <c r="V190" s="9">
        <f t="shared" si="12"/>
        <v>5.9722222213167697E-3</v>
      </c>
      <c r="W190" s="9">
        <f t="shared" si="13"/>
        <v>1.7916666663950309E-2</v>
      </c>
      <c r="Y190" s="19">
        <f t="shared" si="14"/>
        <v>6.4814814832061529E-3</v>
      </c>
    </row>
    <row r="191" spans="1:26" x14ac:dyDescent="0.4">
      <c r="A191" s="29" t="str">
        <f t="shared" si="11"/>
        <v>-</v>
      </c>
      <c r="B191" s="29">
        <v>19</v>
      </c>
      <c r="C191" s="2">
        <v>43379.815752314818</v>
      </c>
      <c r="D191" s="3">
        <v>1155</v>
      </c>
      <c r="E191" s="3" t="s">
        <v>43</v>
      </c>
      <c r="F191" s="3">
        <v>0</v>
      </c>
      <c r="G191" s="3">
        <v>975</v>
      </c>
      <c r="H191" s="3">
        <v>2</v>
      </c>
      <c r="I191" s="3">
        <v>2</v>
      </c>
      <c r="K191" s="2">
        <v>43379.819432870368</v>
      </c>
      <c r="L191" s="2">
        <v>43379.826006944444</v>
      </c>
      <c r="M191" s="3" t="s">
        <v>44</v>
      </c>
      <c r="N191" s="3" t="s">
        <v>45</v>
      </c>
      <c r="O191" s="3" t="s">
        <v>67</v>
      </c>
      <c r="P191" s="3" t="s">
        <v>68</v>
      </c>
      <c r="Q191" s="2">
        <v>43379.819965277777</v>
      </c>
      <c r="R191" s="2">
        <v>43379.822962962964</v>
      </c>
      <c r="S191" s="2">
        <v>43379.838136574072</v>
      </c>
      <c r="T191" s="2">
        <v>43379.848009259258</v>
      </c>
      <c r="V191" s="9">
        <f t="shared" si="12"/>
        <v>6.5740740756154992E-3</v>
      </c>
      <c r="W191" s="9">
        <f t="shared" si="13"/>
        <v>1.3148148151230998E-2</v>
      </c>
      <c r="Y191" s="19">
        <f t="shared" si="14"/>
        <v>4.2129629582632333E-3</v>
      </c>
    </row>
    <row r="192" spans="1:26" x14ac:dyDescent="0.4">
      <c r="A192" s="29" t="str">
        <f t="shared" si="11"/>
        <v>-</v>
      </c>
      <c r="B192" s="29">
        <v>19</v>
      </c>
      <c r="C192" s="2">
        <v>43379.816342592596</v>
      </c>
      <c r="D192" s="3">
        <v>1156</v>
      </c>
      <c r="E192" s="3" t="s">
        <v>18</v>
      </c>
      <c r="F192" s="3">
        <v>1059</v>
      </c>
      <c r="G192" s="3">
        <v>816</v>
      </c>
      <c r="H192" s="3">
        <v>1</v>
      </c>
      <c r="I192" s="3">
        <v>2</v>
      </c>
      <c r="K192" s="2">
        <v>43379.820451388892</v>
      </c>
      <c r="L192" s="2">
        <v>43379.827905092592</v>
      </c>
      <c r="M192" s="3" t="s">
        <v>48</v>
      </c>
      <c r="N192" s="3" t="s">
        <v>49</v>
      </c>
      <c r="O192" s="3" t="s">
        <v>52</v>
      </c>
      <c r="P192" s="3" t="s">
        <v>53</v>
      </c>
      <c r="Q192" s="2">
        <v>43379.823958333334</v>
      </c>
      <c r="R192" s="2">
        <v>43379.823958333334</v>
      </c>
      <c r="S192" s="2">
        <v>43379.837280092594</v>
      </c>
      <c r="T192" s="2">
        <v>43379.837280092594</v>
      </c>
      <c r="V192" s="9">
        <f t="shared" si="12"/>
        <v>7.4537036998663098E-3</v>
      </c>
      <c r="W192" s="9">
        <f t="shared" si="13"/>
        <v>1.490740739973262E-2</v>
      </c>
      <c r="Y192" s="19">
        <f t="shared" si="14"/>
        <v>7.6157407384016551E-3</v>
      </c>
    </row>
    <row r="193" spans="1:26" x14ac:dyDescent="0.4">
      <c r="A193" s="29" t="str">
        <f t="shared" si="11"/>
        <v>-</v>
      </c>
      <c r="B193" s="29">
        <v>19</v>
      </c>
      <c r="C193" s="2">
        <v>43379.820092592592</v>
      </c>
      <c r="D193" s="3">
        <v>1158</v>
      </c>
      <c r="E193" s="3" t="s">
        <v>18</v>
      </c>
      <c r="F193" s="3">
        <v>1334</v>
      </c>
      <c r="G193" s="3">
        <v>1010</v>
      </c>
      <c r="H193" s="3">
        <v>4</v>
      </c>
      <c r="I193" s="3">
        <v>1</v>
      </c>
      <c r="K193" s="2">
        <v>43379.823495370372</v>
      </c>
      <c r="L193" s="2">
        <v>43379.826006944444</v>
      </c>
      <c r="M193" s="3" t="s">
        <v>39</v>
      </c>
      <c r="N193" s="3" t="s">
        <v>40</v>
      </c>
      <c r="O193" s="3" t="s">
        <v>31</v>
      </c>
      <c r="P193" s="3" t="s">
        <v>32</v>
      </c>
      <c r="Q193" s="2">
        <v>43379.822650462964</v>
      </c>
      <c r="R193" s="2">
        <v>43379.822650462964</v>
      </c>
      <c r="S193" s="2">
        <v>43379.828136574077</v>
      </c>
      <c r="T193" s="2">
        <v>43379.828136574077</v>
      </c>
      <c r="V193" s="9">
        <f t="shared" si="12"/>
        <v>2.5115740718320012E-3</v>
      </c>
      <c r="W193" s="9">
        <f t="shared" si="13"/>
        <v>2.5115740718320012E-3</v>
      </c>
      <c r="Y193" s="19">
        <f t="shared" si="14"/>
        <v>2.5578703716746531E-3</v>
      </c>
    </row>
    <row r="194" spans="1:26" x14ac:dyDescent="0.4">
      <c r="A194" s="29" t="str">
        <f t="shared" ref="A194:A223" si="15">IF(U194&gt;0, "★", "-")</f>
        <v>-</v>
      </c>
      <c r="B194" s="29">
        <v>19</v>
      </c>
      <c r="C194" s="2">
        <v>43379.825648148151</v>
      </c>
      <c r="D194" s="3">
        <v>1161</v>
      </c>
      <c r="E194" s="3" t="s">
        <v>33</v>
      </c>
      <c r="F194" s="3">
        <v>1768</v>
      </c>
      <c r="G194" s="3">
        <v>505</v>
      </c>
      <c r="H194" s="3">
        <v>8</v>
      </c>
      <c r="I194" s="3">
        <v>4</v>
      </c>
      <c r="K194" s="2">
        <v>43379.830231481479</v>
      </c>
      <c r="L194" s="2">
        <v>43379.834652777776</v>
      </c>
      <c r="M194" s="3" t="s">
        <v>25</v>
      </c>
      <c r="N194" s="3" t="s">
        <v>26</v>
      </c>
      <c r="O194" s="3" t="s">
        <v>76</v>
      </c>
      <c r="P194" s="3" t="s">
        <v>77</v>
      </c>
      <c r="Q194" s="2">
        <v>43379.827766203707</v>
      </c>
      <c r="R194" s="2">
        <v>43379.827766203707</v>
      </c>
      <c r="S194" s="2">
        <v>43379.837557870371</v>
      </c>
      <c r="T194" s="2">
        <v>43379.842974537038</v>
      </c>
      <c r="V194" s="9">
        <f t="shared" si="12"/>
        <v>4.4212962966412306E-3</v>
      </c>
      <c r="W194" s="9">
        <f t="shared" si="13"/>
        <v>1.7685185186564922E-2</v>
      </c>
      <c r="Y194" s="19">
        <f t="shared" si="14"/>
        <v>2.118055555911269E-3</v>
      </c>
    </row>
    <row r="195" spans="1:26" s="42" customFormat="1" x14ac:dyDescent="0.4">
      <c r="A195" s="40" t="str">
        <f t="shared" si="15"/>
        <v>★</v>
      </c>
      <c r="B195" s="40">
        <v>19</v>
      </c>
      <c r="C195" s="41">
        <v>43379.516932870371</v>
      </c>
      <c r="D195" s="42">
        <v>1000</v>
      </c>
      <c r="E195" s="42" t="s">
        <v>38</v>
      </c>
      <c r="F195" s="42">
        <v>0</v>
      </c>
      <c r="G195" s="42">
        <v>320</v>
      </c>
      <c r="H195" s="42">
        <v>10</v>
      </c>
      <c r="I195" s="42">
        <v>1</v>
      </c>
      <c r="J195" s="41">
        <v>43379.518379629626</v>
      </c>
      <c r="M195" s="42" t="s">
        <v>65</v>
      </c>
      <c r="N195" s="42" t="s">
        <v>66</v>
      </c>
      <c r="O195" s="42" t="s">
        <v>80</v>
      </c>
      <c r="P195" s="42" t="s">
        <v>81</v>
      </c>
      <c r="Q195" s="41">
        <v>43379.8125</v>
      </c>
      <c r="S195" s="41">
        <v>43379.822754629633</v>
      </c>
      <c r="U195" s="41">
        <v>43379.8125</v>
      </c>
      <c r="V195" s="43"/>
      <c r="W195" s="43"/>
      <c r="Y195" s="44">
        <f>Q195-U195</f>
        <v>0</v>
      </c>
    </row>
    <row r="196" spans="1:26" s="42" customFormat="1" x14ac:dyDescent="0.4">
      <c r="A196" s="40" t="str">
        <f t="shared" si="15"/>
        <v>-</v>
      </c>
      <c r="B196" s="40">
        <v>19</v>
      </c>
      <c r="C196" s="41">
        <v>43379.81763888889</v>
      </c>
      <c r="D196" s="42">
        <v>1157</v>
      </c>
      <c r="E196" s="42" t="s">
        <v>18</v>
      </c>
      <c r="F196" s="42">
        <v>1822</v>
      </c>
      <c r="G196" s="42">
        <v>662</v>
      </c>
      <c r="H196" s="42">
        <v>2</v>
      </c>
      <c r="I196" s="42">
        <v>2</v>
      </c>
      <c r="J196" s="41">
        <v>43379.817893518521</v>
      </c>
      <c r="M196" s="42" t="s">
        <v>44</v>
      </c>
      <c r="N196" s="42" t="s">
        <v>45</v>
      </c>
      <c r="O196" s="42" t="s">
        <v>27</v>
      </c>
      <c r="P196" s="42" t="s">
        <v>28</v>
      </c>
      <c r="Q196" s="41">
        <v>43379.822268518517</v>
      </c>
      <c r="S196" s="41">
        <v>43379.834039351852</v>
      </c>
      <c r="V196" s="43"/>
      <c r="W196" s="43"/>
      <c r="Y196" s="44">
        <f>Q196-C196</f>
        <v>4.6296296277432702E-3</v>
      </c>
    </row>
    <row r="197" spans="1:26" s="37" customFormat="1" x14ac:dyDescent="0.4">
      <c r="A197" s="35" t="str">
        <f t="shared" si="15"/>
        <v>-</v>
      </c>
      <c r="B197" s="35">
        <v>19</v>
      </c>
      <c r="C197" s="36">
        <v>43379.830312500002</v>
      </c>
      <c r="D197" s="37">
        <v>1162</v>
      </c>
      <c r="E197" s="37" t="s">
        <v>33</v>
      </c>
      <c r="F197" s="37">
        <v>1334</v>
      </c>
      <c r="G197" s="37">
        <v>978</v>
      </c>
      <c r="H197" s="37">
        <v>8</v>
      </c>
      <c r="I197" s="37">
        <v>1</v>
      </c>
      <c r="J197" s="36">
        <v>43379.836458333331</v>
      </c>
      <c r="M197" s="37" t="s">
        <v>31</v>
      </c>
      <c r="N197" s="37" t="s">
        <v>32</v>
      </c>
      <c r="O197" s="37" t="s">
        <v>39</v>
      </c>
      <c r="P197" s="37" t="s">
        <v>40</v>
      </c>
      <c r="Q197" s="36">
        <v>43379.834652777776</v>
      </c>
      <c r="S197" s="36">
        <v>43379.850706018522</v>
      </c>
      <c r="V197" s="38"/>
      <c r="W197" s="38"/>
      <c r="Y197" s="39">
        <f>Q197-C197</f>
        <v>4.3402777737355791E-3</v>
      </c>
    </row>
    <row r="198" spans="1:26" x14ac:dyDescent="0.4">
      <c r="A198" s="29" t="str">
        <f t="shared" si="15"/>
        <v>★</v>
      </c>
      <c r="B198" s="29">
        <v>20</v>
      </c>
      <c r="C198" s="2">
        <v>43379.79488425926</v>
      </c>
      <c r="D198" s="3">
        <v>1148</v>
      </c>
      <c r="E198" s="3" t="s">
        <v>33</v>
      </c>
      <c r="F198" s="3">
        <v>1809</v>
      </c>
      <c r="G198" s="3">
        <v>331</v>
      </c>
      <c r="H198" s="3">
        <v>5</v>
      </c>
      <c r="I198" s="3">
        <v>2</v>
      </c>
      <c r="K198" s="2">
        <v>43379.850995370369</v>
      </c>
      <c r="L198" s="2">
        <v>43379.85800925926</v>
      </c>
      <c r="M198" s="3" t="s">
        <v>48</v>
      </c>
      <c r="N198" s="3" t="s">
        <v>49</v>
      </c>
      <c r="O198" s="3" t="s">
        <v>39</v>
      </c>
      <c r="P198" s="3" t="s">
        <v>40</v>
      </c>
      <c r="Q198" s="2">
        <v>43379.854166666664</v>
      </c>
      <c r="R198" s="2">
        <v>43379.854166666664</v>
      </c>
      <c r="S198" s="2">
        <v>43379.868275462963</v>
      </c>
      <c r="T198" s="2">
        <v>43379.868275462963</v>
      </c>
      <c r="U198" s="2">
        <v>43379.854166666664</v>
      </c>
      <c r="V198" s="9">
        <f t="shared" ref="V198:V208" si="16">L198-K198</f>
        <v>7.0138888913788833E-3</v>
      </c>
      <c r="W198" s="9">
        <f t="shared" ref="W198:W208" si="17">V198*I198</f>
        <v>1.4027777782757767E-2</v>
      </c>
      <c r="X198" s="19">
        <f>SUM(W198:W214)</f>
        <v>0.13716435185051523</v>
      </c>
      <c r="Y198" s="19">
        <f t="shared" ref="Y198:Y223" si="18">IF(A198="★", Q198-U198, Q198-C198)</f>
        <v>0</v>
      </c>
      <c r="Z198" s="19">
        <f>AVERAGE(Y198:Y222)</f>
        <v>2.1550925925839693E-3</v>
      </c>
    </row>
    <row r="199" spans="1:26" x14ac:dyDescent="0.4">
      <c r="A199" s="29" t="str">
        <f t="shared" si="15"/>
        <v>★</v>
      </c>
      <c r="B199" s="29">
        <v>20</v>
      </c>
      <c r="C199" s="2">
        <v>43379.796956018516</v>
      </c>
      <c r="D199" s="3">
        <v>1151</v>
      </c>
      <c r="E199" s="3" t="s">
        <v>43</v>
      </c>
      <c r="F199" s="3">
        <v>0</v>
      </c>
      <c r="G199" s="3">
        <v>1123</v>
      </c>
      <c r="H199" s="3">
        <v>3</v>
      </c>
      <c r="I199" s="3">
        <v>1</v>
      </c>
      <c r="K199" s="2">
        <v>43379.858668981484</v>
      </c>
      <c r="L199" s="2">
        <v>43379.865497685183</v>
      </c>
      <c r="M199" s="3" t="s">
        <v>44</v>
      </c>
      <c r="N199" s="3" t="s">
        <v>45</v>
      </c>
      <c r="O199" s="3" t="s">
        <v>67</v>
      </c>
      <c r="P199" s="3" t="s">
        <v>68</v>
      </c>
      <c r="Q199" s="2">
        <v>43379.854166666664</v>
      </c>
      <c r="R199" s="2">
        <v>43379.85429398148</v>
      </c>
      <c r="S199" s="2">
        <v>43379.87164351852</v>
      </c>
      <c r="T199" s="2">
        <v>43379.880173611113</v>
      </c>
      <c r="U199" s="2">
        <v>43379.854166666664</v>
      </c>
      <c r="V199" s="9">
        <f t="shared" si="16"/>
        <v>6.8287036992842332E-3</v>
      </c>
      <c r="W199" s="9">
        <f t="shared" si="17"/>
        <v>6.8287036992842332E-3</v>
      </c>
      <c r="Y199" s="19">
        <f t="shared" si="18"/>
        <v>0</v>
      </c>
    </row>
    <row r="200" spans="1:26" x14ac:dyDescent="0.4">
      <c r="A200" s="29" t="str">
        <f t="shared" si="15"/>
        <v>★</v>
      </c>
      <c r="B200" s="29">
        <v>20</v>
      </c>
      <c r="C200" s="2">
        <v>43379.822974537034</v>
      </c>
      <c r="D200" s="3">
        <v>1160</v>
      </c>
      <c r="E200" s="3" t="s">
        <v>71</v>
      </c>
      <c r="F200" s="3">
        <v>1740</v>
      </c>
      <c r="G200" s="3">
        <v>894</v>
      </c>
      <c r="H200" s="3">
        <v>3</v>
      </c>
      <c r="I200" s="3">
        <v>1</v>
      </c>
      <c r="K200" s="2">
        <v>43379.842974537038</v>
      </c>
      <c r="L200" s="2">
        <v>43379.852881944447</v>
      </c>
      <c r="M200" s="3" t="s">
        <v>84</v>
      </c>
      <c r="N200" s="3" t="s">
        <v>85</v>
      </c>
      <c r="O200" s="3" t="s">
        <v>67</v>
      </c>
      <c r="P200" s="3" t="s">
        <v>68</v>
      </c>
      <c r="Q200" s="2">
        <v>43379.8437962963</v>
      </c>
      <c r="R200" s="2">
        <v>43379.8437962963</v>
      </c>
      <c r="S200" s="2">
        <v>43379.87164351852</v>
      </c>
      <c r="T200" s="2">
        <v>43379.871770833335</v>
      </c>
      <c r="U200" s="2">
        <v>43379.8437962963</v>
      </c>
      <c r="V200" s="9">
        <f t="shared" si="16"/>
        <v>9.9074074096279219E-3</v>
      </c>
      <c r="W200" s="9">
        <f t="shared" si="17"/>
        <v>9.9074074096279219E-3</v>
      </c>
      <c r="Y200" s="19">
        <f t="shared" si="18"/>
        <v>0</v>
      </c>
    </row>
    <row r="201" spans="1:26" x14ac:dyDescent="0.4">
      <c r="A201" s="29" t="str">
        <f t="shared" si="15"/>
        <v>-</v>
      </c>
      <c r="B201" s="29">
        <v>20</v>
      </c>
      <c r="C201" s="2">
        <v>43379.836712962962</v>
      </c>
      <c r="D201" s="3">
        <v>1163</v>
      </c>
      <c r="E201" s="3" t="s">
        <v>33</v>
      </c>
      <c r="F201" s="3">
        <v>1334</v>
      </c>
      <c r="G201" s="3">
        <v>714</v>
      </c>
      <c r="H201" s="3">
        <v>8</v>
      </c>
      <c r="I201" s="3">
        <v>1</v>
      </c>
      <c r="K201" s="2">
        <v>43379.839224537034</v>
      </c>
      <c r="L201" s="2">
        <v>43379.84207175926</v>
      </c>
      <c r="M201" s="3" t="s">
        <v>31</v>
      </c>
      <c r="N201" s="3" t="s">
        <v>32</v>
      </c>
      <c r="O201" s="3" t="s">
        <v>39</v>
      </c>
      <c r="P201" s="3" t="s">
        <v>40</v>
      </c>
      <c r="Q201" s="2">
        <v>43379.839490740742</v>
      </c>
      <c r="R201" s="2">
        <v>43379.839490740742</v>
      </c>
      <c r="S201" s="2">
        <v>43379.850370370368</v>
      </c>
      <c r="T201" s="2">
        <v>43379.850370370368</v>
      </c>
      <c r="V201" s="9">
        <f t="shared" si="16"/>
        <v>2.8472222256823443E-3</v>
      </c>
      <c r="W201" s="9">
        <f t="shared" si="17"/>
        <v>2.8472222256823443E-3</v>
      </c>
      <c r="Y201" s="19">
        <f t="shared" si="18"/>
        <v>2.7777777795563452E-3</v>
      </c>
    </row>
    <row r="202" spans="1:26" x14ac:dyDescent="0.4">
      <c r="A202" s="29" t="str">
        <f t="shared" si="15"/>
        <v>-</v>
      </c>
      <c r="B202" s="29">
        <v>20</v>
      </c>
      <c r="C202" s="2">
        <v>43379.842083333337</v>
      </c>
      <c r="D202" s="3">
        <v>1164</v>
      </c>
      <c r="E202" s="3" t="s">
        <v>33</v>
      </c>
      <c r="F202" s="3">
        <v>1704</v>
      </c>
      <c r="G202" s="3">
        <v>717</v>
      </c>
      <c r="H202" s="3">
        <v>3</v>
      </c>
      <c r="I202" s="3">
        <v>2</v>
      </c>
      <c r="K202" s="2">
        <v>43379.847013888888</v>
      </c>
      <c r="L202" s="2">
        <v>43379.853807870371</v>
      </c>
      <c r="M202" s="3" t="s">
        <v>48</v>
      </c>
      <c r="N202" s="3" t="s">
        <v>49</v>
      </c>
      <c r="O202" s="3" t="s">
        <v>69</v>
      </c>
      <c r="P202" s="3" t="s">
        <v>70</v>
      </c>
      <c r="Q202" s="2">
        <v>43379.847893518519</v>
      </c>
      <c r="R202" s="2">
        <v>43379.847893518519</v>
      </c>
      <c r="S202" s="2">
        <v>43379.875208333331</v>
      </c>
      <c r="T202" s="2">
        <v>43379.875208333331</v>
      </c>
      <c r="V202" s="9">
        <f t="shared" si="16"/>
        <v>6.7939814834971912E-3</v>
      </c>
      <c r="W202" s="9">
        <f t="shared" si="17"/>
        <v>1.3587962966994382E-2</v>
      </c>
      <c r="Y202" s="19">
        <f t="shared" si="18"/>
        <v>5.8101851827814244E-3</v>
      </c>
    </row>
    <row r="203" spans="1:26" x14ac:dyDescent="0.4">
      <c r="A203" s="29" t="str">
        <f t="shared" si="15"/>
        <v>-</v>
      </c>
      <c r="B203" s="29">
        <v>20</v>
      </c>
      <c r="C203" s="2">
        <v>43379.842743055553</v>
      </c>
      <c r="D203" s="3">
        <v>1165</v>
      </c>
      <c r="E203" s="3" t="s">
        <v>18</v>
      </c>
      <c r="F203" s="3">
        <v>1828</v>
      </c>
      <c r="G203" s="3">
        <v>934</v>
      </c>
      <c r="H203" s="3">
        <v>8</v>
      </c>
      <c r="I203" s="3">
        <v>2</v>
      </c>
      <c r="K203" s="2">
        <v>43379.846064814818</v>
      </c>
      <c r="L203" s="2">
        <v>43379.848414351851</v>
      </c>
      <c r="M203" s="3" t="s">
        <v>52</v>
      </c>
      <c r="N203" s="3" t="s">
        <v>53</v>
      </c>
      <c r="O203" s="3" t="s">
        <v>76</v>
      </c>
      <c r="P203" s="3" t="s">
        <v>77</v>
      </c>
      <c r="Q203" s="2">
        <v>43379.847407407404</v>
      </c>
      <c r="R203" s="2">
        <v>43379.847407407404</v>
      </c>
      <c r="S203" s="2">
        <v>43379.852187500001</v>
      </c>
      <c r="T203" s="2">
        <v>43379.852187500001</v>
      </c>
      <c r="V203" s="9">
        <f t="shared" si="16"/>
        <v>2.3495370332966559E-3</v>
      </c>
      <c r="W203" s="9">
        <f t="shared" si="17"/>
        <v>4.6990740665933117E-3</v>
      </c>
      <c r="Y203" s="19">
        <f t="shared" si="18"/>
        <v>4.6643518508062698E-3</v>
      </c>
    </row>
    <row r="204" spans="1:26" x14ac:dyDescent="0.4">
      <c r="A204" s="29" t="str">
        <f t="shared" si="15"/>
        <v>-</v>
      </c>
      <c r="B204" s="29">
        <v>20</v>
      </c>
      <c r="C204" s="2">
        <v>43379.843414351853</v>
      </c>
      <c r="D204" s="3">
        <v>1166</v>
      </c>
      <c r="E204" s="3" t="s">
        <v>33</v>
      </c>
      <c r="F204" s="3">
        <v>1340</v>
      </c>
      <c r="G204" s="3">
        <v>558</v>
      </c>
      <c r="H204" s="3">
        <v>9</v>
      </c>
      <c r="I204" s="3">
        <v>1</v>
      </c>
      <c r="K204" s="2">
        <v>43379.845127314817</v>
      </c>
      <c r="L204" s="2">
        <v>43379.850532407407</v>
      </c>
      <c r="M204" s="3" t="s">
        <v>31</v>
      </c>
      <c r="N204" s="3" t="s">
        <v>32</v>
      </c>
      <c r="O204" s="3" t="s">
        <v>67</v>
      </c>
      <c r="P204" s="3" t="s">
        <v>68</v>
      </c>
      <c r="Q204" s="2">
        <v>43379.846898148149</v>
      </c>
      <c r="R204" s="2">
        <v>43379.846898148149</v>
      </c>
      <c r="S204" s="2">
        <v>43379.860150462962</v>
      </c>
      <c r="T204" s="2">
        <v>43379.860150462962</v>
      </c>
      <c r="V204" s="9">
        <f t="shared" si="16"/>
        <v>5.4050925900810398E-3</v>
      </c>
      <c r="W204" s="9">
        <f t="shared" si="17"/>
        <v>5.4050925900810398E-3</v>
      </c>
      <c r="Y204" s="19">
        <f t="shared" si="18"/>
        <v>3.4837962957681157E-3</v>
      </c>
    </row>
    <row r="205" spans="1:26" x14ac:dyDescent="0.4">
      <c r="A205" s="29" t="str">
        <f t="shared" si="15"/>
        <v>-</v>
      </c>
      <c r="B205" s="29">
        <v>20</v>
      </c>
      <c r="C205" s="2">
        <v>43379.844189814816</v>
      </c>
      <c r="D205" s="3">
        <v>1167</v>
      </c>
      <c r="E205" s="3" t="s">
        <v>43</v>
      </c>
      <c r="F205" s="3">
        <v>0</v>
      </c>
      <c r="G205" s="3">
        <v>1104</v>
      </c>
      <c r="H205" s="3">
        <v>4</v>
      </c>
      <c r="I205" s="3">
        <v>1</v>
      </c>
      <c r="K205" s="2">
        <v>43379.848738425928</v>
      </c>
      <c r="L205" s="2">
        <v>43379.852708333332</v>
      </c>
      <c r="M205" s="3" t="s">
        <v>52</v>
      </c>
      <c r="N205" s="3" t="s">
        <v>53</v>
      </c>
      <c r="O205" s="3" t="s">
        <v>67</v>
      </c>
      <c r="P205" s="3" t="s">
        <v>68</v>
      </c>
      <c r="Q205" s="2">
        <v>43379.850636574076</v>
      </c>
      <c r="R205" s="2">
        <v>43379.850636574076</v>
      </c>
      <c r="S205" s="2">
        <v>43379.858206018522</v>
      </c>
      <c r="T205" s="2">
        <v>43379.858206018522</v>
      </c>
      <c r="V205" s="9">
        <f t="shared" si="16"/>
        <v>3.9699074040981941E-3</v>
      </c>
      <c r="W205" s="9">
        <f t="shared" si="17"/>
        <v>3.9699074040981941E-3</v>
      </c>
      <c r="Y205" s="19">
        <f t="shared" si="18"/>
        <v>6.4467592601431534E-3</v>
      </c>
    </row>
    <row r="206" spans="1:26" x14ac:dyDescent="0.4">
      <c r="A206" s="29" t="str">
        <f t="shared" si="15"/>
        <v>-</v>
      </c>
      <c r="B206" s="29">
        <v>20</v>
      </c>
      <c r="C206" s="2">
        <v>43379.844305555554</v>
      </c>
      <c r="D206" s="3">
        <v>1168</v>
      </c>
      <c r="E206" s="3" t="s">
        <v>18</v>
      </c>
      <c r="F206" s="3">
        <v>1742</v>
      </c>
      <c r="G206" s="3">
        <v>493</v>
      </c>
      <c r="H206" s="3">
        <v>6</v>
      </c>
      <c r="I206" s="3">
        <v>1</v>
      </c>
      <c r="K206" s="2">
        <v>43379.848020833335</v>
      </c>
      <c r="L206" s="2">
        <v>43379.852118055554</v>
      </c>
      <c r="M206" s="3" t="s">
        <v>82</v>
      </c>
      <c r="N206" s="3" t="s">
        <v>83</v>
      </c>
      <c r="O206" s="3" t="s">
        <v>67</v>
      </c>
      <c r="P206" s="3" t="s">
        <v>68</v>
      </c>
      <c r="Q206" s="2">
        <v>43379.851041666669</v>
      </c>
      <c r="R206" s="2">
        <v>43379.851041666669</v>
      </c>
      <c r="S206" s="2">
        <v>43379.861215277779</v>
      </c>
      <c r="T206" s="2">
        <v>43379.861215277779</v>
      </c>
      <c r="V206" s="9">
        <f t="shared" si="16"/>
        <v>4.0972222195705399E-3</v>
      </c>
      <c r="W206" s="9">
        <f t="shared" si="17"/>
        <v>4.0972222195705399E-3</v>
      </c>
      <c r="Y206" s="19">
        <f t="shared" si="18"/>
        <v>6.7361111141508445E-3</v>
      </c>
    </row>
    <row r="207" spans="1:26" x14ac:dyDescent="0.4">
      <c r="A207" s="29" t="str">
        <f t="shared" si="15"/>
        <v>-</v>
      </c>
      <c r="B207" s="29">
        <v>20</v>
      </c>
      <c r="C207" s="2">
        <v>43379.846631944441</v>
      </c>
      <c r="D207" s="3">
        <v>1169</v>
      </c>
      <c r="E207" s="3" t="s">
        <v>38</v>
      </c>
      <c r="F207" s="3">
        <v>0</v>
      </c>
      <c r="G207" s="3">
        <v>680</v>
      </c>
      <c r="H207" s="3">
        <v>7</v>
      </c>
      <c r="I207" s="3">
        <v>1</v>
      </c>
      <c r="K207" s="2">
        <v>43379.848587962966</v>
      </c>
      <c r="L207" s="2">
        <v>43379.851145833331</v>
      </c>
      <c r="M207" s="3" t="s">
        <v>25</v>
      </c>
      <c r="N207" s="3" t="s">
        <v>26</v>
      </c>
      <c r="O207" s="3" t="s">
        <v>76</v>
      </c>
      <c r="P207" s="3" t="s">
        <v>77</v>
      </c>
      <c r="Q207" s="2">
        <v>43379.848078703704</v>
      </c>
      <c r="R207" s="2">
        <v>43379.848078703704</v>
      </c>
      <c r="S207" s="2">
        <v>43379.855787037035</v>
      </c>
      <c r="T207" s="2">
        <v>43379.855787037035</v>
      </c>
      <c r="V207" s="9">
        <f t="shared" si="16"/>
        <v>2.5578703643986955E-3</v>
      </c>
      <c r="W207" s="9">
        <f t="shared" si="17"/>
        <v>2.5578703643986955E-3</v>
      </c>
      <c r="Y207" s="19">
        <f t="shared" si="18"/>
        <v>1.4467592627624981E-3</v>
      </c>
    </row>
    <row r="208" spans="1:26" x14ac:dyDescent="0.4">
      <c r="A208" s="29" t="str">
        <f t="shared" si="15"/>
        <v>-</v>
      </c>
      <c r="B208" s="29">
        <v>20</v>
      </c>
      <c r="C208" s="2">
        <v>43379.849374999998</v>
      </c>
      <c r="D208" s="3">
        <v>1170</v>
      </c>
      <c r="E208" s="3" t="s">
        <v>18</v>
      </c>
      <c r="F208" s="3">
        <v>1358</v>
      </c>
      <c r="G208" s="3">
        <v>965</v>
      </c>
      <c r="H208" s="3">
        <v>10</v>
      </c>
      <c r="I208" s="3">
        <v>1</v>
      </c>
      <c r="K208" s="2">
        <v>43379.851215277777</v>
      </c>
      <c r="L208" s="2">
        <v>43379.855844907404</v>
      </c>
      <c r="M208" s="3" t="s">
        <v>31</v>
      </c>
      <c r="N208" s="3" t="s">
        <v>32</v>
      </c>
      <c r="O208" s="3" t="s">
        <v>19</v>
      </c>
      <c r="P208" s="3" t="s">
        <v>20</v>
      </c>
      <c r="Q208" s="2">
        <v>43379.850416666668</v>
      </c>
      <c r="R208" s="2">
        <v>43379.850416666668</v>
      </c>
      <c r="S208" s="2">
        <v>43379.859016203707</v>
      </c>
      <c r="T208" s="2">
        <v>43379.859016203707</v>
      </c>
      <c r="V208" s="9">
        <f t="shared" si="16"/>
        <v>4.6296296277432702E-3</v>
      </c>
      <c r="W208" s="9">
        <f t="shared" si="17"/>
        <v>4.6296296277432702E-3</v>
      </c>
      <c r="Y208" s="19">
        <f t="shared" si="18"/>
        <v>1.0416666700621136E-3</v>
      </c>
    </row>
    <row r="209" spans="1:25" x14ac:dyDescent="0.4">
      <c r="A209" s="29" t="str">
        <f t="shared" si="15"/>
        <v>★</v>
      </c>
      <c r="B209" s="29">
        <v>20</v>
      </c>
      <c r="C209" s="2">
        <v>43379.856203703705</v>
      </c>
      <c r="D209" s="3">
        <v>1172</v>
      </c>
      <c r="E209" s="3" t="s">
        <v>33</v>
      </c>
      <c r="F209" s="3">
        <v>1280</v>
      </c>
      <c r="G209" s="3">
        <v>918</v>
      </c>
      <c r="H209" s="3">
        <v>9</v>
      </c>
      <c r="I209" s="3">
        <v>2</v>
      </c>
      <c r="K209" s="2">
        <v>43379.859467592592</v>
      </c>
      <c r="L209" s="2">
        <v>43379.864444444444</v>
      </c>
      <c r="M209" s="3" t="s">
        <v>25</v>
      </c>
      <c r="N209" s="3" t="s">
        <v>26</v>
      </c>
      <c r="O209" s="3" t="s">
        <v>48</v>
      </c>
      <c r="P209" s="3" t="s">
        <v>49</v>
      </c>
      <c r="Q209" s="2">
        <v>43379.861574074072</v>
      </c>
      <c r="R209" s="2">
        <v>43379.861574074072</v>
      </c>
      <c r="S209" s="2">
        <v>43379.873472222222</v>
      </c>
      <c r="T209" s="2">
        <v>43379.873472222222</v>
      </c>
      <c r="U209" s="2">
        <v>43379.861574074072</v>
      </c>
      <c r="V209" s="9">
        <f t="shared" ref="V209:V214" si="19">L209-K209</f>
        <v>4.9768518510973081E-3</v>
      </c>
      <c r="W209" s="9">
        <f t="shared" ref="W209:W214" si="20">V209*I209</f>
        <v>9.9537037021946162E-3</v>
      </c>
      <c r="Y209" s="19">
        <f t="shared" si="18"/>
        <v>0</v>
      </c>
    </row>
    <row r="210" spans="1:25" x14ac:dyDescent="0.4">
      <c r="A210" s="29" t="str">
        <f t="shared" si="15"/>
        <v>★</v>
      </c>
      <c r="B210" s="29">
        <v>20</v>
      </c>
      <c r="C210" s="2">
        <v>43379.859826388885</v>
      </c>
      <c r="D210" s="3">
        <v>1174</v>
      </c>
      <c r="E210" s="3" t="s">
        <v>33</v>
      </c>
      <c r="F210" s="3">
        <v>1124</v>
      </c>
      <c r="G210" s="3">
        <v>983</v>
      </c>
      <c r="H210" s="3">
        <v>3</v>
      </c>
      <c r="I210" s="3">
        <v>1</v>
      </c>
      <c r="K210" s="2">
        <v>43379.870219907411</v>
      </c>
      <c r="L210" s="2">
        <v>43379.87840277778</v>
      </c>
      <c r="M210" s="3" t="s">
        <v>39</v>
      </c>
      <c r="N210" s="3" t="s">
        <v>40</v>
      </c>
      <c r="O210" s="3" t="s">
        <v>27</v>
      </c>
      <c r="P210" s="3" t="s">
        <v>28</v>
      </c>
      <c r="Q210" s="2">
        <v>43379.870891203704</v>
      </c>
      <c r="R210" s="2">
        <v>43379.871377314812</v>
      </c>
      <c r="S210" s="2">
        <v>43379.892395833333</v>
      </c>
      <c r="T210" s="2">
        <v>43379.892881944441</v>
      </c>
      <c r="U210" s="2">
        <v>43379.868414351855</v>
      </c>
      <c r="V210" s="9">
        <f t="shared" si="19"/>
        <v>8.182870369637385E-3</v>
      </c>
      <c r="W210" s="9">
        <f t="shared" si="20"/>
        <v>8.182870369637385E-3</v>
      </c>
      <c r="Y210" s="19">
        <f t="shared" si="18"/>
        <v>2.4768518487690017E-3</v>
      </c>
    </row>
    <row r="211" spans="1:25" x14ac:dyDescent="0.4">
      <c r="A211" s="29" t="str">
        <f t="shared" si="15"/>
        <v>★</v>
      </c>
      <c r="B211" s="29">
        <v>20</v>
      </c>
      <c r="C211" s="2">
        <v>43379.860960648148</v>
      </c>
      <c r="D211" s="3">
        <v>1175</v>
      </c>
      <c r="E211" s="3" t="s">
        <v>33</v>
      </c>
      <c r="F211" s="3">
        <v>1176</v>
      </c>
      <c r="G211" s="3">
        <v>994</v>
      </c>
      <c r="H211" s="3">
        <v>3</v>
      </c>
      <c r="I211" s="3">
        <v>2</v>
      </c>
      <c r="K211" s="2">
        <v>43379.870312500003</v>
      </c>
      <c r="L211" s="2">
        <v>43379.878425925926</v>
      </c>
      <c r="M211" s="3" t="s">
        <v>39</v>
      </c>
      <c r="N211" s="3" t="s">
        <v>40</v>
      </c>
      <c r="O211" s="3" t="s">
        <v>27</v>
      </c>
      <c r="P211" s="3" t="s">
        <v>28</v>
      </c>
      <c r="Q211" s="2">
        <v>43379.870682870373</v>
      </c>
      <c r="R211" s="2">
        <v>43379.870682870373</v>
      </c>
      <c r="S211" s="2">
        <v>43379.893576388888</v>
      </c>
      <c r="T211" s="2">
        <v>43379.893576388888</v>
      </c>
      <c r="U211" s="2">
        <v>43379.868055555555</v>
      </c>
      <c r="V211" s="9">
        <f t="shared" si="19"/>
        <v>8.1134259235113859E-3</v>
      </c>
      <c r="W211" s="9">
        <f t="shared" si="20"/>
        <v>1.6226851847022772E-2</v>
      </c>
      <c r="Y211" s="19">
        <f t="shared" si="18"/>
        <v>2.6273148178006522E-3</v>
      </c>
    </row>
    <row r="212" spans="1:25" x14ac:dyDescent="0.4">
      <c r="A212" s="29" t="str">
        <f t="shared" si="15"/>
        <v>★</v>
      </c>
      <c r="B212" s="29">
        <v>20</v>
      </c>
      <c r="C212" s="2">
        <v>43379.861331018517</v>
      </c>
      <c r="D212" s="3">
        <v>1176</v>
      </c>
      <c r="E212" s="3" t="s">
        <v>18</v>
      </c>
      <c r="F212" s="3">
        <v>1831</v>
      </c>
      <c r="G212" s="3">
        <v>1115</v>
      </c>
      <c r="H212" s="3">
        <v>2</v>
      </c>
      <c r="I212" s="3">
        <v>1</v>
      </c>
      <c r="K212" s="2">
        <v>43379.867777777778</v>
      </c>
      <c r="L212" s="2">
        <v>43379.874293981484</v>
      </c>
      <c r="M212" s="3" t="s">
        <v>39</v>
      </c>
      <c r="N212" s="3" t="s">
        <v>40</v>
      </c>
      <c r="O212" s="3" t="s">
        <v>27</v>
      </c>
      <c r="P212" s="3" t="s">
        <v>28</v>
      </c>
      <c r="Q212" s="2">
        <v>43379.868055555555</v>
      </c>
      <c r="R212" s="2">
        <v>43379.868055555555</v>
      </c>
      <c r="S212" s="2">
        <v>43379.879710648151</v>
      </c>
      <c r="T212" s="2">
        <v>43379.879710648151</v>
      </c>
      <c r="U212" s="2">
        <v>43379.868055555555</v>
      </c>
      <c r="V212" s="9">
        <f t="shared" si="19"/>
        <v>6.5162037062691525E-3</v>
      </c>
      <c r="W212" s="9">
        <f t="shared" si="20"/>
        <v>6.5162037062691525E-3</v>
      </c>
      <c r="Y212" s="19">
        <f t="shared" si="18"/>
        <v>0</v>
      </c>
    </row>
    <row r="213" spans="1:25" x14ac:dyDescent="0.4">
      <c r="A213" s="29" t="str">
        <f t="shared" si="15"/>
        <v>-</v>
      </c>
      <c r="B213" s="29">
        <v>20</v>
      </c>
      <c r="C213" s="2">
        <v>43379.865208333336</v>
      </c>
      <c r="D213" s="3">
        <v>1178</v>
      </c>
      <c r="E213" s="3" t="s">
        <v>18</v>
      </c>
      <c r="F213" s="3">
        <v>1330</v>
      </c>
      <c r="G213" s="3">
        <v>576</v>
      </c>
      <c r="H213" s="3">
        <v>6</v>
      </c>
      <c r="I213" s="3">
        <v>5</v>
      </c>
      <c r="K213" s="2">
        <v>43379.868773148148</v>
      </c>
      <c r="L213" s="2">
        <v>43379.873449074075</v>
      </c>
      <c r="M213" s="3" t="s">
        <v>39</v>
      </c>
      <c r="N213" s="3" t="s">
        <v>40</v>
      </c>
      <c r="O213" s="3" t="s">
        <v>67</v>
      </c>
      <c r="P213" s="3" t="s">
        <v>68</v>
      </c>
      <c r="Q213" s="2">
        <v>43379.871689814812</v>
      </c>
      <c r="R213" s="2">
        <v>43379.871689814812</v>
      </c>
      <c r="S213" s="2">
        <v>43379.883263888885</v>
      </c>
      <c r="T213" s="2">
        <v>43379.883263888885</v>
      </c>
      <c r="V213" s="9">
        <f t="shared" si="19"/>
        <v>4.6759259275859222E-3</v>
      </c>
      <c r="W213" s="9">
        <f t="shared" si="20"/>
        <v>2.3379629637929611E-2</v>
      </c>
      <c r="Y213" s="19">
        <f t="shared" si="18"/>
        <v>6.4814814759301953E-3</v>
      </c>
    </row>
    <row r="214" spans="1:25" x14ac:dyDescent="0.4">
      <c r="A214" s="29" t="str">
        <f t="shared" si="15"/>
        <v>-</v>
      </c>
      <c r="B214" s="29">
        <v>20</v>
      </c>
      <c r="C214" s="2">
        <v>43379.87222222222</v>
      </c>
      <c r="D214" s="3">
        <v>1180</v>
      </c>
      <c r="E214" s="3" t="s">
        <v>18</v>
      </c>
      <c r="F214" s="3">
        <v>1814</v>
      </c>
      <c r="G214" s="3">
        <v>431</v>
      </c>
      <c r="H214" s="3">
        <v>5</v>
      </c>
      <c r="I214" s="3">
        <v>2</v>
      </c>
      <c r="K214" s="2">
        <v>43379.877604166664</v>
      </c>
      <c r="L214" s="2">
        <v>43379.87777777778</v>
      </c>
      <c r="M214" s="3" t="s">
        <v>54</v>
      </c>
      <c r="N214" s="3" t="s">
        <v>55</v>
      </c>
      <c r="O214" s="3" t="s">
        <v>80</v>
      </c>
      <c r="P214" s="3" t="s">
        <v>81</v>
      </c>
      <c r="Q214" s="2">
        <v>43379.874155092592</v>
      </c>
      <c r="R214" s="2">
        <v>43379.874155092592</v>
      </c>
      <c r="S214" s="2">
        <v>43379.882581018515</v>
      </c>
      <c r="T214" s="2">
        <v>43379.882581018515</v>
      </c>
      <c r="V214" s="9">
        <f t="shared" si="19"/>
        <v>1.7361111531499773E-4</v>
      </c>
      <c r="W214" s="9">
        <f t="shared" si="20"/>
        <v>3.4722223062999547E-4</v>
      </c>
      <c r="Y214" s="19">
        <f t="shared" si="18"/>
        <v>1.9328703710925765E-3</v>
      </c>
    </row>
    <row r="215" spans="1:25" s="42" customFormat="1" x14ac:dyDescent="0.4">
      <c r="A215" s="40" t="str">
        <f t="shared" si="15"/>
        <v>★</v>
      </c>
      <c r="B215" s="40">
        <v>20</v>
      </c>
      <c r="C215" s="41">
        <v>43379.710590277777</v>
      </c>
      <c r="D215" s="42">
        <v>1117</v>
      </c>
      <c r="E215" s="42" t="s">
        <v>18</v>
      </c>
      <c r="F215" s="42">
        <v>1740</v>
      </c>
      <c r="G215" s="42">
        <v>793</v>
      </c>
      <c r="H215" s="42">
        <v>3</v>
      </c>
      <c r="I215" s="42">
        <v>1</v>
      </c>
      <c r="J215" s="41">
        <v>43379.711053240739</v>
      </c>
      <c r="M215" s="42" t="s">
        <v>84</v>
      </c>
      <c r="N215" s="42" t="s">
        <v>85</v>
      </c>
      <c r="O215" s="42" t="s">
        <v>67</v>
      </c>
      <c r="P215" s="42" t="s">
        <v>68</v>
      </c>
      <c r="Q215" s="41">
        <v>43379.851307870369</v>
      </c>
      <c r="S215" s="41">
        <v>43379.87090277778</v>
      </c>
      <c r="U215" s="41">
        <v>43379.851307870369</v>
      </c>
      <c r="V215" s="43"/>
      <c r="W215" s="43"/>
      <c r="Y215" s="44">
        <f>Q215-U215</f>
        <v>0</v>
      </c>
    </row>
    <row r="216" spans="1:25" s="42" customFormat="1" x14ac:dyDescent="0.4">
      <c r="A216" s="40" t="str">
        <f t="shared" si="15"/>
        <v>★</v>
      </c>
      <c r="B216" s="40">
        <v>20</v>
      </c>
      <c r="C216" s="41">
        <v>43379.711608796293</v>
      </c>
      <c r="D216" s="42">
        <v>1118</v>
      </c>
      <c r="E216" s="42" t="s">
        <v>18</v>
      </c>
      <c r="F216" s="42">
        <v>1740</v>
      </c>
      <c r="G216" s="42">
        <v>698</v>
      </c>
      <c r="H216" s="42">
        <v>5</v>
      </c>
      <c r="I216" s="42">
        <v>1</v>
      </c>
      <c r="J216" s="41">
        <v>43379.812048611115</v>
      </c>
      <c r="M216" s="42" t="s">
        <v>84</v>
      </c>
      <c r="N216" s="42" t="s">
        <v>85</v>
      </c>
      <c r="O216" s="42" t="s">
        <v>67</v>
      </c>
      <c r="P216" s="42" t="s">
        <v>68</v>
      </c>
      <c r="Q216" s="41">
        <v>43379.844085648147</v>
      </c>
      <c r="S216" s="41">
        <v>43379.863680555558</v>
      </c>
      <c r="U216" s="41">
        <v>43379.844085648147</v>
      </c>
      <c r="V216" s="43"/>
      <c r="W216" s="43"/>
      <c r="Y216" s="44">
        <f>Q216-U216</f>
        <v>0</v>
      </c>
    </row>
    <row r="217" spans="1:25" s="42" customFormat="1" x14ac:dyDescent="0.4">
      <c r="A217" s="40" t="str">
        <f t="shared" si="15"/>
        <v>★</v>
      </c>
      <c r="B217" s="40">
        <v>20</v>
      </c>
      <c r="C217" s="41">
        <v>43379.795671296299</v>
      </c>
      <c r="D217" s="42">
        <v>1150</v>
      </c>
      <c r="E217" s="42" t="s">
        <v>43</v>
      </c>
      <c r="F217" s="42">
        <v>0</v>
      </c>
      <c r="G217" s="42">
        <v>577</v>
      </c>
      <c r="H217" s="42">
        <v>3</v>
      </c>
      <c r="I217" s="42">
        <v>1</v>
      </c>
      <c r="J217" s="41">
        <v>43379.796388888892</v>
      </c>
      <c r="M217" s="42" t="s">
        <v>44</v>
      </c>
      <c r="N217" s="42" t="s">
        <v>45</v>
      </c>
      <c r="O217" s="42" t="s">
        <v>69</v>
      </c>
      <c r="P217" s="42" t="s">
        <v>70</v>
      </c>
      <c r="Q217" s="41">
        <v>43379.854166666664</v>
      </c>
      <c r="S217" s="41">
        <v>43379.870057870372</v>
      </c>
      <c r="U217" s="41">
        <v>43379.854166666664</v>
      </c>
      <c r="V217" s="43"/>
      <c r="W217" s="43"/>
      <c r="Y217" s="44">
        <f>Q217-U217</f>
        <v>0</v>
      </c>
    </row>
    <row r="218" spans="1:25" s="42" customFormat="1" x14ac:dyDescent="0.4">
      <c r="A218" s="40" t="str">
        <f t="shared" si="15"/>
        <v>★</v>
      </c>
      <c r="B218" s="40">
        <v>20</v>
      </c>
      <c r="C218" s="41">
        <v>43379.821562500001</v>
      </c>
      <c r="D218" s="42">
        <v>1159</v>
      </c>
      <c r="E218" s="42" t="s">
        <v>71</v>
      </c>
      <c r="F218" s="42">
        <v>1740</v>
      </c>
      <c r="G218" s="42">
        <v>1216</v>
      </c>
      <c r="H218" s="42">
        <v>3</v>
      </c>
      <c r="I218" s="42">
        <v>1</v>
      </c>
      <c r="J218" s="41">
        <v>43379.822256944448</v>
      </c>
      <c r="M218" s="42" t="s">
        <v>84</v>
      </c>
      <c r="N218" s="42" t="s">
        <v>85</v>
      </c>
      <c r="O218" s="42" t="s">
        <v>67</v>
      </c>
      <c r="P218" s="42" t="s">
        <v>68</v>
      </c>
      <c r="Q218" s="41">
        <v>43379.845856481479</v>
      </c>
      <c r="S218" s="41">
        <v>43379.87164351852</v>
      </c>
      <c r="U218" s="41">
        <v>43379.845856481479</v>
      </c>
      <c r="V218" s="43"/>
      <c r="W218" s="43"/>
      <c r="Y218" s="44">
        <f>Q218-U218</f>
        <v>0</v>
      </c>
    </row>
    <row r="219" spans="1:25" s="42" customFormat="1" x14ac:dyDescent="0.4">
      <c r="A219" s="40" t="str">
        <f t="shared" si="15"/>
        <v>★</v>
      </c>
      <c r="B219" s="40">
        <v>20</v>
      </c>
      <c r="C219" s="41">
        <v>43379.855624999997</v>
      </c>
      <c r="D219" s="42">
        <v>1171</v>
      </c>
      <c r="E219" s="42" t="s">
        <v>33</v>
      </c>
      <c r="F219" s="42">
        <v>1280</v>
      </c>
      <c r="G219" s="42">
        <v>1212</v>
      </c>
      <c r="H219" s="42">
        <v>9</v>
      </c>
      <c r="I219" s="42">
        <v>2</v>
      </c>
      <c r="J219" s="41">
        <v>43379.855798611112</v>
      </c>
      <c r="M219" s="42" t="s">
        <v>25</v>
      </c>
      <c r="N219" s="42" t="s">
        <v>26</v>
      </c>
      <c r="O219" s="42" t="s">
        <v>48</v>
      </c>
      <c r="P219" s="42" t="s">
        <v>49</v>
      </c>
      <c r="Q219" s="41">
        <v>43379.856666666667</v>
      </c>
      <c r="S219" s="41">
        <v>43379.868564814817</v>
      </c>
      <c r="U219" s="41">
        <v>43379.85533564815</v>
      </c>
      <c r="V219" s="43"/>
      <c r="W219" s="43"/>
      <c r="Y219" s="44">
        <f>Q219-U219</f>
        <v>1.3310185167938471E-3</v>
      </c>
    </row>
    <row r="220" spans="1:25" s="42" customFormat="1" x14ac:dyDescent="0.4">
      <c r="A220" s="40" t="str">
        <f t="shared" si="15"/>
        <v>-</v>
      </c>
      <c r="B220" s="40">
        <v>20</v>
      </c>
      <c r="C220" s="41">
        <v>43379.858842592592</v>
      </c>
      <c r="D220" s="42">
        <v>1173</v>
      </c>
      <c r="E220" s="42" t="s">
        <v>33</v>
      </c>
      <c r="F220" s="42">
        <v>1124</v>
      </c>
      <c r="G220" s="42">
        <v>883</v>
      </c>
      <c r="H220" s="42">
        <v>8</v>
      </c>
      <c r="I220" s="42">
        <v>1</v>
      </c>
      <c r="J220" s="41">
        <v>43379.85900462963</v>
      </c>
      <c r="M220" s="42" t="s">
        <v>39</v>
      </c>
      <c r="N220" s="42" t="s">
        <v>40</v>
      </c>
      <c r="O220" s="42" t="s">
        <v>27</v>
      </c>
      <c r="P220" s="42" t="s">
        <v>28</v>
      </c>
      <c r="Q220" s="41">
        <v>43379.861770833333</v>
      </c>
      <c r="S220" s="41">
        <v>43379.873425925929</v>
      </c>
      <c r="V220" s="43"/>
      <c r="W220" s="43"/>
      <c r="Y220" s="44">
        <f>Q220-C220</f>
        <v>2.9282407413120382E-3</v>
      </c>
    </row>
    <row r="221" spans="1:25" s="42" customFormat="1" x14ac:dyDescent="0.4">
      <c r="A221" s="40" t="str">
        <f t="shared" si="15"/>
        <v>★</v>
      </c>
      <c r="B221" s="40">
        <v>20</v>
      </c>
      <c r="C221" s="41">
        <v>43379.861527777779</v>
      </c>
      <c r="D221" s="42">
        <v>1177</v>
      </c>
      <c r="E221" s="42" t="s">
        <v>18</v>
      </c>
      <c r="F221" s="42">
        <v>1330</v>
      </c>
      <c r="G221" s="42">
        <v>1148</v>
      </c>
      <c r="H221" s="42">
        <v>8</v>
      </c>
      <c r="I221" s="42">
        <v>4</v>
      </c>
      <c r="J221" s="41">
        <v>43379.862361111111</v>
      </c>
      <c r="M221" s="42" t="s">
        <v>39</v>
      </c>
      <c r="N221" s="42" t="s">
        <v>40</v>
      </c>
      <c r="O221" s="42" t="s">
        <v>67</v>
      </c>
      <c r="P221" s="42" t="s">
        <v>68</v>
      </c>
      <c r="Q221" s="41">
        <v>43379.868055555555</v>
      </c>
      <c r="S221" s="41">
        <v>43379.878935185188</v>
      </c>
      <c r="U221" s="41">
        <v>43379.868055555555</v>
      </c>
      <c r="V221" s="43"/>
      <c r="W221" s="43"/>
      <c r="Y221" s="44">
        <f>Q221-U221</f>
        <v>0</v>
      </c>
    </row>
    <row r="222" spans="1:25" s="37" customFormat="1" x14ac:dyDescent="0.4">
      <c r="A222" s="35" t="str">
        <f t="shared" si="15"/>
        <v>-</v>
      </c>
      <c r="B222" s="35">
        <v>20</v>
      </c>
      <c r="C222" s="36">
        <v>43379.867905092593</v>
      </c>
      <c r="D222" s="37">
        <v>1179</v>
      </c>
      <c r="E222" s="37" t="s">
        <v>18</v>
      </c>
      <c r="F222" s="37">
        <v>1814</v>
      </c>
      <c r="G222" s="37">
        <v>507</v>
      </c>
      <c r="H222" s="37">
        <v>4</v>
      </c>
      <c r="I222" s="37">
        <v>2</v>
      </c>
      <c r="J222" s="36">
        <v>43379.868252314816</v>
      </c>
      <c r="M222" s="37" t="s">
        <v>74</v>
      </c>
      <c r="N222" s="37" t="s">
        <v>75</v>
      </c>
      <c r="O222" s="37" t="s">
        <v>80</v>
      </c>
      <c r="P222" s="37" t="s">
        <v>81</v>
      </c>
      <c r="Q222" s="36">
        <v>43379.87159722222</v>
      </c>
      <c r="S222" s="36">
        <v>43379.881458333337</v>
      </c>
      <c r="V222" s="38"/>
      <c r="W222" s="38"/>
      <c r="Y222" s="39">
        <f>Q222-C222</f>
        <v>3.6921296268701553E-3</v>
      </c>
    </row>
    <row r="223" spans="1:25" x14ac:dyDescent="0.4">
      <c r="A223" s="30" t="str">
        <f t="shared" si="15"/>
        <v>-</v>
      </c>
      <c r="B223" s="30"/>
      <c r="C223" s="31">
        <v>43379.372476851851</v>
      </c>
      <c r="D223" s="32">
        <v>959</v>
      </c>
      <c r="E223" s="32" t="s">
        <v>33</v>
      </c>
      <c r="F223" s="32">
        <v>1312</v>
      </c>
      <c r="G223" s="32">
        <v>935</v>
      </c>
      <c r="H223" s="32">
        <v>1</v>
      </c>
      <c r="I223" s="32">
        <v>1</v>
      </c>
      <c r="J223" s="31">
        <v>43379.372824074075</v>
      </c>
      <c r="K223" s="32"/>
      <c r="L223" s="32"/>
      <c r="M223" s="32" t="s">
        <v>19</v>
      </c>
      <c r="N223" s="32" t="s">
        <v>20</v>
      </c>
      <c r="O223" s="32" t="s">
        <v>21</v>
      </c>
      <c r="P223" s="32" t="s">
        <v>22</v>
      </c>
      <c r="Q223" s="31">
        <v>43379.422650462962</v>
      </c>
      <c r="R223" s="32"/>
      <c r="S223" s="31">
        <v>43379.430439814816</v>
      </c>
      <c r="T223" s="32"/>
      <c r="U223" s="32"/>
      <c r="V223" s="9">
        <f t="shared" ref="V223" si="21">L223-K223</f>
        <v>0</v>
      </c>
      <c r="W223" s="9">
        <f t="shared" ref="W223" si="22">V223*I223</f>
        <v>0</v>
      </c>
      <c r="Y223" s="19">
        <f t="shared" si="18"/>
        <v>5.0173611110949423E-2</v>
      </c>
    </row>
  </sheetData>
  <autoFilter ref="D1:V1"/>
  <sortState ref="A52:V84">
    <sortCondition descending="1" ref="J52:J84"/>
  </sortState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1"/>
  <sheetViews>
    <sheetView zoomScale="80" zoomScaleNormal="80" workbookViewId="0">
      <pane ySplit="1" topLeftCell="A2" activePane="bottomLeft" state="frozen"/>
      <selection activeCell="L1" sqref="L1"/>
      <selection pane="bottomLeft"/>
    </sheetView>
  </sheetViews>
  <sheetFormatPr defaultColWidth="16" defaultRowHeight="18.75" x14ac:dyDescent="0.4"/>
  <cols>
    <col min="1" max="2" width="7.125" style="18" customWidth="1"/>
    <col min="3" max="3" width="6.125" customWidth="1"/>
  </cols>
  <sheetData>
    <row r="1" spans="1:29" x14ac:dyDescent="0.4">
      <c r="D1" t="s">
        <v>0</v>
      </c>
      <c r="E1" t="s">
        <v>1</v>
      </c>
      <c r="F1" t="s">
        <v>2</v>
      </c>
      <c r="G1" t="s">
        <v>3</v>
      </c>
      <c r="H1" t="s">
        <v>96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2" t="s">
        <v>89</v>
      </c>
      <c r="X1" s="23" t="s">
        <v>90</v>
      </c>
      <c r="Y1" s="23" t="s">
        <v>94</v>
      </c>
      <c r="Z1" s="23" t="s">
        <v>99</v>
      </c>
      <c r="AA1" s="23" t="s">
        <v>93</v>
      </c>
      <c r="AB1" s="23" t="s">
        <v>95</v>
      </c>
      <c r="AC1" s="23"/>
    </row>
    <row r="2" spans="1:29" x14ac:dyDescent="0.4">
      <c r="A2" s="45" t="str">
        <f t="shared" ref="A2:A65" si="0">IF(V2&gt;0, "★", "-")</f>
        <v>-</v>
      </c>
      <c r="B2" s="45" t="str">
        <f t="shared" ref="B2:B3" si="1">IF(K2&gt;0, "☆", "-")</f>
        <v>-</v>
      </c>
      <c r="C2">
        <v>10</v>
      </c>
      <c r="D2" s="1">
        <v>43380.416192129633</v>
      </c>
      <c r="E2">
        <v>1181</v>
      </c>
      <c r="F2" t="s">
        <v>33</v>
      </c>
      <c r="G2">
        <v>1386</v>
      </c>
      <c r="H2">
        <v>570</v>
      </c>
      <c r="I2">
        <v>3</v>
      </c>
      <c r="J2">
        <v>3</v>
      </c>
      <c r="L2" s="1">
        <v>43380.420972222222</v>
      </c>
      <c r="M2" s="1">
        <v>43380.428414351853</v>
      </c>
      <c r="N2" t="s">
        <v>39</v>
      </c>
      <c r="O2" t="s">
        <v>40</v>
      </c>
      <c r="P2" t="s">
        <v>59</v>
      </c>
      <c r="Q2" t="s">
        <v>60</v>
      </c>
      <c r="R2" s="1">
        <v>43380.424027777779</v>
      </c>
      <c r="S2" s="1">
        <v>43380.424027777779</v>
      </c>
      <c r="T2" s="1">
        <v>43380.44054398148</v>
      </c>
      <c r="U2" s="1">
        <v>43380.44054398148</v>
      </c>
      <c r="W2" s="9">
        <f>M2-L2</f>
        <v>7.442129630362615E-3</v>
      </c>
      <c r="X2" s="9">
        <f>W2*J2</f>
        <v>2.2326388891087845E-2</v>
      </c>
      <c r="Y2" s="12">
        <f>SUM(X2:X26)</f>
        <v>0.38968750002823072</v>
      </c>
      <c r="Z2" s="12">
        <f>IF(IF(B2="☆",K2-R2,L2-R2)&lt;0,0,IF(B2="☆",K2-R2,L2-R2))</f>
        <v>0</v>
      </c>
      <c r="AA2" s="19">
        <f t="shared" ref="AA2:AA26" si="2">IF(A2="★", R2-V2, L2-D2)</f>
        <v>4.7800925894989632E-3</v>
      </c>
      <c r="AB2" s="19">
        <f>AVERAGE(AA2:AA32)</f>
        <v>5.3696236556730111E-3</v>
      </c>
      <c r="AC2" s="18"/>
    </row>
    <row r="3" spans="1:29" x14ac:dyDescent="0.4">
      <c r="A3" s="45" t="str">
        <f t="shared" si="0"/>
        <v>-</v>
      </c>
      <c r="B3" s="45" t="str">
        <f t="shared" si="1"/>
        <v>-</v>
      </c>
      <c r="C3">
        <v>10</v>
      </c>
      <c r="D3" s="1">
        <v>43380.422627314816</v>
      </c>
      <c r="E3">
        <v>1186</v>
      </c>
      <c r="F3" t="s">
        <v>43</v>
      </c>
      <c r="G3">
        <v>0</v>
      </c>
      <c r="H3">
        <v>569</v>
      </c>
      <c r="I3">
        <v>2</v>
      </c>
      <c r="J3">
        <v>6</v>
      </c>
      <c r="L3" s="1">
        <v>43380.425370370373</v>
      </c>
      <c r="M3" s="1">
        <v>43380.432268518518</v>
      </c>
      <c r="N3" t="s">
        <v>19</v>
      </c>
      <c r="O3" t="s">
        <v>20</v>
      </c>
      <c r="P3" t="s">
        <v>59</v>
      </c>
      <c r="Q3" t="s">
        <v>60</v>
      </c>
      <c r="R3" s="1">
        <v>43380.424444444441</v>
      </c>
      <c r="S3" s="1">
        <v>43380.424444444441</v>
      </c>
      <c r="T3" s="1">
        <v>43380.440821759257</v>
      </c>
      <c r="U3" s="1">
        <v>43380.440821759257</v>
      </c>
      <c r="W3" s="9">
        <f t="shared" ref="W3:W66" si="3">M3-L3</f>
        <v>6.8981481454102322E-3</v>
      </c>
      <c r="X3" s="9">
        <f t="shared" ref="X3:X66" si="4">W3*J3</f>
        <v>4.1388888872461393E-2</v>
      </c>
      <c r="Z3" s="11">
        <f>IF(IF(B3="☆",K3-R3,L3-R3)&lt;0,0,IF(B3="☆",K3-R3,L3-R3))</f>
        <v>9.2592593136942014E-4</v>
      </c>
      <c r="AA3" s="19">
        <f t="shared" si="2"/>
        <v>2.7430555564933456E-3</v>
      </c>
    </row>
    <row r="4" spans="1:29" x14ac:dyDescent="0.4">
      <c r="A4" s="45" t="str">
        <f t="shared" si="0"/>
        <v>★</v>
      </c>
      <c r="B4" s="45" t="str">
        <f>IF(K4&gt;0, "☆", "-")</f>
        <v>-</v>
      </c>
      <c r="C4">
        <v>10</v>
      </c>
      <c r="D4" s="1">
        <v>43380.426180555558</v>
      </c>
      <c r="E4">
        <v>1188</v>
      </c>
      <c r="F4" t="s">
        <v>18</v>
      </c>
      <c r="G4">
        <v>1358</v>
      </c>
      <c r="H4">
        <v>710</v>
      </c>
      <c r="I4">
        <v>10</v>
      </c>
      <c r="J4">
        <v>1</v>
      </c>
      <c r="L4" s="1">
        <v>43380.428310185183</v>
      </c>
      <c r="M4" s="1">
        <v>43380.431921296295</v>
      </c>
      <c r="N4" t="s">
        <v>19</v>
      </c>
      <c r="O4" t="s">
        <v>20</v>
      </c>
      <c r="P4" t="s">
        <v>31</v>
      </c>
      <c r="Q4" t="s">
        <v>32</v>
      </c>
      <c r="R4" s="1">
        <v>43380.429872685185</v>
      </c>
      <c r="S4" s="1">
        <v>43380.429872685185</v>
      </c>
      <c r="T4" s="1">
        <v>43380.438506944447</v>
      </c>
      <c r="U4" s="1">
        <v>43380.438506944447</v>
      </c>
      <c r="V4" s="1">
        <v>43380.420659722222</v>
      </c>
      <c r="W4" s="9">
        <f t="shared" si="3"/>
        <v>3.6111111112404615E-3</v>
      </c>
      <c r="X4" s="9">
        <f t="shared" si="4"/>
        <v>3.6111111112404615E-3</v>
      </c>
      <c r="Z4" s="11">
        <f t="shared" ref="Z4:Z67" si="5">IF(IF(B4="☆",K4-R4,L4-R4)&lt;0,0,IF(B4="☆",K4-R4,L4-R4))</f>
        <v>0</v>
      </c>
      <c r="AA4" s="19">
        <f t="shared" si="2"/>
        <v>9.2129629629198462E-3</v>
      </c>
    </row>
    <row r="5" spans="1:29" x14ac:dyDescent="0.4">
      <c r="A5" s="45" t="str">
        <f t="shared" si="0"/>
        <v>-</v>
      </c>
      <c r="B5" s="45" t="str">
        <f t="shared" ref="B5:B68" si="6">IF(K5&gt;0, "☆", "-")</f>
        <v>-</v>
      </c>
      <c r="C5">
        <v>10</v>
      </c>
      <c r="D5" s="1">
        <v>43380.426631944443</v>
      </c>
      <c r="E5">
        <v>1189</v>
      </c>
      <c r="F5" t="s">
        <v>38</v>
      </c>
      <c r="G5">
        <v>0</v>
      </c>
      <c r="H5">
        <v>595</v>
      </c>
      <c r="I5">
        <v>7</v>
      </c>
      <c r="J5">
        <v>1</v>
      </c>
      <c r="L5" s="1">
        <v>43380.430821759262</v>
      </c>
      <c r="M5" s="1">
        <v>43380.433703703704</v>
      </c>
      <c r="N5" t="s">
        <v>50</v>
      </c>
      <c r="O5" t="s">
        <v>51</v>
      </c>
      <c r="P5" t="s">
        <v>19</v>
      </c>
      <c r="Q5" t="s">
        <v>20</v>
      </c>
      <c r="R5" s="1">
        <v>43380.432905092595</v>
      </c>
      <c r="S5" s="1">
        <v>43380.432905092595</v>
      </c>
      <c r="T5" s="1">
        <v>43380.440555555557</v>
      </c>
      <c r="U5" s="1">
        <v>43380.440555555557</v>
      </c>
      <c r="W5" s="9">
        <f t="shared" si="3"/>
        <v>2.8819444414693862E-3</v>
      </c>
      <c r="X5" s="9">
        <f t="shared" si="4"/>
        <v>2.8819444414693862E-3</v>
      </c>
      <c r="Z5" s="11">
        <f t="shared" si="5"/>
        <v>0</v>
      </c>
      <c r="AA5" s="19">
        <f t="shared" si="2"/>
        <v>4.1898148192558438E-3</v>
      </c>
    </row>
    <row r="6" spans="1:29" x14ac:dyDescent="0.4">
      <c r="A6" s="45" t="str">
        <f t="shared" si="0"/>
        <v>-</v>
      </c>
      <c r="B6" s="45" t="str">
        <f t="shared" si="6"/>
        <v>-</v>
      </c>
      <c r="C6">
        <v>10</v>
      </c>
      <c r="D6" s="1">
        <v>43380.425381944442</v>
      </c>
      <c r="E6">
        <v>1187</v>
      </c>
      <c r="F6" t="s">
        <v>18</v>
      </c>
      <c r="G6">
        <v>1752</v>
      </c>
      <c r="H6">
        <v>949</v>
      </c>
      <c r="I6">
        <v>10</v>
      </c>
      <c r="J6">
        <v>2</v>
      </c>
      <c r="L6" s="1">
        <v>43380.432025462964</v>
      </c>
      <c r="M6" s="1">
        <v>43380.435289351852</v>
      </c>
      <c r="N6" t="s">
        <v>19</v>
      </c>
      <c r="O6" t="s">
        <v>20</v>
      </c>
      <c r="P6" t="s">
        <v>74</v>
      </c>
      <c r="Q6" t="s">
        <v>75</v>
      </c>
      <c r="R6" s="1">
        <v>43380.428703703707</v>
      </c>
      <c r="S6" s="1">
        <v>43380.430219907408</v>
      </c>
      <c r="T6" s="1">
        <v>43380.440833333334</v>
      </c>
      <c r="U6" s="1">
        <v>43380.448761574073</v>
      </c>
      <c r="W6" s="9">
        <f t="shared" si="3"/>
        <v>3.2638888878864236E-3</v>
      </c>
      <c r="X6" s="9">
        <f t="shared" si="4"/>
        <v>6.5277777757728472E-3</v>
      </c>
      <c r="Z6" s="11">
        <f>IF(IF(B6="☆",K6-R6,L6-R6)&lt;0,0,IF(B6="☆",K6-R6,L6-R6))</f>
        <v>3.3217592572327703E-3</v>
      </c>
      <c r="AA6" s="19">
        <f t="shared" si="2"/>
        <v>6.6435185217414983E-3</v>
      </c>
    </row>
    <row r="7" spans="1:29" x14ac:dyDescent="0.4">
      <c r="A7" s="45" t="str">
        <f t="shared" si="0"/>
        <v>-</v>
      </c>
      <c r="B7" s="45" t="str">
        <f t="shared" si="6"/>
        <v>-</v>
      </c>
      <c r="C7">
        <v>10</v>
      </c>
      <c r="D7" s="1">
        <v>43380.4299537037</v>
      </c>
      <c r="E7">
        <v>1191</v>
      </c>
      <c r="F7" t="s">
        <v>38</v>
      </c>
      <c r="G7">
        <v>0</v>
      </c>
      <c r="H7">
        <v>363</v>
      </c>
      <c r="I7">
        <v>8</v>
      </c>
      <c r="J7">
        <v>2</v>
      </c>
      <c r="L7" s="1">
        <v>43380.43304398148</v>
      </c>
      <c r="M7" s="1">
        <v>43380.438587962963</v>
      </c>
      <c r="N7" t="s">
        <v>82</v>
      </c>
      <c r="O7" t="s">
        <v>83</v>
      </c>
      <c r="P7" t="s">
        <v>74</v>
      </c>
      <c r="Q7" t="s">
        <v>75</v>
      </c>
      <c r="R7" s="1">
        <v>43380.436099537037</v>
      </c>
      <c r="S7" s="1">
        <v>43380.436099537037</v>
      </c>
      <c r="T7" s="1">
        <v>43380.448773148149</v>
      </c>
      <c r="U7" s="1">
        <v>43380.448773148149</v>
      </c>
      <c r="W7" s="9">
        <f t="shared" si="3"/>
        <v>5.543981482333038E-3</v>
      </c>
      <c r="X7" s="9">
        <f t="shared" si="4"/>
        <v>1.1087962964666076E-2</v>
      </c>
      <c r="Z7" s="11">
        <f t="shared" si="5"/>
        <v>0</v>
      </c>
      <c r="AA7" s="19">
        <f t="shared" si="2"/>
        <v>3.0902777798473835E-3</v>
      </c>
    </row>
    <row r="8" spans="1:29" x14ac:dyDescent="0.4">
      <c r="A8" s="45" t="str">
        <f t="shared" si="0"/>
        <v>-</v>
      </c>
      <c r="B8" s="45" t="str">
        <f t="shared" si="6"/>
        <v>-</v>
      </c>
      <c r="C8">
        <v>10</v>
      </c>
      <c r="D8" s="1">
        <v>43380.434513888889</v>
      </c>
      <c r="E8">
        <v>1193</v>
      </c>
      <c r="F8" t="s">
        <v>18</v>
      </c>
      <c r="G8">
        <v>1885</v>
      </c>
      <c r="H8">
        <v>392</v>
      </c>
      <c r="I8">
        <v>3</v>
      </c>
      <c r="J8">
        <v>1</v>
      </c>
      <c r="L8" s="1">
        <v>43380.43886574074</v>
      </c>
      <c r="M8" s="1">
        <v>43380.465173611112</v>
      </c>
      <c r="N8" t="s">
        <v>67</v>
      </c>
      <c r="O8" t="s">
        <v>68</v>
      </c>
      <c r="P8" t="s">
        <v>84</v>
      </c>
      <c r="Q8" t="s">
        <v>85</v>
      </c>
      <c r="R8" s="1">
        <v>43380.442337962966</v>
      </c>
      <c r="S8" s="1">
        <v>43380.442465277774</v>
      </c>
      <c r="T8" s="1">
        <v>43380.459236111114</v>
      </c>
      <c r="U8" s="1">
        <v>43380.465462962966</v>
      </c>
      <c r="W8" s="9">
        <f t="shared" si="3"/>
        <v>2.6307870371965691E-2</v>
      </c>
      <c r="X8" s="9">
        <f t="shared" si="4"/>
        <v>2.6307870371965691E-2</v>
      </c>
      <c r="Z8" s="11">
        <f t="shared" si="5"/>
        <v>0</v>
      </c>
      <c r="AA8" s="19">
        <f t="shared" si="2"/>
        <v>4.3518518505152315E-3</v>
      </c>
    </row>
    <row r="9" spans="1:29" x14ac:dyDescent="0.4">
      <c r="A9" s="45" t="str">
        <f t="shared" si="0"/>
        <v>-</v>
      </c>
      <c r="B9" s="45" t="str">
        <f t="shared" si="6"/>
        <v>-</v>
      </c>
      <c r="C9">
        <v>10</v>
      </c>
      <c r="D9" s="1">
        <v>43380.435370370367</v>
      </c>
      <c r="E9">
        <v>1194</v>
      </c>
      <c r="F9" t="s">
        <v>43</v>
      </c>
      <c r="G9">
        <v>0</v>
      </c>
      <c r="H9">
        <v>753</v>
      </c>
      <c r="I9">
        <v>3</v>
      </c>
      <c r="J9">
        <v>1</v>
      </c>
      <c r="L9" s="1">
        <v>43380.438900462963</v>
      </c>
      <c r="M9" s="1">
        <v>43380.460057870368</v>
      </c>
      <c r="N9" t="s">
        <v>67</v>
      </c>
      <c r="O9" t="s">
        <v>68</v>
      </c>
      <c r="P9" t="s">
        <v>44</v>
      </c>
      <c r="Q9" t="s">
        <v>45</v>
      </c>
      <c r="R9" s="1">
        <v>43380.441134259258</v>
      </c>
      <c r="S9" s="1">
        <v>43380.442118055558</v>
      </c>
      <c r="T9" s="1">
        <v>43380.457986111112</v>
      </c>
      <c r="U9" s="1">
        <v>43380.458807870367</v>
      </c>
      <c r="W9" s="9">
        <f t="shared" si="3"/>
        <v>2.1157407405553386E-2</v>
      </c>
      <c r="X9" s="9">
        <f t="shared" si="4"/>
        <v>2.1157407405553386E-2</v>
      </c>
      <c r="Z9" s="11">
        <f t="shared" si="5"/>
        <v>0</v>
      </c>
      <c r="AA9" s="19">
        <f t="shared" si="2"/>
        <v>3.5300925956107676E-3</v>
      </c>
    </row>
    <row r="10" spans="1:29" x14ac:dyDescent="0.4">
      <c r="A10" s="45" t="str">
        <f t="shared" si="0"/>
        <v>-</v>
      </c>
      <c r="B10" s="45" t="str">
        <f t="shared" si="6"/>
        <v>-</v>
      </c>
      <c r="C10">
        <v>10</v>
      </c>
      <c r="D10" s="1">
        <v>43380.436354166668</v>
      </c>
      <c r="E10">
        <v>1197</v>
      </c>
      <c r="F10" t="s">
        <v>38</v>
      </c>
      <c r="G10">
        <v>0</v>
      </c>
      <c r="H10">
        <v>1241</v>
      </c>
      <c r="I10">
        <v>3</v>
      </c>
      <c r="J10">
        <v>1</v>
      </c>
      <c r="L10" s="1">
        <v>43380.439166666663</v>
      </c>
      <c r="M10" s="1">
        <v>43380.445393518516</v>
      </c>
      <c r="N10" t="s">
        <v>67</v>
      </c>
      <c r="O10" t="s">
        <v>68</v>
      </c>
      <c r="P10" t="s">
        <v>76</v>
      </c>
      <c r="Q10" t="s">
        <v>77</v>
      </c>
      <c r="R10" s="1">
        <v>43380.441770833335</v>
      </c>
      <c r="S10" s="1">
        <v>43380.441770833335</v>
      </c>
      <c r="T10" s="1">
        <v>43380.450810185182</v>
      </c>
      <c r="U10" s="1">
        <v>43380.451157407406</v>
      </c>
      <c r="W10" s="9">
        <f t="shared" si="3"/>
        <v>6.2268518522614613E-3</v>
      </c>
      <c r="X10" s="9">
        <f t="shared" si="4"/>
        <v>6.2268518522614613E-3</v>
      </c>
      <c r="Z10" s="11">
        <f t="shared" si="5"/>
        <v>0</v>
      </c>
      <c r="AA10" s="19">
        <f t="shared" si="2"/>
        <v>2.8124999953433871E-3</v>
      </c>
    </row>
    <row r="11" spans="1:29" x14ac:dyDescent="0.4">
      <c r="A11" s="45" t="str">
        <f t="shared" si="0"/>
        <v>-</v>
      </c>
      <c r="B11" s="45" t="str">
        <f t="shared" si="6"/>
        <v>-</v>
      </c>
      <c r="C11">
        <v>10</v>
      </c>
      <c r="D11" s="1">
        <v>43380.437048611115</v>
      </c>
      <c r="E11">
        <v>1198</v>
      </c>
      <c r="F11" t="s">
        <v>43</v>
      </c>
      <c r="G11">
        <v>0</v>
      </c>
      <c r="H11">
        <v>352</v>
      </c>
      <c r="I11">
        <v>3</v>
      </c>
      <c r="J11">
        <v>1</v>
      </c>
      <c r="L11" s="1">
        <v>43380.439212962963</v>
      </c>
      <c r="M11" s="1">
        <v>43380.443703703706</v>
      </c>
      <c r="N11" t="s">
        <v>67</v>
      </c>
      <c r="O11" t="s">
        <v>68</v>
      </c>
      <c r="P11" t="s">
        <v>52</v>
      </c>
      <c r="Q11" t="s">
        <v>53</v>
      </c>
      <c r="R11" s="1">
        <v>43380.44059027778</v>
      </c>
      <c r="S11" s="1">
        <v>43380.44059027778</v>
      </c>
      <c r="T11" s="1">
        <v>43380.447418981479</v>
      </c>
      <c r="U11" s="1">
        <v>43380.447418981479</v>
      </c>
      <c r="W11" s="9">
        <f t="shared" si="3"/>
        <v>4.4907407427672297E-3</v>
      </c>
      <c r="X11" s="9">
        <f t="shared" si="4"/>
        <v>4.4907407427672297E-3</v>
      </c>
      <c r="Z11" s="11">
        <f t="shared" si="5"/>
        <v>0</v>
      </c>
      <c r="AA11" s="19">
        <f t="shared" si="2"/>
        <v>2.1643518484779634E-3</v>
      </c>
    </row>
    <row r="12" spans="1:29" x14ac:dyDescent="0.4">
      <c r="A12" s="45" t="str">
        <f t="shared" si="0"/>
        <v>-</v>
      </c>
      <c r="B12" s="45" t="str">
        <f t="shared" si="6"/>
        <v>-</v>
      </c>
      <c r="C12">
        <v>10</v>
      </c>
      <c r="D12" s="1">
        <v>43380.435891203706</v>
      </c>
      <c r="E12">
        <v>1195</v>
      </c>
      <c r="F12" t="s">
        <v>33</v>
      </c>
      <c r="G12">
        <v>1706</v>
      </c>
      <c r="H12">
        <v>1188</v>
      </c>
      <c r="I12">
        <v>9</v>
      </c>
      <c r="J12">
        <v>1</v>
      </c>
      <c r="L12" s="1">
        <v>43380.441990740743</v>
      </c>
      <c r="M12" s="1">
        <v>43380.447465277779</v>
      </c>
      <c r="N12" t="s">
        <v>29</v>
      </c>
      <c r="O12" t="s">
        <v>30</v>
      </c>
      <c r="P12" t="s">
        <v>44</v>
      </c>
      <c r="Q12" t="s">
        <v>45</v>
      </c>
      <c r="R12" s="1">
        <v>43380.442893518521</v>
      </c>
      <c r="S12" s="1">
        <v>43380.442893518521</v>
      </c>
      <c r="T12" s="1">
        <v>43380.454965277779</v>
      </c>
      <c r="U12" s="1">
        <v>43380.454965277779</v>
      </c>
      <c r="W12" s="9">
        <f t="shared" si="3"/>
        <v>5.4745370362070389E-3</v>
      </c>
      <c r="X12" s="9">
        <f t="shared" si="4"/>
        <v>5.4745370362070389E-3</v>
      </c>
      <c r="Z12" s="11">
        <f t="shared" si="5"/>
        <v>0</v>
      </c>
      <c r="AA12" s="19">
        <f t="shared" si="2"/>
        <v>6.0995370367891155E-3</v>
      </c>
    </row>
    <row r="13" spans="1:29" x14ac:dyDescent="0.4">
      <c r="A13" s="45" t="str">
        <f t="shared" si="0"/>
        <v>-</v>
      </c>
      <c r="B13" s="45" t="str">
        <f t="shared" si="6"/>
        <v>-</v>
      </c>
      <c r="C13">
        <v>10</v>
      </c>
      <c r="D13" s="1">
        <v>43380.432847222219</v>
      </c>
      <c r="E13">
        <v>1192</v>
      </c>
      <c r="F13" t="s">
        <v>38</v>
      </c>
      <c r="G13">
        <v>0</v>
      </c>
      <c r="H13">
        <v>663</v>
      </c>
      <c r="I13">
        <v>6</v>
      </c>
      <c r="J13">
        <v>6</v>
      </c>
      <c r="L13" s="1">
        <v>43380.442824074074</v>
      </c>
      <c r="M13" s="1">
        <v>43380.44866898148</v>
      </c>
      <c r="N13" t="s">
        <v>44</v>
      </c>
      <c r="O13" t="s">
        <v>45</v>
      </c>
      <c r="P13" t="s">
        <v>74</v>
      </c>
      <c r="Q13" t="s">
        <v>75</v>
      </c>
      <c r="R13" s="1">
        <v>43380.440648148149</v>
      </c>
      <c r="S13" s="1">
        <v>43380.440648148149</v>
      </c>
      <c r="T13" s="1">
        <v>43380.452280092592</v>
      </c>
      <c r="U13" s="1">
        <v>43380.452280092592</v>
      </c>
      <c r="W13" s="9">
        <f t="shared" si="3"/>
        <v>5.8449074058444239E-3</v>
      </c>
      <c r="X13" s="9">
        <f t="shared" si="4"/>
        <v>3.5069444435066544E-2</v>
      </c>
      <c r="Z13" s="11">
        <f t="shared" si="5"/>
        <v>2.1759259252576157E-3</v>
      </c>
      <c r="AA13" s="19">
        <f t="shared" si="2"/>
        <v>9.976851855753921E-3</v>
      </c>
    </row>
    <row r="14" spans="1:29" x14ac:dyDescent="0.4">
      <c r="A14" s="45" t="str">
        <f t="shared" si="0"/>
        <v>-</v>
      </c>
      <c r="B14" s="45" t="str">
        <f t="shared" si="6"/>
        <v>-</v>
      </c>
      <c r="C14">
        <v>10</v>
      </c>
      <c r="D14" s="1">
        <v>43380.438101851854</v>
      </c>
      <c r="E14">
        <v>1200</v>
      </c>
      <c r="F14" t="s">
        <v>33</v>
      </c>
      <c r="G14">
        <v>1666</v>
      </c>
      <c r="H14">
        <v>970</v>
      </c>
      <c r="I14">
        <v>2</v>
      </c>
      <c r="J14">
        <v>1</v>
      </c>
      <c r="L14" s="1">
        <v>43380.444641203707</v>
      </c>
      <c r="M14" s="1">
        <v>43380.451331018521</v>
      </c>
      <c r="N14" t="s">
        <v>67</v>
      </c>
      <c r="O14" t="s">
        <v>68</v>
      </c>
      <c r="P14" t="s">
        <v>82</v>
      </c>
      <c r="Q14" t="s">
        <v>83</v>
      </c>
      <c r="R14" s="1">
        <v>43380.44871527778</v>
      </c>
      <c r="S14" s="1">
        <v>43380.44871527778</v>
      </c>
      <c r="T14" s="1">
        <v>43380.458101851851</v>
      </c>
      <c r="U14" s="1">
        <v>43380.458101851851</v>
      </c>
      <c r="W14" s="9">
        <f t="shared" si="3"/>
        <v>6.6898148143081926E-3</v>
      </c>
      <c r="X14" s="9">
        <f t="shared" si="4"/>
        <v>6.6898148143081926E-3</v>
      </c>
      <c r="Z14" s="11">
        <f t="shared" si="5"/>
        <v>0</v>
      </c>
      <c r="AA14" s="19">
        <f t="shared" si="2"/>
        <v>6.5393518525524996E-3</v>
      </c>
    </row>
    <row r="15" spans="1:29" x14ac:dyDescent="0.4">
      <c r="A15" s="45" t="str">
        <f t="shared" si="0"/>
        <v>-</v>
      </c>
      <c r="B15" s="45" t="str">
        <f t="shared" si="6"/>
        <v>-</v>
      </c>
      <c r="C15">
        <v>10</v>
      </c>
      <c r="D15" s="1">
        <v>43380.444849537038</v>
      </c>
      <c r="E15">
        <v>1204</v>
      </c>
      <c r="F15" t="s">
        <v>43</v>
      </c>
      <c r="G15">
        <v>0</v>
      </c>
      <c r="H15">
        <v>622</v>
      </c>
      <c r="I15">
        <v>1</v>
      </c>
      <c r="J15">
        <v>3</v>
      </c>
      <c r="L15" s="1">
        <v>43380.445879629631</v>
      </c>
      <c r="M15" s="1">
        <v>43380.459282407406</v>
      </c>
      <c r="N15" t="s">
        <v>67</v>
      </c>
      <c r="O15" t="s">
        <v>68</v>
      </c>
      <c r="P15" t="s">
        <v>48</v>
      </c>
      <c r="Q15" t="s">
        <v>49</v>
      </c>
      <c r="R15" s="1">
        <v>43380.446319444447</v>
      </c>
      <c r="S15" s="1">
        <v>43380.446319444447</v>
      </c>
      <c r="T15" s="1">
        <v>43380.468252314815</v>
      </c>
      <c r="U15" s="1">
        <v>43380.468252314815</v>
      </c>
      <c r="W15" s="9">
        <f t="shared" si="3"/>
        <v>1.3402777774899732E-2</v>
      </c>
      <c r="X15" s="9">
        <f t="shared" si="4"/>
        <v>4.0208333324699197E-2</v>
      </c>
      <c r="Z15" s="11">
        <f t="shared" si="5"/>
        <v>0</v>
      </c>
      <c r="AA15" s="19">
        <f t="shared" si="2"/>
        <v>1.0300925932824612E-3</v>
      </c>
    </row>
    <row r="16" spans="1:29" x14ac:dyDescent="0.4">
      <c r="A16" s="45" t="str">
        <f t="shared" si="0"/>
        <v>-</v>
      </c>
      <c r="B16" s="45" t="str">
        <f t="shared" si="6"/>
        <v>-</v>
      </c>
      <c r="C16">
        <v>10</v>
      </c>
      <c r="D16" s="1">
        <v>43380.437581018516</v>
      </c>
      <c r="E16">
        <v>1199</v>
      </c>
      <c r="F16" t="s">
        <v>43</v>
      </c>
      <c r="G16">
        <v>0</v>
      </c>
      <c r="H16">
        <v>953</v>
      </c>
      <c r="I16">
        <v>1</v>
      </c>
      <c r="J16">
        <v>1</v>
      </c>
      <c r="L16" s="1">
        <v>43380.445960648147</v>
      </c>
      <c r="M16" s="1">
        <v>43380.453703703701</v>
      </c>
      <c r="N16" t="s">
        <v>67</v>
      </c>
      <c r="O16" t="s">
        <v>68</v>
      </c>
      <c r="P16" t="s">
        <v>31</v>
      </c>
      <c r="Q16" t="s">
        <v>32</v>
      </c>
      <c r="R16" s="1">
        <v>43380.445972222224</v>
      </c>
      <c r="S16" s="1">
        <v>43380.445972222224</v>
      </c>
      <c r="T16" s="1">
        <v>43380.458472222221</v>
      </c>
      <c r="U16" s="1">
        <v>43380.459513888891</v>
      </c>
      <c r="W16" s="9">
        <f t="shared" si="3"/>
        <v>7.7430555538740009E-3</v>
      </c>
      <c r="X16" s="9">
        <f t="shared" si="4"/>
        <v>7.7430555538740009E-3</v>
      </c>
      <c r="Z16" s="11">
        <f t="shared" si="5"/>
        <v>0</v>
      </c>
      <c r="AA16" s="19">
        <f t="shared" si="2"/>
        <v>8.3796296312357299E-3</v>
      </c>
    </row>
    <row r="17" spans="1:27" x14ac:dyDescent="0.4">
      <c r="A17" s="45" t="str">
        <f t="shared" si="0"/>
        <v>-</v>
      </c>
      <c r="B17" s="45" t="str">
        <f t="shared" si="6"/>
        <v>-</v>
      </c>
      <c r="C17">
        <v>10</v>
      </c>
      <c r="D17" s="1">
        <v>43380.445833333331</v>
      </c>
      <c r="E17">
        <v>1207</v>
      </c>
      <c r="F17" t="s">
        <v>38</v>
      </c>
      <c r="G17">
        <v>0</v>
      </c>
      <c r="H17">
        <v>775</v>
      </c>
      <c r="I17">
        <v>2</v>
      </c>
      <c r="J17">
        <v>1</v>
      </c>
      <c r="L17" s="1">
        <v>43380.447789351849</v>
      </c>
      <c r="M17" s="1">
        <v>43380.457557870373</v>
      </c>
      <c r="N17" t="s">
        <v>52</v>
      </c>
      <c r="O17" t="s">
        <v>53</v>
      </c>
      <c r="P17" t="s">
        <v>61</v>
      </c>
      <c r="Q17" t="s">
        <v>62</v>
      </c>
      <c r="R17" s="1">
        <v>43380.452037037037</v>
      </c>
      <c r="S17" s="1">
        <v>43380.452037037037</v>
      </c>
      <c r="T17" s="1">
        <v>43380.465104166666</v>
      </c>
      <c r="U17" s="1">
        <v>43380.465104166666</v>
      </c>
      <c r="W17" s="9">
        <f t="shared" si="3"/>
        <v>9.7685185246518813E-3</v>
      </c>
      <c r="X17" s="9">
        <f t="shared" si="4"/>
        <v>9.7685185246518813E-3</v>
      </c>
      <c r="Z17" s="11">
        <f t="shared" si="5"/>
        <v>0</v>
      </c>
      <c r="AA17" s="19">
        <f t="shared" si="2"/>
        <v>1.9560185173759237E-3</v>
      </c>
    </row>
    <row r="18" spans="1:27" x14ac:dyDescent="0.4">
      <c r="A18" s="45" t="str">
        <f t="shared" si="0"/>
        <v>-</v>
      </c>
      <c r="B18" s="45" t="str">
        <f t="shared" si="6"/>
        <v>-</v>
      </c>
      <c r="C18">
        <v>10</v>
      </c>
      <c r="D18" s="1">
        <v>43380.445752314816</v>
      </c>
      <c r="E18">
        <v>1206</v>
      </c>
      <c r="F18" t="s">
        <v>38</v>
      </c>
      <c r="G18">
        <v>0</v>
      </c>
      <c r="H18">
        <v>911</v>
      </c>
      <c r="I18">
        <v>10</v>
      </c>
      <c r="J18">
        <v>2</v>
      </c>
      <c r="L18" s="1">
        <v>43380.447893518518</v>
      </c>
      <c r="M18" s="1">
        <v>43380.459305555552</v>
      </c>
      <c r="N18" t="s">
        <v>19</v>
      </c>
      <c r="O18" t="s">
        <v>20</v>
      </c>
      <c r="P18" t="s">
        <v>74</v>
      </c>
      <c r="Q18" t="s">
        <v>75</v>
      </c>
      <c r="R18" s="1">
        <v>43380.450046296297</v>
      </c>
      <c r="S18" s="1">
        <v>43380.450046296297</v>
      </c>
      <c r="T18" s="1">
        <v>43380.468055555553</v>
      </c>
      <c r="U18" s="1">
        <v>43380.468055555553</v>
      </c>
      <c r="W18" s="9">
        <f t="shared" si="3"/>
        <v>1.1412037034460809E-2</v>
      </c>
      <c r="X18" s="9">
        <f t="shared" si="4"/>
        <v>2.2824074068921618E-2</v>
      </c>
      <c r="Z18" s="11">
        <f t="shared" si="5"/>
        <v>0</v>
      </c>
      <c r="AA18" s="19">
        <f t="shared" si="2"/>
        <v>2.1412037021946162E-3</v>
      </c>
    </row>
    <row r="19" spans="1:27" x14ac:dyDescent="0.4">
      <c r="A19" s="45" t="str">
        <f t="shared" si="0"/>
        <v>-</v>
      </c>
      <c r="B19" s="45" t="str">
        <f t="shared" si="6"/>
        <v>-</v>
      </c>
      <c r="C19">
        <v>10</v>
      </c>
      <c r="D19" s="1">
        <v>43380.445497685185</v>
      </c>
      <c r="E19">
        <v>1205</v>
      </c>
      <c r="F19" t="s">
        <v>18</v>
      </c>
      <c r="G19">
        <v>1099</v>
      </c>
      <c r="H19">
        <v>481</v>
      </c>
      <c r="I19">
        <v>10</v>
      </c>
      <c r="J19">
        <v>1</v>
      </c>
      <c r="L19" s="1">
        <v>43380.447951388887</v>
      </c>
      <c r="M19" s="1">
        <v>43380.466087962966</v>
      </c>
      <c r="N19" t="s">
        <v>19</v>
      </c>
      <c r="O19" t="s">
        <v>20</v>
      </c>
      <c r="P19" t="s">
        <v>27</v>
      </c>
      <c r="Q19" t="s">
        <v>28</v>
      </c>
      <c r="R19" s="1">
        <v>43380.446967592594</v>
      </c>
      <c r="S19" s="1">
        <v>43380.450740740744</v>
      </c>
      <c r="T19" s="1">
        <v>43380.454837962963</v>
      </c>
      <c r="U19" s="1">
        <v>43380.458611111113</v>
      </c>
      <c r="W19" s="9">
        <f t="shared" si="3"/>
        <v>1.8136574079107959E-2</v>
      </c>
      <c r="X19" s="9">
        <f t="shared" si="4"/>
        <v>1.8136574079107959E-2</v>
      </c>
      <c r="Z19" s="11">
        <f t="shared" si="5"/>
        <v>9.8379629343980923E-4</v>
      </c>
      <c r="AA19" s="19">
        <f t="shared" si="2"/>
        <v>2.4537037024856545E-3</v>
      </c>
    </row>
    <row r="20" spans="1:27" x14ac:dyDescent="0.4">
      <c r="A20" s="45" t="str">
        <f t="shared" si="0"/>
        <v>★</v>
      </c>
      <c r="B20" s="45" t="str">
        <f t="shared" si="6"/>
        <v>-</v>
      </c>
      <c r="C20">
        <v>10</v>
      </c>
      <c r="D20" s="1">
        <v>43380.443564814814</v>
      </c>
      <c r="E20">
        <v>1202</v>
      </c>
      <c r="F20" t="s">
        <v>33</v>
      </c>
      <c r="G20">
        <v>1386</v>
      </c>
      <c r="H20">
        <v>1006</v>
      </c>
      <c r="I20">
        <v>6</v>
      </c>
      <c r="J20">
        <v>3</v>
      </c>
      <c r="L20" s="1">
        <v>43380.451620370368</v>
      </c>
      <c r="M20" s="1">
        <v>43380.459861111114</v>
      </c>
      <c r="N20" t="s">
        <v>59</v>
      </c>
      <c r="O20" t="s">
        <v>60</v>
      </c>
      <c r="P20" t="s">
        <v>39</v>
      </c>
      <c r="Q20" t="s">
        <v>40</v>
      </c>
      <c r="R20" s="1">
        <v>43380.456354166665</v>
      </c>
      <c r="S20" s="1">
        <v>43380.456354166665</v>
      </c>
      <c r="T20" s="1">
        <v>43380.474189814813</v>
      </c>
      <c r="U20" s="1">
        <v>43380.474189814813</v>
      </c>
      <c r="V20" s="1">
        <v>43380.451736111114</v>
      </c>
      <c r="W20" s="9">
        <f t="shared" si="3"/>
        <v>8.2407407462596893E-3</v>
      </c>
      <c r="X20" s="9">
        <f t="shared" si="4"/>
        <v>2.4722222238779068E-2</v>
      </c>
      <c r="Z20" s="11">
        <f t="shared" si="5"/>
        <v>0</v>
      </c>
      <c r="AA20" s="19">
        <f t="shared" si="2"/>
        <v>4.6180555509636179E-3</v>
      </c>
    </row>
    <row r="21" spans="1:27" x14ac:dyDescent="0.4">
      <c r="A21" s="45" t="str">
        <f t="shared" si="0"/>
        <v>-</v>
      </c>
      <c r="B21" s="45" t="str">
        <f t="shared" si="6"/>
        <v>-</v>
      </c>
      <c r="C21">
        <v>10</v>
      </c>
      <c r="D21" s="1">
        <v>43380.447858796295</v>
      </c>
      <c r="E21">
        <v>1211</v>
      </c>
      <c r="F21" t="s">
        <v>38</v>
      </c>
      <c r="G21">
        <v>0</v>
      </c>
      <c r="H21">
        <v>1231</v>
      </c>
      <c r="I21">
        <v>8</v>
      </c>
      <c r="J21">
        <v>6</v>
      </c>
      <c r="L21" s="1">
        <v>43380.451782407406</v>
      </c>
      <c r="M21" s="1">
        <v>43380.45684027778</v>
      </c>
      <c r="N21" t="s">
        <v>44</v>
      </c>
      <c r="O21" t="s">
        <v>45</v>
      </c>
      <c r="P21" t="s">
        <v>74</v>
      </c>
      <c r="Q21" t="s">
        <v>75</v>
      </c>
      <c r="R21" s="1">
        <v>43380.453009259261</v>
      </c>
      <c r="S21" s="1">
        <v>43380.453009259261</v>
      </c>
      <c r="T21" s="1">
        <v>43380.464641203704</v>
      </c>
      <c r="U21" s="1">
        <v>43380.464641203704</v>
      </c>
      <c r="W21" s="9">
        <f t="shared" si="3"/>
        <v>5.0578703740029596E-3</v>
      </c>
      <c r="X21" s="9">
        <f t="shared" si="4"/>
        <v>3.0347222244017757E-2</v>
      </c>
      <c r="Z21" s="11">
        <f t="shared" si="5"/>
        <v>0</v>
      </c>
      <c r="AA21" s="19">
        <f t="shared" si="2"/>
        <v>3.9236111115314998E-3</v>
      </c>
    </row>
    <row r="22" spans="1:27" x14ac:dyDescent="0.4">
      <c r="A22" s="45" t="str">
        <f t="shared" si="0"/>
        <v>-</v>
      </c>
      <c r="B22" s="45" t="str">
        <f t="shared" si="6"/>
        <v>-</v>
      </c>
      <c r="C22">
        <v>10</v>
      </c>
      <c r="D22" s="1">
        <v>43380.44971064815</v>
      </c>
      <c r="E22">
        <v>1212</v>
      </c>
      <c r="F22" t="s">
        <v>33</v>
      </c>
      <c r="G22">
        <v>1605</v>
      </c>
      <c r="H22">
        <v>1101</v>
      </c>
      <c r="I22">
        <v>9</v>
      </c>
      <c r="J22">
        <v>3</v>
      </c>
      <c r="L22" s="1">
        <v>43380.452835648146</v>
      </c>
      <c r="M22" s="1">
        <v>43380.460416666669</v>
      </c>
      <c r="N22" t="s">
        <v>54</v>
      </c>
      <c r="O22" t="s">
        <v>55</v>
      </c>
      <c r="P22" t="s">
        <v>25</v>
      </c>
      <c r="Q22" t="s">
        <v>26</v>
      </c>
      <c r="R22" s="1">
        <v>43380.453368055554</v>
      </c>
      <c r="S22" s="1">
        <v>43380.453368055554</v>
      </c>
      <c r="T22" s="1">
        <v>43380.465555555558</v>
      </c>
      <c r="U22" s="1">
        <v>43380.465555555558</v>
      </c>
      <c r="W22" s="9">
        <f t="shared" si="3"/>
        <v>7.5810185226146132E-3</v>
      </c>
      <c r="X22" s="9">
        <f t="shared" si="4"/>
        <v>2.274305556784384E-2</v>
      </c>
      <c r="Z22" s="11">
        <f t="shared" si="5"/>
        <v>0</v>
      </c>
      <c r="AA22" s="19">
        <f t="shared" si="2"/>
        <v>3.1249999956344254E-3</v>
      </c>
    </row>
    <row r="23" spans="1:27" x14ac:dyDescent="0.4">
      <c r="A23" s="45" t="str">
        <f t="shared" si="0"/>
        <v>-</v>
      </c>
      <c r="B23" s="45" t="str">
        <f t="shared" si="6"/>
        <v>-</v>
      </c>
      <c r="C23">
        <v>10</v>
      </c>
      <c r="D23" s="1">
        <v>43380.45585648148</v>
      </c>
      <c r="E23">
        <v>1214</v>
      </c>
      <c r="F23" t="s">
        <v>18</v>
      </c>
      <c r="G23">
        <v>1889</v>
      </c>
      <c r="H23">
        <v>972</v>
      </c>
      <c r="I23">
        <v>4</v>
      </c>
      <c r="J23">
        <v>1</v>
      </c>
      <c r="L23" s="1">
        <v>43380.459745370368</v>
      </c>
      <c r="M23" s="1">
        <v>43380.463368055556</v>
      </c>
      <c r="N23" t="s">
        <v>29</v>
      </c>
      <c r="O23" t="s">
        <v>30</v>
      </c>
      <c r="P23" t="s">
        <v>31</v>
      </c>
      <c r="Q23" t="s">
        <v>32</v>
      </c>
      <c r="R23" s="1">
        <v>43380.459548611114</v>
      </c>
      <c r="S23" s="1">
        <v>43380.459548611114</v>
      </c>
      <c r="T23" s="1">
        <v>43380.466354166667</v>
      </c>
      <c r="U23" s="1">
        <v>43380.466354166667</v>
      </c>
      <c r="W23" s="9">
        <f t="shared" si="3"/>
        <v>3.6226851880201139E-3</v>
      </c>
      <c r="X23" s="9">
        <f t="shared" si="4"/>
        <v>3.6226851880201139E-3</v>
      </c>
      <c r="Z23" s="11">
        <f t="shared" si="5"/>
        <v>1.9675925432238728E-4</v>
      </c>
      <c r="AA23" s="19">
        <f t="shared" si="2"/>
        <v>3.8888888884685002E-3</v>
      </c>
    </row>
    <row r="24" spans="1:27" x14ac:dyDescent="0.4">
      <c r="A24" s="45" t="str">
        <f t="shared" si="0"/>
        <v>-</v>
      </c>
      <c r="B24" s="45" t="str">
        <f t="shared" si="6"/>
        <v>-</v>
      </c>
      <c r="C24">
        <v>10</v>
      </c>
      <c r="D24" s="1">
        <v>43380.455833333333</v>
      </c>
      <c r="E24">
        <v>1213</v>
      </c>
      <c r="F24" t="s">
        <v>43</v>
      </c>
      <c r="G24">
        <v>0</v>
      </c>
      <c r="H24">
        <v>1195</v>
      </c>
      <c r="I24">
        <v>5</v>
      </c>
      <c r="J24">
        <v>1</v>
      </c>
      <c r="L24" s="1">
        <v>43380.4608912037</v>
      </c>
      <c r="M24" s="1">
        <v>43380.467442129629</v>
      </c>
      <c r="N24" t="s">
        <v>76</v>
      </c>
      <c r="O24" t="s">
        <v>77</v>
      </c>
      <c r="P24" t="s">
        <v>57</v>
      </c>
      <c r="Q24" t="s">
        <v>58</v>
      </c>
      <c r="R24" s="1">
        <v>43380.459976851853</v>
      </c>
      <c r="S24" s="1">
        <v>43380.459976851853</v>
      </c>
      <c r="T24" s="1">
        <v>43380.465902777774</v>
      </c>
      <c r="U24" s="1">
        <v>43380.465902777774</v>
      </c>
      <c r="W24" s="9">
        <f t="shared" si="3"/>
        <v>6.550925929332152E-3</v>
      </c>
      <c r="X24" s="9">
        <f t="shared" si="4"/>
        <v>6.550925929332152E-3</v>
      </c>
      <c r="Z24" s="11">
        <f t="shared" si="5"/>
        <v>9.1435184731381014E-4</v>
      </c>
      <c r="AA24" s="19">
        <f t="shared" si="2"/>
        <v>5.057870366727002E-3</v>
      </c>
    </row>
    <row r="25" spans="1:27" x14ac:dyDescent="0.4">
      <c r="A25" s="45" t="str">
        <f t="shared" si="0"/>
        <v>-</v>
      </c>
      <c r="B25" s="45" t="str">
        <f t="shared" si="6"/>
        <v>-</v>
      </c>
      <c r="C25">
        <v>10</v>
      </c>
      <c r="D25" s="1">
        <v>43380.45752314815</v>
      </c>
      <c r="E25">
        <v>1215</v>
      </c>
      <c r="F25" t="s">
        <v>33</v>
      </c>
      <c r="G25">
        <v>1706</v>
      </c>
      <c r="H25">
        <v>373</v>
      </c>
      <c r="I25">
        <v>3</v>
      </c>
      <c r="J25">
        <v>1</v>
      </c>
      <c r="L25" s="1">
        <v>43380.461770833332</v>
      </c>
      <c r="M25" s="1">
        <v>43380.46775462963</v>
      </c>
      <c r="N25" t="s">
        <v>36</v>
      </c>
      <c r="O25" t="s">
        <v>37</v>
      </c>
      <c r="P25" t="s">
        <v>59</v>
      </c>
      <c r="Q25" t="s">
        <v>60</v>
      </c>
      <c r="R25" s="1">
        <v>43380.465104166666</v>
      </c>
      <c r="S25" s="1">
        <v>43380.465104166666</v>
      </c>
      <c r="T25" s="1">
        <v>43380.47552083333</v>
      </c>
      <c r="U25" s="1">
        <v>43380.47552083333</v>
      </c>
      <c r="W25" s="9">
        <f t="shared" si="3"/>
        <v>5.9837962980964221E-3</v>
      </c>
      <c r="X25" s="9">
        <f t="shared" si="4"/>
        <v>5.9837962980964221E-3</v>
      </c>
      <c r="Z25" s="11">
        <f t="shared" si="5"/>
        <v>0</v>
      </c>
      <c r="AA25" s="19">
        <f t="shared" si="2"/>
        <v>4.2476851813262329E-3</v>
      </c>
    </row>
    <row r="26" spans="1:27" x14ac:dyDescent="0.4">
      <c r="A26" s="45" t="str">
        <f t="shared" si="0"/>
        <v>-</v>
      </c>
      <c r="B26" s="45" t="str">
        <f t="shared" si="6"/>
        <v>-</v>
      </c>
      <c r="C26">
        <v>10</v>
      </c>
      <c r="D26" s="1">
        <v>43380.458472222221</v>
      </c>
      <c r="E26">
        <v>1216</v>
      </c>
      <c r="F26" t="s">
        <v>43</v>
      </c>
      <c r="G26">
        <v>0</v>
      </c>
      <c r="H26">
        <v>904</v>
      </c>
      <c r="I26">
        <v>6</v>
      </c>
      <c r="J26">
        <v>1</v>
      </c>
      <c r="L26" s="1">
        <v>43380.473738425928</v>
      </c>
      <c r="M26" s="1">
        <v>43380.477534722224</v>
      </c>
      <c r="N26" t="s">
        <v>52</v>
      </c>
      <c r="O26" t="s">
        <v>53</v>
      </c>
      <c r="P26" t="s">
        <v>82</v>
      </c>
      <c r="Q26" t="s">
        <v>83</v>
      </c>
      <c r="R26" s="1">
        <v>43380.467523148145</v>
      </c>
      <c r="S26" s="1">
        <v>43380.467523148145</v>
      </c>
      <c r="T26" s="1">
        <v>43380.472986111112</v>
      </c>
      <c r="U26" s="1">
        <v>43380.479664351849</v>
      </c>
      <c r="W26" s="9">
        <f t="shared" si="3"/>
        <v>3.796296296059154E-3</v>
      </c>
      <c r="X26" s="9">
        <f t="shared" si="4"/>
        <v>3.796296296059154E-3</v>
      </c>
      <c r="Z26" s="11">
        <f t="shared" si="5"/>
        <v>6.2152777827577665E-3</v>
      </c>
      <c r="AA26" s="19">
        <f t="shared" si="2"/>
        <v>1.5266203707142267E-2</v>
      </c>
    </row>
    <row r="27" spans="1:27" s="47" customFormat="1" x14ac:dyDescent="0.4">
      <c r="A27" s="46" t="str">
        <f t="shared" si="0"/>
        <v>-</v>
      </c>
      <c r="B27" s="46" t="str">
        <f t="shared" si="6"/>
        <v>☆</v>
      </c>
      <c r="C27" s="47">
        <v>10</v>
      </c>
      <c r="D27" s="48">
        <v>43380.419039351851</v>
      </c>
      <c r="E27" s="47">
        <v>1182</v>
      </c>
      <c r="F27" s="47" t="s">
        <v>38</v>
      </c>
      <c r="G27" s="47">
        <v>0</v>
      </c>
      <c r="H27" s="47">
        <v>390</v>
      </c>
      <c r="I27" s="47">
        <v>8</v>
      </c>
      <c r="J27" s="47">
        <v>1</v>
      </c>
      <c r="K27" s="48">
        <v>43380.419363425928</v>
      </c>
      <c r="N27" s="47" t="s">
        <v>44</v>
      </c>
      <c r="O27" s="47" t="s">
        <v>45</v>
      </c>
      <c r="P27" s="47" t="s">
        <v>19</v>
      </c>
      <c r="Q27" s="47" t="s">
        <v>20</v>
      </c>
      <c r="R27" s="48">
        <v>43380.432013888887</v>
      </c>
      <c r="T27" s="48">
        <v>43380.44253472222</v>
      </c>
      <c r="V27" s="52"/>
      <c r="W27" s="54"/>
      <c r="X27" s="54"/>
      <c r="Y27" s="52"/>
      <c r="Z27" s="56">
        <f t="shared" si="5"/>
        <v>0</v>
      </c>
      <c r="AA27" s="56">
        <f t="shared" ref="AA27:AA32" si="7">IF(A27="★", R27-V27, R27-D27)</f>
        <v>1.2974537035916001E-2</v>
      </c>
    </row>
    <row r="28" spans="1:27" s="47" customFormat="1" x14ac:dyDescent="0.4">
      <c r="A28" s="46" t="str">
        <f t="shared" si="0"/>
        <v>-</v>
      </c>
      <c r="B28" s="46" t="str">
        <f t="shared" si="6"/>
        <v>☆</v>
      </c>
      <c r="C28" s="47">
        <v>10</v>
      </c>
      <c r="D28" s="48">
        <v>43380.428773148145</v>
      </c>
      <c r="E28" s="47">
        <v>1190</v>
      </c>
      <c r="F28" s="47" t="s">
        <v>38</v>
      </c>
      <c r="G28" s="47">
        <v>0</v>
      </c>
      <c r="H28" s="47">
        <v>420</v>
      </c>
      <c r="I28" s="47">
        <v>4</v>
      </c>
      <c r="J28" s="47">
        <v>5</v>
      </c>
      <c r="K28" s="48">
        <v>43380.443518518521</v>
      </c>
      <c r="N28" s="47" t="s">
        <v>44</v>
      </c>
      <c r="O28" s="47" t="s">
        <v>45</v>
      </c>
      <c r="P28" s="47" t="s">
        <v>74</v>
      </c>
      <c r="Q28" s="47" t="s">
        <v>75</v>
      </c>
      <c r="R28" s="48">
        <v>43380.434814814813</v>
      </c>
      <c r="T28" s="48">
        <v>43380.445752314816</v>
      </c>
      <c r="V28" s="52"/>
      <c r="W28" s="54"/>
      <c r="X28" s="54"/>
      <c r="Y28" s="52"/>
      <c r="Z28" s="56">
        <f t="shared" si="5"/>
        <v>8.7037037083064206E-3</v>
      </c>
      <c r="AA28" s="56">
        <f t="shared" si="7"/>
        <v>6.0416666674427688E-3</v>
      </c>
    </row>
    <row r="29" spans="1:27" s="47" customFormat="1" x14ac:dyDescent="0.4">
      <c r="A29" s="46" t="str">
        <f t="shared" si="0"/>
        <v>-</v>
      </c>
      <c r="B29" s="46" t="str">
        <f t="shared" si="6"/>
        <v>☆</v>
      </c>
      <c r="C29" s="47">
        <v>10</v>
      </c>
      <c r="D29" s="48">
        <v>43380.436041666668</v>
      </c>
      <c r="E29" s="47">
        <v>1196</v>
      </c>
      <c r="F29" s="47" t="s">
        <v>18</v>
      </c>
      <c r="G29" s="47">
        <v>1875</v>
      </c>
      <c r="H29" s="47">
        <v>448</v>
      </c>
      <c r="I29" s="47">
        <v>3</v>
      </c>
      <c r="J29" s="47">
        <v>2</v>
      </c>
      <c r="K29" s="48">
        <v>43380.436180555553</v>
      </c>
      <c r="N29" s="47" t="s">
        <v>67</v>
      </c>
      <c r="O29" s="47" t="s">
        <v>68</v>
      </c>
      <c r="P29" s="47" t="s">
        <v>41</v>
      </c>
      <c r="Q29" s="47" t="s">
        <v>42</v>
      </c>
      <c r="R29" s="48">
        <v>43380.441319444442</v>
      </c>
      <c r="T29" s="48">
        <v>43380.46565972222</v>
      </c>
      <c r="V29" s="52"/>
      <c r="W29" s="54"/>
      <c r="X29" s="54"/>
      <c r="Y29" s="52"/>
      <c r="Z29" s="56">
        <f t="shared" si="5"/>
        <v>0</v>
      </c>
      <c r="AA29" s="56">
        <f t="shared" si="7"/>
        <v>5.277777774608694E-3</v>
      </c>
    </row>
    <row r="30" spans="1:27" s="47" customFormat="1" x14ac:dyDescent="0.4">
      <c r="A30" s="46" t="str">
        <f t="shared" si="0"/>
        <v>-</v>
      </c>
      <c r="B30" s="46" t="str">
        <f t="shared" si="6"/>
        <v>☆</v>
      </c>
      <c r="C30" s="47">
        <v>10</v>
      </c>
      <c r="D30" s="48">
        <v>43380.441666666666</v>
      </c>
      <c r="E30" s="47">
        <v>1201</v>
      </c>
      <c r="F30" s="47" t="s">
        <v>38</v>
      </c>
      <c r="G30" s="47">
        <v>0</v>
      </c>
      <c r="H30" s="47">
        <v>807</v>
      </c>
      <c r="I30" s="47">
        <v>8</v>
      </c>
      <c r="J30" s="47">
        <v>1</v>
      </c>
      <c r="K30" s="48">
        <v>43380.447465277779</v>
      </c>
      <c r="N30" s="47" t="s">
        <v>44</v>
      </c>
      <c r="O30" s="47" t="s">
        <v>45</v>
      </c>
      <c r="P30" s="47" t="s">
        <v>31</v>
      </c>
      <c r="Q30" s="47" t="s">
        <v>32</v>
      </c>
      <c r="R30" s="48">
        <v>43380.447129629632</v>
      </c>
      <c r="T30" s="48">
        <v>43380.456423611111</v>
      </c>
      <c r="V30" s="52"/>
      <c r="W30" s="54"/>
      <c r="X30" s="54"/>
      <c r="Y30" s="52"/>
      <c r="Z30" s="56">
        <f t="shared" si="5"/>
        <v>3.3564814657438546E-4</v>
      </c>
      <c r="AA30" s="56">
        <f t="shared" si="7"/>
        <v>5.4629629667033441E-3</v>
      </c>
    </row>
    <row r="31" spans="1:27" s="47" customFormat="1" x14ac:dyDescent="0.4">
      <c r="A31" s="46" t="str">
        <f t="shared" si="0"/>
        <v>-</v>
      </c>
      <c r="B31" s="46" t="str">
        <f t="shared" si="6"/>
        <v>☆</v>
      </c>
      <c r="C31" s="47">
        <v>10</v>
      </c>
      <c r="D31" s="48">
        <v>43380.443703703706</v>
      </c>
      <c r="E31" s="47">
        <v>1203</v>
      </c>
      <c r="F31" s="47" t="s">
        <v>38</v>
      </c>
      <c r="G31" s="47">
        <v>0</v>
      </c>
      <c r="H31" s="47">
        <v>1203</v>
      </c>
      <c r="I31" s="47">
        <v>9</v>
      </c>
      <c r="J31" s="47">
        <v>1</v>
      </c>
      <c r="K31" s="48">
        <v>43380.446597222224</v>
      </c>
      <c r="N31" s="47" t="s">
        <v>44</v>
      </c>
      <c r="O31" s="47" t="s">
        <v>45</v>
      </c>
      <c r="P31" s="47" t="s">
        <v>74</v>
      </c>
      <c r="Q31" s="47" t="s">
        <v>75</v>
      </c>
      <c r="R31" s="48">
        <v>43380.451203703706</v>
      </c>
      <c r="T31" s="48">
        <v>43380.459363425929</v>
      </c>
      <c r="V31" s="52"/>
      <c r="W31" s="54"/>
      <c r="X31" s="54"/>
      <c r="Y31" s="52"/>
      <c r="Z31" s="56">
        <f t="shared" si="5"/>
        <v>0</v>
      </c>
      <c r="AA31" s="56">
        <f t="shared" si="7"/>
        <v>7.4999999997089617E-3</v>
      </c>
    </row>
    <row r="32" spans="1:27" s="50" customFormat="1" x14ac:dyDescent="0.4">
      <c r="A32" s="49" t="str">
        <f t="shared" si="0"/>
        <v>-</v>
      </c>
      <c r="B32" s="49" t="str">
        <f t="shared" si="6"/>
        <v>☆</v>
      </c>
      <c r="C32" s="50">
        <v>10</v>
      </c>
      <c r="D32" s="51">
        <v>43380.446145833332</v>
      </c>
      <c r="E32" s="50">
        <v>1208</v>
      </c>
      <c r="F32" s="50" t="s">
        <v>38</v>
      </c>
      <c r="G32" s="50">
        <v>0</v>
      </c>
      <c r="H32" s="50">
        <v>603</v>
      </c>
      <c r="I32" s="50">
        <v>3</v>
      </c>
      <c r="J32" s="50">
        <v>1</v>
      </c>
      <c r="K32" s="51">
        <v>43380.45484953704</v>
      </c>
      <c r="N32" s="50" t="s">
        <v>19</v>
      </c>
      <c r="O32" s="50" t="s">
        <v>20</v>
      </c>
      <c r="P32" s="50" t="s">
        <v>44</v>
      </c>
      <c r="Q32" s="50" t="s">
        <v>45</v>
      </c>
      <c r="R32" s="51">
        <v>43380.453125</v>
      </c>
      <c r="T32" s="51">
        <v>43380.463113425925</v>
      </c>
      <c r="W32" s="55"/>
      <c r="X32" s="55"/>
      <c r="Z32" s="57">
        <f t="shared" si="5"/>
        <v>1.7245370399905369E-3</v>
      </c>
      <c r="AA32" s="57">
        <f t="shared" si="7"/>
        <v>6.9791666683158837E-3</v>
      </c>
    </row>
    <row r="33" spans="1:28" x14ac:dyDescent="0.4">
      <c r="A33" s="45" t="str">
        <f t="shared" si="0"/>
        <v>★</v>
      </c>
      <c r="B33" s="45" t="str">
        <f t="shared" si="6"/>
        <v>-</v>
      </c>
      <c r="C33">
        <v>11</v>
      </c>
      <c r="D33" s="1">
        <v>43380.447638888887</v>
      </c>
      <c r="E33">
        <v>1210</v>
      </c>
      <c r="F33" t="s">
        <v>18</v>
      </c>
      <c r="G33">
        <v>1700</v>
      </c>
      <c r="H33">
        <v>389</v>
      </c>
      <c r="I33">
        <v>7</v>
      </c>
      <c r="J33">
        <v>2</v>
      </c>
      <c r="L33" s="1">
        <v>43380.458587962959</v>
      </c>
      <c r="M33" s="1">
        <v>43380.465844907405</v>
      </c>
      <c r="N33" t="s">
        <v>19</v>
      </c>
      <c r="O33" t="s">
        <v>20</v>
      </c>
      <c r="P33" t="s">
        <v>44</v>
      </c>
      <c r="Q33" t="s">
        <v>45</v>
      </c>
      <c r="R33" s="1">
        <v>43380.461921296293</v>
      </c>
      <c r="S33" s="1">
        <v>43380.461921296293</v>
      </c>
      <c r="T33" s="1">
        <v>43380.472604166665</v>
      </c>
      <c r="U33" s="1">
        <v>43380.472604166665</v>
      </c>
      <c r="V33" s="1">
        <v>43380.461921296293</v>
      </c>
      <c r="W33" s="9">
        <f t="shared" si="3"/>
        <v>7.2569444455439225E-3</v>
      </c>
      <c r="X33" s="9">
        <f t="shared" si="4"/>
        <v>1.4513888891087845E-2</v>
      </c>
      <c r="Y33" s="12">
        <f>SUM(X33:X49)</f>
        <v>0.18916666666336823</v>
      </c>
      <c r="Z33" s="12">
        <f t="shared" si="5"/>
        <v>0</v>
      </c>
      <c r="AA33" s="19">
        <f t="shared" ref="AA33:AA49" si="8">IF(A33="★", R33-V33, L33-D33)</f>
        <v>0</v>
      </c>
      <c r="AB33" s="11">
        <f>AVERAGE(AA33:AA53)</f>
        <v>3.7031525574829651E-3</v>
      </c>
    </row>
    <row r="34" spans="1:28" x14ac:dyDescent="0.4">
      <c r="A34" s="45" t="str">
        <f t="shared" si="0"/>
        <v>-</v>
      </c>
      <c r="B34" s="45" t="str">
        <f t="shared" si="6"/>
        <v>-</v>
      </c>
      <c r="C34">
        <v>11</v>
      </c>
      <c r="D34" s="1">
        <v>43380.462037037039</v>
      </c>
      <c r="E34">
        <v>1218</v>
      </c>
      <c r="F34" t="s">
        <v>33</v>
      </c>
      <c r="G34">
        <v>1621</v>
      </c>
      <c r="H34">
        <v>710</v>
      </c>
      <c r="I34">
        <v>1</v>
      </c>
      <c r="J34">
        <v>4</v>
      </c>
      <c r="L34" s="1">
        <v>43380.464409722219</v>
      </c>
      <c r="M34" s="1">
        <v>43380.472025462965</v>
      </c>
      <c r="N34" t="s">
        <v>19</v>
      </c>
      <c r="O34" t="s">
        <v>20</v>
      </c>
      <c r="P34" t="s">
        <v>31</v>
      </c>
      <c r="Q34" t="s">
        <v>32</v>
      </c>
      <c r="R34" s="1">
        <v>43380.465324074074</v>
      </c>
      <c r="S34" s="1">
        <v>43380.465324074074</v>
      </c>
      <c r="T34" s="1">
        <v>43380.475347222222</v>
      </c>
      <c r="U34" s="1">
        <v>43380.475347222222</v>
      </c>
      <c r="W34" s="9">
        <f t="shared" si="3"/>
        <v>7.6157407456776127E-3</v>
      </c>
      <c r="X34" s="9">
        <f t="shared" si="4"/>
        <v>3.0462962982710451E-2</v>
      </c>
      <c r="Z34" s="11">
        <f t="shared" si="5"/>
        <v>0</v>
      </c>
      <c r="AA34" s="19">
        <f t="shared" si="8"/>
        <v>2.372685179580003E-3</v>
      </c>
    </row>
    <row r="35" spans="1:28" x14ac:dyDescent="0.4">
      <c r="A35" s="45" t="str">
        <f t="shared" si="0"/>
        <v>-</v>
      </c>
      <c r="B35" s="45" t="str">
        <f t="shared" si="6"/>
        <v>-</v>
      </c>
      <c r="C35">
        <v>11</v>
      </c>
      <c r="D35" s="1">
        <v>43380.464120370372</v>
      </c>
      <c r="E35">
        <v>1219</v>
      </c>
      <c r="F35" t="s">
        <v>18</v>
      </c>
      <c r="G35">
        <v>1896</v>
      </c>
      <c r="H35">
        <v>546</v>
      </c>
      <c r="I35">
        <v>4</v>
      </c>
      <c r="J35">
        <v>1</v>
      </c>
      <c r="L35" s="1">
        <v>43380.468321759261</v>
      </c>
      <c r="M35" s="1">
        <v>43380.474398148152</v>
      </c>
      <c r="N35" t="s">
        <v>76</v>
      </c>
      <c r="O35" t="s">
        <v>77</v>
      </c>
      <c r="P35" t="s">
        <v>84</v>
      </c>
      <c r="Q35" t="s">
        <v>85</v>
      </c>
      <c r="R35" s="1">
        <v>43380.470127314817</v>
      </c>
      <c r="S35" s="1">
        <v>43380.470127314817</v>
      </c>
      <c r="T35" s="1">
        <v>43380.479375000003</v>
      </c>
      <c r="U35" s="1">
        <v>43380.479375000003</v>
      </c>
      <c r="W35" s="9">
        <f t="shared" si="3"/>
        <v>6.0763888905057684E-3</v>
      </c>
      <c r="X35" s="9">
        <f t="shared" si="4"/>
        <v>6.0763888905057684E-3</v>
      </c>
      <c r="Z35" s="11">
        <f t="shared" si="5"/>
        <v>0</v>
      </c>
      <c r="AA35" s="19">
        <f t="shared" si="8"/>
        <v>4.2013888887595385E-3</v>
      </c>
    </row>
    <row r="36" spans="1:28" x14ac:dyDescent="0.4">
      <c r="A36" s="45" t="str">
        <f t="shared" si="0"/>
        <v>-</v>
      </c>
      <c r="B36" s="45" t="str">
        <f t="shared" si="6"/>
        <v>-</v>
      </c>
      <c r="C36">
        <v>11</v>
      </c>
      <c r="D36" s="1">
        <v>43380.465416666666</v>
      </c>
      <c r="E36">
        <v>1220</v>
      </c>
      <c r="F36" t="s">
        <v>43</v>
      </c>
      <c r="G36">
        <v>0</v>
      </c>
      <c r="H36">
        <v>1199</v>
      </c>
      <c r="I36">
        <v>9</v>
      </c>
      <c r="J36">
        <v>1</v>
      </c>
      <c r="L36" s="1">
        <v>43380.469282407408</v>
      </c>
      <c r="M36" s="1">
        <v>43380.475590277776</v>
      </c>
      <c r="N36" t="s">
        <v>67</v>
      </c>
      <c r="O36" t="s">
        <v>68</v>
      </c>
      <c r="P36" t="s">
        <v>61</v>
      </c>
      <c r="Q36" t="s">
        <v>62</v>
      </c>
      <c r="R36" s="1">
        <v>43380.470590277779</v>
      </c>
      <c r="S36" s="1">
        <v>43380.470590277779</v>
      </c>
      <c r="T36" s="1">
        <v>43380.483668981484</v>
      </c>
      <c r="U36" s="1">
        <v>43380.476539351854</v>
      </c>
      <c r="W36" s="9">
        <f t="shared" si="3"/>
        <v>6.3078703678911552E-3</v>
      </c>
      <c r="X36" s="9">
        <f t="shared" si="4"/>
        <v>6.3078703678911552E-3</v>
      </c>
      <c r="Z36" s="11">
        <f t="shared" si="5"/>
        <v>0</v>
      </c>
      <c r="AA36" s="19">
        <f t="shared" si="8"/>
        <v>3.8657407421851531E-3</v>
      </c>
    </row>
    <row r="37" spans="1:28" x14ac:dyDescent="0.4">
      <c r="A37" s="45" t="str">
        <f t="shared" si="0"/>
        <v>-</v>
      </c>
      <c r="B37" s="45" t="str">
        <f t="shared" si="6"/>
        <v>-</v>
      </c>
      <c r="C37">
        <v>11</v>
      </c>
      <c r="D37" s="1">
        <v>43380.46671296296</v>
      </c>
      <c r="E37">
        <v>1221</v>
      </c>
      <c r="F37" t="s">
        <v>18</v>
      </c>
      <c r="G37">
        <v>1099</v>
      </c>
      <c r="H37">
        <v>601</v>
      </c>
      <c r="I37">
        <v>10</v>
      </c>
      <c r="J37">
        <v>1</v>
      </c>
      <c r="L37" s="1">
        <v>43380.469965277778</v>
      </c>
      <c r="M37" s="1">
        <v>43380.473877314813</v>
      </c>
      <c r="N37" t="s">
        <v>19</v>
      </c>
      <c r="O37" t="s">
        <v>20</v>
      </c>
      <c r="P37" t="s">
        <v>27</v>
      </c>
      <c r="Q37" t="s">
        <v>28</v>
      </c>
      <c r="R37" s="1">
        <v>43380.471770833334</v>
      </c>
      <c r="S37" s="1">
        <v>43380.471770833334</v>
      </c>
      <c r="T37" s="1">
        <v>43380.479641203703</v>
      </c>
      <c r="U37" s="1">
        <v>43380.479641203703</v>
      </c>
      <c r="W37" s="9">
        <f t="shared" si="3"/>
        <v>3.9120370347518474E-3</v>
      </c>
      <c r="X37" s="9">
        <f t="shared" si="4"/>
        <v>3.9120370347518474E-3</v>
      </c>
      <c r="Z37" s="11">
        <f t="shared" si="5"/>
        <v>0</v>
      </c>
      <c r="AA37" s="19">
        <f t="shared" si="8"/>
        <v>3.2523148183827288E-3</v>
      </c>
    </row>
    <row r="38" spans="1:28" x14ac:dyDescent="0.4">
      <c r="A38" s="45" t="str">
        <f t="shared" si="0"/>
        <v>-</v>
      </c>
      <c r="B38" s="45" t="str">
        <f t="shared" si="6"/>
        <v>-</v>
      </c>
      <c r="C38">
        <v>11</v>
      </c>
      <c r="D38" s="1">
        <v>43380.474444444444</v>
      </c>
      <c r="E38">
        <v>1224</v>
      </c>
      <c r="F38" t="s">
        <v>18</v>
      </c>
      <c r="G38">
        <v>1338</v>
      </c>
      <c r="H38">
        <v>527</v>
      </c>
      <c r="I38">
        <v>5</v>
      </c>
      <c r="J38">
        <v>1</v>
      </c>
      <c r="L38" s="1">
        <v>43380.476226851853</v>
      </c>
      <c r="M38" s="1">
        <v>43380.485451388886</v>
      </c>
      <c r="N38" t="s">
        <v>67</v>
      </c>
      <c r="O38" t="s">
        <v>68</v>
      </c>
      <c r="P38" t="s">
        <v>44</v>
      </c>
      <c r="Q38" t="s">
        <v>45</v>
      </c>
      <c r="R38" s="1">
        <v>43380.478726851848</v>
      </c>
      <c r="S38" s="1">
        <v>43380.478726851848</v>
      </c>
      <c r="T38" s="1">
        <v>43380.494375000002</v>
      </c>
      <c r="U38" s="1">
        <v>43380.494375000002</v>
      </c>
      <c r="W38" s="9">
        <f t="shared" si="3"/>
        <v>9.2245370324235409E-3</v>
      </c>
      <c r="X38" s="9">
        <f t="shared" si="4"/>
        <v>9.2245370324235409E-3</v>
      </c>
      <c r="Z38" s="11">
        <f t="shared" si="5"/>
        <v>0</v>
      </c>
      <c r="AA38" s="19">
        <f t="shared" si="8"/>
        <v>1.7824074093368836E-3</v>
      </c>
    </row>
    <row r="39" spans="1:28" x14ac:dyDescent="0.4">
      <c r="A39" s="45" t="str">
        <f t="shared" si="0"/>
        <v>-</v>
      </c>
      <c r="B39" s="45" t="str">
        <f t="shared" si="6"/>
        <v>-</v>
      </c>
      <c r="C39">
        <v>11</v>
      </c>
      <c r="D39" s="1">
        <v>43380.474502314813</v>
      </c>
      <c r="E39">
        <v>1225</v>
      </c>
      <c r="F39" t="s">
        <v>43</v>
      </c>
      <c r="G39">
        <v>0</v>
      </c>
      <c r="H39">
        <v>911</v>
      </c>
      <c r="I39">
        <v>9</v>
      </c>
      <c r="J39">
        <v>1</v>
      </c>
      <c r="L39" s="1">
        <v>43380.478506944448</v>
      </c>
      <c r="M39" s="1">
        <v>43380.480694444443</v>
      </c>
      <c r="N39" t="s">
        <v>57</v>
      </c>
      <c r="O39" t="s">
        <v>58</v>
      </c>
      <c r="P39" t="s">
        <v>46</v>
      </c>
      <c r="Q39" t="s">
        <v>47</v>
      </c>
      <c r="R39" s="1">
        <v>43380.479363425926</v>
      </c>
      <c r="S39" s="1">
        <v>43380.479363425926</v>
      </c>
      <c r="T39" s="1">
        <v>43380.484560185185</v>
      </c>
      <c r="U39" s="1">
        <v>43380.484560185185</v>
      </c>
      <c r="W39" s="9">
        <f t="shared" si="3"/>
        <v>2.1874999947613105E-3</v>
      </c>
      <c r="X39" s="9">
        <f t="shared" si="4"/>
        <v>2.1874999947613105E-3</v>
      </c>
      <c r="Z39" s="11">
        <f t="shared" si="5"/>
        <v>0</v>
      </c>
      <c r="AA39" s="19">
        <f t="shared" si="8"/>
        <v>4.0046296344371513E-3</v>
      </c>
    </row>
    <row r="40" spans="1:28" x14ac:dyDescent="0.4">
      <c r="A40" s="45" t="str">
        <f t="shared" si="0"/>
        <v>-</v>
      </c>
      <c r="B40" s="45" t="str">
        <f t="shared" si="6"/>
        <v>-</v>
      </c>
      <c r="C40">
        <v>11</v>
      </c>
      <c r="D40" s="1">
        <v>43380.473020833335</v>
      </c>
      <c r="E40">
        <v>1222</v>
      </c>
      <c r="F40" t="s">
        <v>43</v>
      </c>
      <c r="G40">
        <v>0</v>
      </c>
      <c r="H40">
        <v>474</v>
      </c>
      <c r="I40">
        <v>3</v>
      </c>
      <c r="J40">
        <v>1</v>
      </c>
      <c r="L40" s="1">
        <v>43380.479097222225</v>
      </c>
      <c r="M40" s="1">
        <v>43380.486122685186</v>
      </c>
      <c r="N40" t="s">
        <v>31</v>
      </c>
      <c r="O40" t="s">
        <v>32</v>
      </c>
      <c r="P40" t="s">
        <v>67</v>
      </c>
      <c r="Q40" t="s">
        <v>68</v>
      </c>
      <c r="R40" s="1">
        <v>43380.47625</v>
      </c>
      <c r="S40" s="1">
        <v>43380.47625</v>
      </c>
      <c r="T40" s="1">
        <v>43380.489502314813</v>
      </c>
      <c r="U40" s="1">
        <v>43380.489502314813</v>
      </c>
      <c r="W40" s="9">
        <f t="shared" si="3"/>
        <v>7.025462960882578E-3</v>
      </c>
      <c r="X40" s="9">
        <f t="shared" si="4"/>
        <v>7.025462960882578E-3</v>
      </c>
      <c r="Z40" s="11">
        <f t="shared" si="5"/>
        <v>2.8472222256823443E-3</v>
      </c>
      <c r="AA40" s="19">
        <f t="shared" si="8"/>
        <v>6.0763888905057684E-3</v>
      </c>
    </row>
    <row r="41" spans="1:28" x14ac:dyDescent="0.4">
      <c r="A41" s="45" t="str">
        <f t="shared" si="0"/>
        <v>-</v>
      </c>
      <c r="B41" s="45" t="str">
        <f t="shared" si="6"/>
        <v>-</v>
      </c>
      <c r="C41">
        <v>11</v>
      </c>
      <c r="D41" s="1">
        <v>43380.47797453704</v>
      </c>
      <c r="E41">
        <v>1227</v>
      </c>
      <c r="F41" t="s">
        <v>33</v>
      </c>
      <c r="G41">
        <v>1706</v>
      </c>
      <c r="H41">
        <v>1153</v>
      </c>
      <c r="I41">
        <v>4</v>
      </c>
      <c r="J41">
        <v>1</v>
      </c>
      <c r="L41" s="1">
        <v>43380.483668981484</v>
      </c>
      <c r="M41" s="1">
        <v>43380.49150462963</v>
      </c>
      <c r="N41" t="s">
        <v>74</v>
      </c>
      <c r="O41" t="s">
        <v>75</v>
      </c>
      <c r="P41" t="s">
        <v>21</v>
      </c>
      <c r="Q41" t="s">
        <v>22</v>
      </c>
      <c r="R41" s="1">
        <v>43380.483252314814</v>
      </c>
      <c r="S41" s="1">
        <v>43380.486134259256</v>
      </c>
      <c r="T41" s="1">
        <v>43380.495254629626</v>
      </c>
      <c r="U41" s="1">
        <v>43380.500081018516</v>
      </c>
      <c r="W41" s="9">
        <f t="shared" si="3"/>
        <v>7.8356481462833472E-3</v>
      </c>
      <c r="X41" s="9">
        <f t="shared" si="4"/>
        <v>7.8356481462833472E-3</v>
      </c>
      <c r="Z41" s="11">
        <f t="shared" si="5"/>
        <v>4.1666666948003694E-4</v>
      </c>
      <c r="AA41" s="19">
        <f t="shared" si="8"/>
        <v>5.694444444088731E-3</v>
      </c>
    </row>
    <row r="42" spans="1:28" x14ac:dyDescent="0.4">
      <c r="A42" s="45" t="str">
        <f t="shared" si="0"/>
        <v>-</v>
      </c>
      <c r="B42" s="45" t="str">
        <f t="shared" si="6"/>
        <v>-</v>
      </c>
      <c r="C42">
        <v>11</v>
      </c>
      <c r="D42" s="1">
        <v>43380.482939814814</v>
      </c>
      <c r="E42">
        <v>1231</v>
      </c>
      <c r="F42" t="s">
        <v>18</v>
      </c>
      <c r="G42">
        <v>960</v>
      </c>
      <c r="H42">
        <v>1197</v>
      </c>
      <c r="I42">
        <v>10</v>
      </c>
      <c r="J42">
        <v>1</v>
      </c>
      <c r="L42" s="1">
        <v>43380.485081018516</v>
      </c>
      <c r="M42" s="1">
        <v>43380.491041666668</v>
      </c>
      <c r="N42" t="s">
        <v>69</v>
      </c>
      <c r="O42" t="s">
        <v>70</v>
      </c>
      <c r="P42" t="s">
        <v>21</v>
      </c>
      <c r="Q42" t="s">
        <v>22</v>
      </c>
      <c r="R42" s="1">
        <v>43380.487060185187</v>
      </c>
      <c r="S42" s="1">
        <v>43380.487060185187</v>
      </c>
      <c r="T42" s="1">
        <v>43380.497025462966</v>
      </c>
      <c r="U42" s="1">
        <v>43380.497025462966</v>
      </c>
      <c r="W42" s="9">
        <f t="shared" si="3"/>
        <v>5.9606481518130749E-3</v>
      </c>
      <c r="X42" s="9">
        <f t="shared" si="4"/>
        <v>5.9606481518130749E-3</v>
      </c>
      <c r="Z42" s="11">
        <f t="shared" si="5"/>
        <v>0</v>
      </c>
      <c r="AA42" s="19">
        <f t="shared" si="8"/>
        <v>2.1412037021946162E-3</v>
      </c>
    </row>
    <row r="43" spans="1:28" x14ac:dyDescent="0.4">
      <c r="A43" s="45" t="str">
        <f t="shared" si="0"/>
        <v>-</v>
      </c>
      <c r="B43" s="45" t="str">
        <f t="shared" si="6"/>
        <v>-</v>
      </c>
      <c r="C43">
        <v>11</v>
      </c>
      <c r="D43" s="1">
        <v>43380.482812499999</v>
      </c>
      <c r="E43">
        <v>1230</v>
      </c>
      <c r="F43" t="s">
        <v>33</v>
      </c>
      <c r="G43">
        <v>1884</v>
      </c>
      <c r="H43">
        <v>868</v>
      </c>
      <c r="I43">
        <v>6</v>
      </c>
      <c r="J43">
        <v>1</v>
      </c>
      <c r="L43" s="1">
        <v>43380.486111111109</v>
      </c>
      <c r="M43" s="1">
        <v>43380.491539351853</v>
      </c>
      <c r="N43" t="s">
        <v>82</v>
      </c>
      <c r="O43" t="s">
        <v>83</v>
      </c>
      <c r="P43" t="s">
        <v>34</v>
      </c>
      <c r="Q43" t="s">
        <v>35</v>
      </c>
      <c r="R43" s="1">
        <v>43380.489178240743</v>
      </c>
      <c r="S43" s="1">
        <v>43380.489178240743</v>
      </c>
      <c r="T43" s="1">
        <v>43380.496099537035</v>
      </c>
      <c r="U43" s="1">
        <v>43380.496099537035</v>
      </c>
      <c r="W43" s="9">
        <f t="shared" si="3"/>
        <v>5.4282407436403446E-3</v>
      </c>
      <c r="X43" s="9">
        <f t="shared" si="4"/>
        <v>5.4282407436403446E-3</v>
      </c>
      <c r="Z43" s="11">
        <f t="shared" si="5"/>
        <v>0</v>
      </c>
      <c r="AA43" s="19">
        <f t="shared" si="8"/>
        <v>3.2986111109494232E-3</v>
      </c>
    </row>
    <row r="44" spans="1:28" x14ac:dyDescent="0.4">
      <c r="A44" s="45" t="str">
        <f t="shared" si="0"/>
        <v>-</v>
      </c>
      <c r="B44" s="45" t="str">
        <f t="shared" si="6"/>
        <v>-</v>
      </c>
      <c r="C44">
        <v>11</v>
      </c>
      <c r="D44" s="1">
        <v>43380.48133101852</v>
      </c>
      <c r="E44">
        <v>1229</v>
      </c>
      <c r="F44" t="s">
        <v>33</v>
      </c>
      <c r="G44">
        <v>1896</v>
      </c>
      <c r="H44">
        <v>1128</v>
      </c>
      <c r="I44">
        <v>4</v>
      </c>
      <c r="J44">
        <v>1</v>
      </c>
      <c r="L44" s="1">
        <v>43380.486539351848</v>
      </c>
      <c r="M44" s="1">
        <v>43380.495613425926</v>
      </c>
      <c r="N44" t="s">
        <v>65</v>
      </c>
      <c r="O44" t="s">
        <v>66</v>
      </c>
      <c r="P44" t="s">
        <v>19</v>
      </c>
      <c r="Q44" t="s">
        <v>20</v>
      </c>
      <c r="R44" s="1">
        <v>43380.489085648151</v>
      </c>
      <c r="S44" s="1">
        <v>43380.489085648151</v>
      </c>
      <c r="T44" s="1">
        <v>43380.509062500001</v>
      </c>
      <c r="U44" s="1">
        <v>43380.509062500001</v>
      </c>
      <c r="W44" s="9">
        <f t="shared" si="3"/>
        <v>9.0740740779438056E-3</v>
      </c>
      <c r="X44" s="9">
        <f t="shared" si="4"/>
        <v>9.0740740779438056E-3</v>
      </c>
      <c r="Z44" s="11">
        <f t="shared" si="5"/>
        <v>0</v>
      </c>
      <c r="AA44" s="19">
        <f t="shared" si="8"/>
        <v>5.2083333284826949E-3</v>
      </c>
    </row>
    <row r="45" spans="1:28" x14ac:dyDescent="0.4">
      <c r="A45" s="45" t="str">
        <f t="shared" si="0"/>
        <v>-</v>
      </c>
      <c r="B45" s="45" t="str">
        <f t="shared" si="6"/>
        <v>-</v>
      </c>
      <c r="C45">
        <v>11</v>
      </c>
      <c r="D45" s="1">
        <v>43380.48777777778</v>
      </c>
      <c r="E45">
        <v>1233</v>
      </c>
      <c r="F45" t="s">
        <v>56</v>
      </c>
      <c r="G45">
        <v>1910</v>
      </c>
      <c r="H45">
        <v>426</v>
      </c>
      <c r="I45">
        <v>8</v>
      </c>
      <c r="J45">
        <v>2</v>
      </c>
      <c r="L45" s="1">
        <v>43380.488217592596</v>
      </c>
      <c r="M45" s="1">
        <v>43380.500405092593</v>
      </c>
      <c r="N45" t="s">
        <v>27</v>
      </c>
      <c r="O45" t="s">
        <v>28</v>
      </c>
      <c r="P45" t="s">
        <v>31</v>
      </c>
      <c r="Q45" t="s">
        <v>32</v>
      </c>
      <c r="R45" s="1">
        <v>43380.491342592592</v>
      </c>
      <c r="S45" s="1">
        <v>43380.491342592592</v>
      </c>
      <c r="T45" s="1">
        <v>43380.501620370371</v>
      </c>
      <c r="U45" s="1">
        <v>43380.501620370371</v>
      </c>
      <c r="W45" s="9">
        <f t="shared" si="3"/>
        <v>1.2187499996798579E-2</v>
      </c>
      <c r="X45" s="9">
        <f t="shared" si="4"/>
        <v>2.4374999993597157E-2</v>
      </c>
      <c r="Z45" s="11">
        <f t="shared" si="5"/>
        <v>0</v>
      </c>
      <c r="AA45" s="19">
        <f t="shared" si="8"/>
        <v>4.398148157633841E-4</v>
      </c>
    </row>
    <row r="46" spans="1:28" x14ac:dyDescent="0.4">
      <c r="A46" s="45" t="str">
        <f t="shared" si="0"/>
        <v>-</v>
      </c>
      <c r="B46" s="45" t="str">
        <f t="shared" si="6"/>
        <v>-</v>
      </c>
      <c r="C46">
        <v>11</v>
      </c>
      <c r="D46" s="1">
        <v>43380.487314814818</v>
      </c>
      <c r="E46">
        <v>1232</v>
      </c>
      <c r="F46" t="s">
        <v>18</v>
      </c>
      <c r="G46">
        <v>1916</v>
      </c>
      <c r="H46">
        <v>770</v>
      </c>
      <c r="I46">
        <v>9</v>
      </c>
      <c r="J46">
        <v>1</v>
      </c>
      <c r="L46" s="1">
        <v>43380.49150462963</v>
      </c>
      <c r="M46" s="1">
        <v>43380.499479166669</v>
      </c>
      <c r="N46" t="s">
        <v>72</v>
      </c>
      <c r="O46" t="s">
        <v>73</v>
      </c>
      <c r="P46" t="s">
        <v>59</v>
      </c>
      <c r="Q46" t="s">
        <v>60</v>
      </c>
      <c r="R46" s="1">
        <v>43380.491180555553</v>
      </c>
      <c r="S46" s="1">
        <v>43380.491180555553</v>
      </c>
      <c r="T46" s="1">
        <v>43380.501342592594</v>
      </c>
      <c r="U46" s="1">
        <v>43380.501342592594</v>
      </c>
      <c r="W46" s="9">
        <f t="shared" si="3"/>
        <v>7.9745370385353453E-3</v>
      </c>
      <c r="X46" s="9">
        <f t="shared" si="4"/>
        <v>7.9745370385353453E-3</v>
      </c>
      <c r="Z46" s="11">
        <f t="shared" si="5"/>
        <v>3.2407407707069069E-4</v>
      </c>
      <c r="AA46" s="19">
        <f t="shared" si="8"/>
        <v>4.1898148119798861E-3</v>
      </c>
    </row>
    <row r="47" spans="1:28" x14ac:dyDescent="0.4">
      <c r="A47" s="45" t="str">
        <f t="shared" si="0"/>
        <v>-</v>
      </c>
      <c r="B47" s="45" t="str">
        <f t="shared" si="6"/>
        <v>-</v>
      </c>
      <c r="C47">
        <v>11</v>
      </c>
      <c r="D47" s="1">
        <v>43380.492372685185</v>
      </c>
      <c r="E47">
        <v>1234</v>
      </c>
      <c r="F47" t="s">
        <v>38</v>
      </c>
      <c r="G47">
        <v>0</v>
      </c>
      <c r="H47">
        <v>1055</v>
      </c>
      <c r="I47">
        <v>8</v>
      </c>
      <c r="J47">
        <v>2</v>
      </c>
      <c r="L47" s="1">
        <v>43380.494803240741</v>
      </c>
      <c r="M47" s="1">
        <v>43380.5002662037</v>
      </c>
      <c r="N47" t="s">
        <v>80</v>
      </c>
      <c r="O47" t="s">
        <v>81</v>
      </c>
      <c r="P47" t="s">
        <v>31</v>
      </c>
      <c r="Q47" t="s">
        <v>32</v>
      </c>
      <c r="R47" s="1">
        <v>43380.49591435185</v>
      </c>
      <c r="S47" s="1">
        <v>43380.49591435185</v>
      </c>
      <c r="T47" s="1">
        <v>43380.504143518519</v>
      </c>
      <c r="U47" s="1">
        <v>43380.504143518519</v>
      </c>
      <c r="W47" s="9">
        <f t="shared" si="3"/>
        <v>5.4629629594273865E-3</v>
      </c>
      <c r="X47" s="9">
        <f t="shared" si="4"/>
        <v>1.0925925918854773E-2</v>
      </c>
      <c r="Z47" s="11">
        <f t="shared" si="5"/>
        <v>0</v>
      </c>
      <c r="AA47" s="19">
        <f t="shared" si="8"/>
        <v>2.4305555562023073E-3</v>
      </c>
    </row>
    <row r="48" spans="1:28" x14ac:dyDescent="0.4">
      <c r="A48" s="45" t="str">
        <f t="shared" si="0"/>
        <v>-</v>
      </c>
      <c r="B48" s="45" t="str">
        <f t="shared" si="6"/>
        <v>-</v>
      </c>
      <c r="C48">
        <v>11</v>
      </c>
      <c r="D48" s="1">
        <v>43380.496840277781</v>
      </c>
      <c r="E48">
        <v>1236</v>
      </c>
      <c r="F48" t="s">
        <v>18</v>
      </c>
      <c r="G48">
        <v>1338</v>
      </c>
      <c r="H48">
        <v>1155</v>
      </c>
      <c r="I48">
        <v>7</v>
      </c>
      <c r="J48">
        <v>1</v>
      </c>
      <c r="L48" s="1">
        <v>43380.499386574076</v>
      </c>
      <c r="M48" s="1">
        <v>43380.510069444441</v>
      </c>
      <c r="N48" t="s">
        <v>44</v>
      </c>
      <c r="O48" t="s">
        <v>45</v>
      </c>
      <c r="P48" t="s">
        <v>82</v>
      </c>
      <c r="Q48" t="s">
        <v>83</v>
      </c>
      <c r="R48" s="1">
        <v>43380.499363425923</v>
      </c>
      <c r="S48" s="1">
        <v>43380.499363425923</v>
      </c>
      <c r="T48" s="1">
        <v>43380.519687499997</v>
      </c>
      <c r="U48" s="1">
        <v>43380.519687499997</v>
      </c>
      <c r="W48" s="9">
        <f t="shared" si="3"/>
        <v>1.0682870364689734E-2</v>
      </c>
      <c r="X48" s="9">
        <f t="shared" si="4"/>
        <v>1.0682870364689734E-2</v>
      </c>
      <c r="Z48" s="11">
        <f t="shared" si="5"/>
        <v>2.3148153559304774E-5</v>
      </c>
      <c r="AA48" s="19">
        <f t="shared" si="8"/>
        <v>2.5462962948950008E-3</v>
      </c>
    </row>
    <row r="49" spans="1:28" x14ac:dyDescent="0.4">
      <c r="A49" s="45" t="str">
        <f t="shared" si="0"/>
        <v>-</v>
      </c>
      <c r="B49" s="45" t="str">
        <f t="shared" si="6"/>
        <v>-</v>
      </c>
      <c r="C49">
        <v>11</v>
      </c>
      <c r="D49" s="1">
        <v>43380.498807870368</v>
      </c>
      <c r="E49">
        <v>1237</v>
      </c>
      <c r="F49" t="s">
        <v>38</v>
      </c>
      <c r="G49">
        <v>0</v>
      </c>
      <c r="H49">
        <v>741</v>
      </c>
      <c r="I49">
        <v>5</v>
      </c>
      <c r="J49">
        <v>2</v>
      </c>
      <c r="L49" s="1">
        <v>43380.503460648149</v>
      </c>
      <c r="M49" s="1">
        <v>43380.517060185186</v>
      </c>
      <c r="N49" t="s">
        <v>29</v>
      </c>
      <c r="O49" t="s">
        <v>30</v>
      </c>
      <c r="P49" t="s">
        <v>48</v>
      </c>
      <c r="Q49" t="s">
        <v>49</v>
      </c>
      <c r="R49" s="1">
        <v>43380.503622685188</v>
      </c>
      <c r="S49" s="1">
        <v>43380.503622685188</v>
      </c>
      <c r="T49" s="1">
        <v>43380.517430555556</v>
      </c>
      <c r="U49" s="1">
        <v>43380.517430555556</v>
      </c>
      <c r="W49" s="9">
        <f t="shared" si="3"/>
        <v>1.3599537036498077E-2</v>
      </c>
      <c r="X49" s="9">
        <f t="shared" si="4"/>
        <v>2.7199074072996154E-2</v>
      </c>
      <c r="Z49" s="11">
        <f t="shared" si="5"/>
        <v>0</v>
      </c>
      <c r="AA49" s="19">
        <f t="shared" si="8"/>
        <v>4.652777781302575E-3</v>
      </c>
    </row>
    <row r="50" spans="1:28" s="47" customFormat="1" x14ac:dyDescent="0.4">
      <c r="A50" s="46" t="str">
        <f t="shared" si="0"/>
        <v>★</v>
      </c>
      <c r="B50" s="46" t="str">
        <f t="shared" si="6"/>
        <v>☆</v>
      </c>
      <c r="C50" s="47">
        <v>11</v>
      </c>
      <c r="D50" s="48">
        <v>43380.446203703701</v>
      </c>
      <c r="E50" s="47">
        <v>1209</v>
      </c>
      <c r="F50" s="47" t="s">
        <v>18</v>
      </c>
      <c r="G50" s="47">
        <v>1700</v>
      </c>
      <c r="H50" s="47">
        <v>1166</v>
      </c>
      <c r="I50" s="47">
        <v>8</v>
      </c>
      <c r="J50" s="47">
        <v>1</v>
      </c>
      <c r="K50" s="48">
        <v>43380.446956018517</v>
      </c>
      <c r="N50" s="47" t="s">
        <v>19</v>
      </c>
      <c r="O50" s="47" t="s">
        <v>20</v>
      </c>
      <c r="P50" s="47" t="s">
        <v>44</v>
      </c>
      <c r="Q50" s="47" t="s">
        <v>45</v>
      </c>
      <c r="R50" s="48">
        <v>43380.46503472222</v>
      </c>
      <c r="T50" s="48">
        <v>43380.475023148145</v>
      </c>
      <c r="V50" s="48">
        <v>43380.462002314816</v>
      </c>
      <c r="W50" s="54"/>
      <c r="X50" s="54"/>
      <c r="Z50" s="71">
        <f t="shared" si="5"/>
        <v>0</v>
      </c>
      <c r="AA50" s="56">
        <f>IF(A50="★", R50-V50, R50-D50)</f>
        <v>3.0324074032250792E-3</v>
      </c>
    </row>
    <row r="51" spans="1:28" s="47" customFormat="1" x14ac:dyDescent="0.4">
      <c r="A51" s="46" t="str">
        <f t="shared" si="0"/>
        <v>★</v>
      </c>
      <c r="B51" s="46" t="str">
        <f t="shared" si="6"/>
        <v>☆</v>
      </c>
      <c r="C51" s="47">
        <v>11</v>
      </c>
      <c r="D51" s="48">
        <v>43380.461400462962</v>
      </c>
      <c r="E51" s="47">
        <v>1217</v>
      </c>
      <c r="F51" s="47" t="s">
        <v>33</v>
      </c>
      <c r="G51" s="47">
        <v>1621</v>
      </c>
      <c r="H51" s="47">
        <v>937</v>
      </c>
      <c r="I51" s="47">
        <v>6</v>
      </c>
      <c r="J51" s="47">
        <v>4</v>
      </c>
      <c r="K51" s="48">
        <v>43380.461655092593</v>
      </c>
      <c r="N51" s="47" t="s">
        <v>19</v>
      </c>
      <c r="O51" s="47" t="s">
        <v>20</v>
      </c>
      <c r="P51" s="47" t="s">
        <v>31</v>
      </c>
      <c r="Q51" s="47" t="s">
        <v>32</v>
      </c>
      <c r="R51" s="48">
        <v>43380.470335648148</v>
      </c>
      <c r="T51" s="48">
        <v>43380.484166666669</v>
      </c>
      <c r="V51" s="48">
        <v>43380.465578703705</v>
      </c>
      <c r="W51" s="54"/>
      <c r="X51" s="54"/>
      <c r="Z51" s="71">
        <f t="shared" si="5"/>
        <v>0</v>
      </c>
      <c r="AA51" s="56">
        <f>IF(A51="★", R51-V51, R51-D51)</f>
        <v>4.756944443215616E-3</v>
      </c>
    </row>
    <row r="52" spans="1:28" s="47" customFormat="1" x14ac:dyDescent="0.4">
      <c r="A52" s="46" t="str">
        <f t="shared" si="0"/>
        <v>★</v>
      </c>
      <c r="B52" s="46" t="str">
        <f t="shared" si="6"/>
        <v>☆</v>
      </c>
      <c r="C52" s="47">
        <v>11</v>
      </c>
      <c r="D52" s="48">
        <v>43380.475046296298</v>
      </c>
      <c r="E52" s="47">
        <v>1226</v>
      </c>
      <c r="F52" s="47" t="s">
        <v>56</v>
      </c>
      <c r="G52" s="47">
        <v>1910</v>
      </c>
      <c r="H52" s="47">
        <v>615</v>
      </c>
      <c r="I52" s="47">
        <v>8</v>
      </c>
      <c r="J52" s="47">
        <v>2</v>
      </c>
      <c r="K52" s="48">
        <v>43380.487361111111</v>
      </c>
      <c r="N52" s="47" t="s">
        <v>27</v>
      </c>
      <c r="O52" s="47" t="s">
        <v>28</v>
      </c>
      <c r="P52" s="47" t="s">
        <v>31</v>
      </c>
      <c r="Q52" s="47" t="s">
        <v>32</v>
      </c>
      <c r="R52" s="48">
        <v>43380.485567129632</v>
      </c>
      <c r="T52" s="48">
        <v>43380.495844907404</v>
      </c>
      <c r="V52" s="48">
        <v>43380.484722222223</v>
      </c>
      <c r="W52" s="54"/>
      <c r="X52" s="54"/>
      <c r="Z52" s="71">
        <f t="shared" si="5"/>
        <v>1.7939814788405783E-3</v>
      </c>
      <c r="AA52" s="56">
        <f>IF(A52="★", R52-V52, R52-D52)</f>
        <v>8.4490740846376866E-4</v>
      </c>
    </row>
    <row r="53" spans="1:28" s="50" customFormat="1" x14ac:dyDescent="0.4">
      <c r="A53" s="49" t="str">
        <f t="shared" si="0"/>
        <v>-</v>
      </c>
      <c r="B53" s="49" t="str">
        <f t="shared" si="6"/>
        <v>☆</v>
      </c>
      <c r="C53" s="50">
        <v>11</v>
      </c>
      <c r="D53" s="51">
        <v>43380.499456018515</v>
      </c>
      <c r="E53" s="50">
        <v>1238</v>
      </c>
      <c r="F53" s="50" t="s">
        <v>18</v>
      </c>
      <c r="G53" s="50">
        <v>1919</v>
      </c>
      <c r="H53" s="50">
        <v>1233</v>
      </c>
      <c r="I53" s="50">
        <v>6</v>
      </c>
      <c r="J53" s="50">
        <v>1</v>
      </c>
      <c r="K53" s="51">
        <v>43380.499791666669</v>
      </c>
      <c r="N53" s="50" t="s">
        <v>29</v>
      </c>
      <c r="O53" s="50" t="s">
        <v>30</v>
      </c>
      <c r="P53" s="50" t="s">
        <v>63</v>
      </c>
      <c r="Q53" s="50" t="s">
        <v>64</v>
      </c>
      <c r="R53" s="51">
        <v>43380.512430555558</v>
      </c>
      <c r="T53" s="51">
        <v>43380.518125000002</v>
      </c>
      <c r="W53" s="55"/>
      <c r="X53" s="55"/>
      <c r="Z53" s="57">
        <f t="shared" si="5"/>
        <v>0</v>
      </c>
      <c r="AA53" s="57">
        <f>IF(A53="★", R53-V53, R53-D53)</f>
        <v>1.2974537043191958E-2</v>
      </c>
    </row>
    <row r="54" spans="1:28" x14ac:dyDescent="0.4">
      <c r="A54" s="45" t="str">
        <f t="shared" si="0"/>
        <v>★</v>
      </c>
      <c r="B54" s="45" t="str">
        <f t="shared" si="6"/>
        <v>-</v>
      </c>
      <c r="C54">
        <v>12</v>
      </c>
      <c r="D54" s="1">
        <v>43380.494837962964</v>
      </c>
      <c r="E54">
        <v>1235</v>
      </c>
      <c r="F54" t="s">
        <v>33</v>
      </c>
      <c r="G54">
        <v>1889</v>
      </c>
      <c r="H54">
        <v>1082</v>
      </c>
      <c r="I54">
        <v>7</v>
      </c>
      <c r="J54">
        <v>1</v>
      </c>
      <c r="L54" s="1">
        <v>43380.501909722225</v>
      </c>
      <c r="M54" s="1">
        <v>43380.504687499997</v>
      </c>
      <c r="N54" t="s">
        <v>44</v>
      </c>
      <c r="O54" t="s">
        <v>45</v>
      </c>
      <c r="P54" t="s">
        <v>86</v>
      </c>
      <c r="Q54" t="s">
        <v>87</v>
      </c>
      <c r="R54" s="1">
        <v>43380.503472222219</v>
      </c>
      <c r="S54" s="1">
        <v>43380.503472222219</v>
      </c>
      <c r="T54" s="1">
        <v>43380.508483796293</v>
      </c>
      <c r="U54" s="1">
        <v>43380.508483796293</v>
      </c>
      <c r="V54" s="1">
        <v>43380.503472222219</v>
      </c>
      <c r="W54" s="9">
        <f t="shared" si="3"/>
        <v>2.7777777722803876E-3</v>
      </c>
      <c r="X54" s="9">
        <f t="shared" si="4"/>
        <v>2.7777777722803876E-3</v>
      </c>
      <c r="Y54" s="12">
        <f>SUM(X54:X77)</f>
        <v>0.34789351851941319</v>
      </c>
      <c r="Z54" s="12">
        <f t="shared" si="5"/>
        <v>0</v>
      </c>
      <c r="AA54" s="19">
        <f t="shared" ref="AA54:AA77" si="9">IF(A54="★", R54-V54, L54-D54)</f>
        <v>0</v>
      </c>
      <c r="AB54" s="11">
        <f>AVERAGE(AA54:AA85)</f>
        <v>4.8499103945833935E-3</v>
      </c>
    </row>
    <row r="55" spans="1:28" x14ac:dyDescent="0.4">
      <c r="A55" s="45" t="str">
        <f t="shared" si="0"/>
        <v>★</v>
      </c>
      <c r="B55" s="45" t="str">
        <f t="shared" si="6"/>
        <v>-</v>
      </c>
      <c r="C55">
        <v>12</v>
      </c>
      <c r="D55" s="1">
        <v>43380.478090277778</v>
      </c>
      <c r="E55">
        <v>1228</v>
      </c>
      <c r="F55" t="s">
        <v>33</v>
      </c>
      <c r="G55">
        <v>1436</v>
      </c>
      <c r="H55">
        <v>701</v>
      </c>
      <c r="I55">
        <v>10</v>
      </c>
      <c r="J55">
        <v>2</v>
      </c>
      <c r="L55" s="1">
        <v>43380.504351851851</v>
      </c>
      <c r="M55" s="1">
        <v>43380.526400462964</v>
      </c>
      <c r="N55" t="s">
        <v>69</v>
      </c>
      <c r="O55" t="s">
        <v>70</v>
      </c>
      <c r="P55" t="s">
        <v>74</v>
      </c>
      <c r="Q55" t="s">
        <v>75</v>
      </c>
      <c r="R55" s="1">
        <v>43380.510972222219</v>
      </c>
      <c r="S55" s="1">
        <v>43380.510972222219</v>
      </c>
      <c r="T55" s="1">
        <v>43380.527650462966</v>
      </c>
      <c r="U55" s="1">
        <v>43380.527650462966</v>
      </c>
      <c r="V55" s="1">
        <v>43380.510972222219</v>
      </c>
      <c r="W55" s="9">
        <f t="shared" si="3"/>
        <v>2.2048611113859806E-2</v>
      </c>
      <c r="X55" s="9">
        <f t="shared" si="4"/>
        <v>4.4097222227719612E-2</v>
      </c>
      <c r="Z55" s="11">
        <f t="shared" si="5"/>
        <v>0</v>
      </c>
      <c r="AA55" s="19">
        <f t="shared" si="9"/>
        <v>0</v>
      </c>
    </row>
    <row r="56" spans="1:28" x14ac:dyDescent="0.4">
      <c r="A56" s="45" t="str">
        <f t="shared" si="0"/>
        <v>-</v>
      </c>
      <c r="B56" s="45" t="str">
        <f t="shared" si="6"/>
        <v>-</v>
      </c>
      <c r="C56">
        <v>12</v>
      </c>
      <c r="D56" s="1">
        <v>43380.501851851855</v>
      </c>
      <c r="E56">
        <v>1240</v>
      </c>
      <c r="F56" t="s">
        <v>43</v>
      </c>
      <c r="G56">
        <v>0</v>
      </c>
      <c r="H56">
        <v>1085</v>
      </c>
      <c r="I56">
        <v>9</v>
      </c>
      <c r="J56">
        <v>1</v>
      </c>
      <c r="L56" s="1">
        <v>43380.504432870373</v>
      </c>
      <c r="M56" s="1">
        <v>43380.506412037037</v>
      </c>
      <c r="N56" t="s">
        <v>65</v>
      </c>
      <c r="O56" t="s">
        <v>66</v>
      </c>
      <c r="P56" t="s">
        <v>86</v>
      </c>
      <c r="Q56" t="s">
        <v>87</v>
      </c>
      <c r="R56" s="1">
        <v>43380.504675925928</v>
      </c>
      <c r="S56" s="1">
        <v>43380.504675925928</v>
      </c>
      <c r="T56" s="1">
        <v>43380.508055555554</v>
      </c>
      <c r="U56" s="1">
        <v>43380.508055555554</v>
      </c>
      <c r="W56" s="9">
        <f t="shared" si="3"/>
        <v>1.9791666636592709E-3</v>
      </c>
      <c r="X56" s="9">
        <f t="shared" si="4"/>
        <v>1.9791666636592709E-3</v>
      </c>
      <c r="Z56" s="11">
        <f t="shared" si="5"/>
        <v>0</v>
      </c>
      <c r="AA56" s="19">
        <f t="shared" si="9"/>
        <v>2.5810185179580003E-3</v>
      </c>
    </row>
    <row r="57" spans="1:28" x14ac:dyDescent="0.4">
      <c r="A57" s="45" t="str">
        <f t="shared" si="0"/>
        <v>-</v>
      </c>
      <c r="B57" s="45" t="str">
        <f t="shared" si="6"/>
        <v>-</v>
      </c>
      <c r="C57">
        <v>12</v>
      </c>
      <c r="D57" s="1">
        <v>43380.502337962964</v>
      </c>
      <c r="E57">
        <v>1242</v>
      </c>
      <c r="F57" t="s">
        <v>33</v>
      </c>
      <c r="G57">
        <v>1892</v>
      </c>
      <c r="H57">
        <v>934</v>
      </c>
      <c r="I57">
        <v>1</v>
      </c>
      <c r="J57">
        <v>2</v>
      </c>
      <c r="L57" s="1">
        <v>43380.507060185184</v>
      </c>
      <c r="M57" s="1">
        <v>43380.517604166664</v>
      </c>
      <c r="N57" t="s">
        <v>82</v>
      </c>
      <c r="O57" t="s">
        <v>83</v>
      </c>
      <c r="P57" t="s">
        <v>59</v>
      </c>
      <c r="Q57" t="s">
        <v>60</v>
      </c>
      <c r="R57" s="1">
        <v>43380.508113425924</v>
      </c>
      <c r="S57" s="1">
        <v>43380.508113425924</v>
      </c>
      <c r="T57" s="1">
        <v>43380.522256944445</v>
      </c>
      <c r="U57" s="1">
        <v>43380.522256944445</v>
      </c>
      <c r="W57" s="9">
        <f t="shared" si="3"/>
        <v>1.0543981479713693E-2</v>
      </c>
      <c r="X57" s="9">
        <f t="shared" si="4"/>
        <v>2.1087962959427387E-2</v>
      </c>
      <c r="Z57" s="11">
        <f t="shared" si="5"/>
        <v>0</v>
      </c>
      <c r="AA57" s="19">
        <f t="shared" si="9"/>
        <v>4.7222222201526165E-3</v>
      </c>
    </row>
    <row r="58" spans="1:28" x14ac:dyDescent="0.4">
      <c r="A58" s="45" t="str">
        <f t="shared" si="0"/>
        <v>-</v>
      </c>
      <c r="B58" s="45" t="str">
        <f t="shared" si="6"/>
        <v>-</v>
      </c>
      <c r="C58">
        <v>12</v>
      </c>
      <c r="D58" s="1">
        <v>43380.505416666667</v>
      </c>
      <c r="E58">
        <v>1244</v>
      </c>
      <c r="F58" t="s">
        <v>38</v>
      </c>
      <c r="G58">
        <v>0</v>
      </c>
      <c r="H58">
        <v>1170</v>
      </c>
      <c r="I58">
        <v>10</v>
      </c>
      <c r="J58">
        <v>1</v>
      </c>
      <c r="L58" s="1">
        <v>43380.507372685184</v>
      </c>
      <c r="M58" s="1">
        <v>43380.511446759258</v>
      </c>
      <c r="N58" t="s">
        <v>63</v>
      </c>
      <c r="O58" t="s">
        <v>64</v>
      </c>
      <c r="P58" t="s">
        <v>29</v>
      </c>
      <c r="Q58" t="s">
        <v>30</v>
      </c>
      <c r="R58" s="1">
        <v>43380.507662037038</v>
      </c>
      <c r="S58" s="1">
        <v>43380.507662037038</v>
      </c>
      <c r="T58" s="1">
        <v>43380.513090277775</v>
      </c>
      <c r="U58" s="1">
        <v>43380.513090277775</v>
      </c>
      <c r="W58" s="9">
        <f t="shared" si="3"/>
        <v>4.0740740732871927E-3</v>
      </c>
      <c r="X58" s="9">
        <f t="shared" si="4"/>
        <v>4.0740740732871927E-3</v>
      </c>
      <c r="Z58" s="11">
        <f t="shared" si="5"/>
        <v>0</v>
      </c>
      <c r="AA58" s="19">
        <f t="shared" si="9"/>
        <v>1.9560185173759237E-3</v>
      </c>
    </row>
    <row r="59" spans="1:28" x14ac:dyDescent="0.4">
      <c r="A59" s="45" t="str">
        <f t="shared" si="0"/>
        <v>-</v>
      </c>
      <c r="B59" s="45" t="str">
        <f t="shared" si="6"/>
        <v>-</v>
      </c>
      <c r="C59">
        <v>12</v>
      </c>
      <c r="D59" s="1">
        <v>43380.500833333332</v>
      </c>
      <c r="E59">
        <v>1239</v>
      </c>
      <c r="F59" t="s">
        <v>38</v>
      </c>
      <c r="G59">
        <v>0</v>
      </c>
      <c r="H59">
        <v>992</v>
      </c>
      <c r="I59">
        <v>8</v>
      </c>
      <c r="J59">
        <v>1</v>
      </c>
      <c r="L59" s="1">
        <v>43380.508055555554</v>
      </c>
      <c r="M59" s="1">
        <v>43380.514421296299</v>
      </c>
      <c r="N59" t="s">
        <v>44</v>
      </c>
      <c r="O59" t="s">
        <v>45</v>
      </c>
      <c r="P59" t="s">
        <v>76</v>
      </c>
      <c r="Q59" t="s">
        <v>77</v>
      </c>
      <c r="R59" s="1">
        <v>43380.508692129632</v>
      </c>
      <c r="S59" s="1">
        <v>43380.509791666664</v>
      </c>
      <c r="T59" s="1">
        <v>43380.518240740741</v>
      </c>
      <c r="U59" s="1">
        <v>43380.51934027778</v>
      </c>
      <c r="W59" s="9">
        <f t="shared" si="3"/>
        <v>6.3657407445134595E-3</v>
      </c>
      <c r="X59" s="9">
        <f t="shared" si="4"/>
        <v>6.3657407445134595E-3</v>
      </c>
      <c r="Z59" s="11">
        <f t="shared" si="5"/>
        <v>0</v>
      </c>
      <c r="AA59" s="19">
        <f t="shared" si="9"/>
        <v>7.2222222224809229E-3</v>
      </c>
    </row>
    <row r="60" spans="1:28" x14ac:dyDescent="0.4">
      <c r="A60" s="45" t="str">
        <f t="shared" si="0"/>
        <v>-</v>
      </c>
      <c r="B60" s="45" t="str">
        <f t="shared" si="6"/>
        <v>-</v>
      </c>
      <c r="C60">
        <v>12</v>
      </c>
      <c r="D60" s="1">
        <v>43380.502256944441</v>
      </c>
      <c r="E60">
        <v>1241</v>
      </c>
      <c r="F60" t="s">
        <v>43</v>
      </c>
      <c r="G60">
        <v>0</v>
      </c>
      <c r="H60">
        <v>328</v>
      </c>
      <c r="I60">
        <v>8</v>
      </c>
      <c r="J60">
        <v>1</v>
      </c>
      <c r="L60" s="1">
        <v>43380.508113425924</v>
      </c>
      <c r="M60" s="1">
        <v>43380.518993055557</v>
      </c>
      <c r="N60" t="s">
        <v>44</v>
      </c>
      <c r="O60" t="s">
        <v>45</v>
      </c>
      <c r="P60" t="s">
        <v>67</v>
      </c>
      <c r="Q60" t="s">
        <v>68</v>
      </c>
      <c r="R60" s="1">
        <v>43380.509502314817</v>
      </c>
      <c r="S60" s="1">
        <v>43380.510138888887</v>
      </c>
      <c r="T60" s="1">
        <v>43380.529988425929</v>
      </c>
      <c r="U60" s="1">
        <v>43380.530624999999</v>
      </c>
      <c r="W60" s="9">
        <f t="shared" si="3"/>
        <v>1.0879629633564036E-2</v>
      </c>
      <c r="X60" s="9">
        <f t="shared" si="4"/>
        <v>1.0879629633564036E-2</v>
      </c>
      <c r="Z60" s="11">
        <f t="shared" si="5"/>
        <v>0</v>
      </c>
      <c r="AA60" s="19">
        <f t="shared" si="9"/>
        <v>5.8564814826240763E-3</v>
      </c>
    </row>
    <row r="61" spans="1:28" x14ac:dyDescent="0.4">
      <c r="A61" s="45" t="str">
        <f t="shared" si="0"/>
        <v>-</v>
      </c>
      <c r="B61" s="45" t="str">
        <f t="shared" si="6"/>
        <v>-</v>
      </c>
      <c r="C61">
        <v>12</v>
      </c>
      <c r="D61" s="1">
        <v>43380.507928240739</v>
      </c>
      <c r="E61">
        <v>1246</v>
      </c>
      <c r="F61" t="s">
        <v>43</v>
      </c>
      <c r="G61">
        <v>0</v>
      </c>
      <c r="H61">
        <v>1197</v>
      </c>
      <c r="I61">
        <v>9</v>
      </c>
      <c r="J61">
        <v>1</v>
      </c>
      <c r="L61" s="1">
        <v>43380.509629629632</v>
      </c>
      <c r="M61" s="1">
        <v>43380.5153587963</v>
      </c>
      <c r="N61" t="s">
        <v>61</v>
      </c>
      <c r="O61" t="s">
        <v>62</v>
      </c>
      <c r="P61" t="s">
        <v>67</v>
      </c>
      <c r="Q61" t="s">
        <v>68</v>
      </c>
      <c r="R61" s="1">
        <v>43380.511550925927</v>
      </c>
      <c r="S61" s="1">
        <v>43380.511550925927</v>
      </c>
      <c r="T61" s="1">
        <v>43380.526608796295</v>
      </c>
      <c r="U61" s="1">
        <v>43380.526608796295</v>
      </c>
      <c r="W61" s="9">
        <f t="shared" si="3"/>
        <v>5.7291666671517305E-3</v>
      </c>
      <c r="X61" s="9">
        <f t="shared" si="4"/>
        <v>5.7291666671517305E-3</v>
      </c>
      <c r="Z61" s="11">
        <f t="shared" si="5"/>
        <v>0</v>
      </c>
      <c r="AA61" s="19">
        <f t="shared" si="9"/>
        <v>1.7013888937071897E-3</v>
      </c>
    </row>
    <row r="62" spans="1:28" x14ac:dyDescent="0.4">
      <c r="A62" s="45" t="str">
        <f t="shared" si="0"/>
        <v>-</v>
      </c>
      <c r="B62" s="45" t="str">
        <f t="shared" si="6"/>
        <v>-</v>
      </c>
      <c r="C62">
        <v>12</v>
      </c>
      <c r="D62" s="1">
        <v>43380.51190972222</v>
      </c>
      <c r="E62">
        <v>1247</v>
      </c>
      <c r="F62" t="s">
        <v>33</v>
      </c>
      <c r="G62">
        <v>1338</v>
      </c>
      <c r="H62">
        <v>993</v>
      </c>
      <c r="I62">
        <v>2</v>
      </c>
      <c r="J62">
        <v>1</v>
      </c>
      <c r="L62" s="1">
        <v>43380.515729166669</v>
      </c>
      <c r="M62" s="1">
        <v>43380.524004629631</v>
      </c>
      <c r="N62" t="s">
        <v>82</v>
      </c>
      <c r="O62" t="s">
        <v>83</v>
      </c>
      <c r="P62" t="s">
        <v>67</v>
      </c>
      <c r="Q62" t="s">
        <v>68</v>
      </c>
      <c r="R62" s="1">
        <v>43380.517581018517</v>
      </c>
      <c r="S62" s="1">
        <v>43380.517581018517</v>
      </c>
      <c r="T62" s="1">
        <v>43380.527754629627</v>
      </c>
      <c r="U62" s="1">
        <v>43380.53497685185</v>
      </c>
      <c r="W62" s="9">
        <f t="shared" si="3"/>
        <v>8.2754629620467313E-3</v>
      </c>
      <c r="X62" s="9">
        <f t="shared" si="4"/>
        <v>8.2754629620467313E-3</v>
      </c>
      <c r="Z62" s="11">
        <f t="shared" si="5"/>
        <v>0</v>
      </c>
      <c r="AA62" s="19">
        <f t="shared" si="9"/>
        <v>3.8194444496184587E-3</v>
      </c>
    </row>
    <row r="63" spans="1:28" x14ac:dyDescent="0.4">
      <c r="A63" s="45" t="str">
        <f t="shared" si="0"/>
        <v>-</v>
      </c>
      <c r="B63" s="45" t="str">
        <f t="shared" si="6"/>
        <v>-</v>
      </c>
      <c r="C63">
        <v>12</v>
      </c>
      <c r="D63" s="1">
        <v>43380.515231481484</v>
      </c>
      <c r="E63">
        <v>1249</v>
      </c>
      <c r="F63" t="s">
        <v>43</v>
      </c>
      <c r="G63">
        <v>0</v>
      </c>
      <c r="H63">
        <v>1029</v>
      </c>
      <c r="I63">
        <v>10</v>
      </c>
      <c r="J63">
        <v>1</v>
      </c>
      <c r="L63" s="1">
        <v>43380.519861111112</v>
      </c>
      <c r="M63" s="1">
        <v>43380.526099537034</v>
      </c>
      <c r="N63" t="s">
        <v>86</v>
      </c>
      <c r="O63" t="s">
        <v>87</v>
      </c>
      <c r="P63" t="s">
        <v>54</v>
      </c>
      <c r="Q63" t="s">
        <v>55</v>
      </c>
      <c r="R63" s="1">
        <v>43380.519872685189</v>
      </c>
      <c r="S63" s="1">
        <v>43380.519872685189</v>
      </c>
      <c r="T63" s="1">
        <v>43380.530810185184</v>
      </c>
      <c r="U63" s="1">
        <v>43380.530810185184</v>
      </c>
      <c r="W63" s="9">
        <f t="shared" si="3"/>
        <v>6.2384259217651561E-3</v>
      </c>
      <c r="X63" s="9">
        <f t="shared" si="4"/>
        <v>6.2384259217651561E-3</v>
      </c>
      <c r="Z63" s="11">
        <f t="shared" si="5"/>
        <v>0</v>
      </c>
      <c r="AA63" s="19">
        <f t="shared" si="9"/>
        <v>4.6296296277432702E-3</v>
      </c>
    </row>
    <row r="64" spans="1:28" x14ac:dyDescent="0.4">
      <c r="A64" s="45" t="str">
        <f t="shared" si="0"/>
        <v>-</v>
      </c>
      <c r="B64" s="45" t="str">
        <f t="shared" si="6"/>
        <v>-</v>
      </c>
      <c r="C64">
        <v>12</v>
      </c>
      <c r="D64" s="1">
        <v>43380.51934027778</v>
      </c>
      <c r="E64">
        <v>1250</v>
      </c>
      <c r="F64" t="s">
        <v>18</v>
      </c>
      <c r="G64">
        <v>1752</v>
      </c>
      <c r="H64">
        <v>1211</v>
      </c>
      <c r="I64">
        <v>1</v>
      </c>
      <c r="J64">
        <v>2</v>
      </c>
      <c r="L64" s="1">
        <v>43380.522141203706</v>
      </c>
      <c r="M64" s="1">
        <v>43380.527916666666</v>
      </c>
      <c r="N64" t="s">
        <v>48</v>
      </c>
      <c r="O64" t="s">
        <v>49</v>
      </c>
      <c r="P64" t="s">
        <v>52</v>
      </c>
      <c r="Q64" t="s">
        <v>53</v>
      </c>
      <c r="R64" s="1">
        <v>43380.522210648145</v>
      </c>
      <c r="S64" s="1">
        <v>43380.522210648145</v>
      </c>
      <c r="T64" s="1">
        <v>43380.541493055556</v>
      </c>
      <c r="U64" s="1">
        <v>43380.541493055556</v>
      </c>
      <c r="W64" s="9">
        <f t="shared" si="3"/>
        <v>5.7754629597184248E-3</v>
      </c>
      <c r="X64" s="9">
        <f t="shared" si="4"/>
        <v>1.155092591943685E-2</v>
      </c>
      <c r="Z64" s="11">
        <f t="shared" si="5"/>
        <v>0</v>
      </c>
      <c r="AA64" s="19">
        <f t="shared" si="9"/>
        <v>2.8009259258396924E-3</v>
      </c>
    </row>
    <row r="65" spans="1:30" x14ac:dyDescent="0.4">
      <c r="A65" s="45" t="str">
        <f t="shared" si="0"/>
        <v>-</v>
      </c>
      <c r="B65" s="45" t="str">
        <f t="shared" si="6"/>
        <v>-</v>
      </c>
      <c r="C65">
        <v>12</v>
      </c>
      <c r="D65" s="1">
        <v>43380.521851851852</v>
      </c>
      <c r="E65">
        <v>1253</v>
      </c>
      <c r="F65" t="s">
        <v>43</v>
      </c>
      <c r="G65">
        <v>0</v>
      </c>
      <c r="H65">
        <v>649</v>
      </c>
      <c r="I65">
        <v>6</v>
      </c>
      <c r="J65">
        <v>1</v>
      </c>
      <c r="L65" s="1">
        <v>43380.525266203702</v>
      </c>
      <c r="M65" s="1">
        <v>43380.528090277781</v>
      </c>
      <c r="N65" t="s">
        <v>19</v>
      </c>
      <c r="O65" t="s">
        <v>20</v>
      </c>
      <c r="P65" t="s">
        <v>63</v>
      </c>
      <c r="Q65" t="s">
        <v>64</v>
      </c>
      <c r="R65" s="1">
        <v>43380.525937500002</v>
      </c>
      <c r="S65" s="1">
        <v>43380.525937500002</v>
      </c>
      <c r="T65" s="1">
        <v>43380.530555555553</v>
      </c>
      <c r="U65" s="1">
        <v>43380.530555555553</v>
      </c>
      <c r="W65" s="9">
        <f t="shared" si="3"/>
        <v>2.8240740793989971E-3</v>
      </c>
      <c r="X65" s="9">
        <f t="shared" si="4"/>
        <v>2.8240740793989971E-3</v>
      </c>
      <c r="Z65" s="11">
        <f t="shared" si="5"/>
        <v>0</v>
      </c>
      <c r="AA65" s="19">
        <f t="shared" si="9"/>
        <v>3.4143518496421166E-3</v>
      </c>
    </row>
    <row r="66" spans="1:30" x14ac:dyDescent="0.4">
      <c r="A66" s="45" t="str">
        <f t="shared" ref="A66:A129" si="10">IF(V66&gt;0, "★", "-")</f>
        <v>-</v>
      </c>
      <c r="B66" s="45" t="str">
        <f t="shared" si="6"/>
        <v>-</v>
      </c>
      <c r="C66">
        <v>12</v>
      </c>
      <c r="D66" s="1">
        <v>43380.520925925928</v>
      </c>
      <c r="E66">
        <v>1252</v>
      </c>
      <c r="F66" t="s">
        <v>33</v>
      </c>
      <c r="G66">
        <v>1706</v>
      </c>
      <c r="H66">
        <v>977</v>
      </c>
      <c r="I66">
        <v>7</v>
      </c>
      <c r="J66">
        <v>2</v>
      </c>
      <c r="L66" s="1">
        <v>43380.525879629633</v>
      </c>
      <c r="M66" s="1">
        <v>43380.529548611114</v>
      </c>
      <c r="N66" t="s">
        <v>21</v>
      </c>
      <c r="O66" t="s">
        <v>22</v>
      </c>
      <c r="P66" t="s">
        <v>69</v>
      </c>
      <c r="Q66" t="s">
        <v>70</v>
      </c>
      <c r="R66" s="1">
        <v>43380.526458333334</v>
      </c>
      <c r="S66" s="1">
        <v>43380.526458333334</v>
      </c>
      <c r="T66" s="1">
        <v>43380.539409722223</v>
      </c>
      <c r="U66" s="1">
        <v>43380.539409722223</v>
      </c>
      <c r="W66" s="9">
        <f t="shared" si="3"/>
        <v>3.6689814805868082E-3</v>
      </c>
      <c r="X66" s="9">
        <f t="shared" si="4"/>
        <v>7.3379629611736163E-3</v>
      </c>
      <c r="Z66" s="11">
        <f t="shared" si="5"/>
        <v>0</v>
      </c>
      <c r="AA66" s="19">
        <f t="shared" si="9"/>
        <v>4.9537037048139609E-3</v>
      </c>
    </row>
    <row r="67" spans="1:30" x14ac:dyDescent="0.4">
      <c r="A67" s="45" t="str">
        <f t="shared" si="10"/>
        <v>★</v>
      </c>
      <c r="B67" s="45" t="str">
        <f t="shared" si="6"/>
        <v>-</v>
      </c>
      <c r="C67">
        <v>12</v>
      </c>
      <c r="D67" s="1">
        <v>43380.506527777776</v>
      </c>
      <c r="E67">
        <v>1245</v>
      </c>
      <c r="F67" t="s">
        <v>18</v>
      </c>
      <c r="G67">
        <v>1700</v>
      </c>
      <c r="H67">
        <v>1144</v>
      </c>
      <c r="I67">
        <v>10</v>
      </c>
      <c r="J67">
        <v>2</v>
      </c>
      <c r="L67" s="1">
        <v>43380.525995370372</v>
      </c>
      <c r="M67" s="1">
        <v>43380.539687500001</v>
      </c>
      <c r="N67" t="s">
        <v>44</v>
      </c>
      <c r="O67" t="s">
        <v>45</v>
      </c>
      <c r="P67" t="s">
        <v>74</v>
      </c>
      <c r="Q67" t="s">
        <v>75</v>
      </c>
      <c r="R67" s="1">
        <v>43380.524467592593</v>
      </c>
      <c r="S67" s="1">
        <v>43380.524664351855</v>
      </c>
      <c r="T67" s="1">
        <v>43380.533321759256</v>
      </c>
      <c r="U67" s="1">
        <v>43380.536006944443</v>
      </c>
      <c r="V67" s="1">
        <v>43380.520949074074</v>
      </c>
      <c r="W67" s="9">
        <f t="shared" ref="W67:W114" si="11">M67-L67</f>
        <v>1.3692129628907423E-2</v>
      </c>
      <c r="X67" s="9">
        <f t="shared" ref="X67:X114" si="12">W67*J67</f>
        <v>2.7384259257814847E-2</v>
      </c>
      <c r="Z67" s="11">
        <f t="shared" si="5"/>
        <v>1.527777778392192E-3</v>
      </c>
      <c r="AA67" s="19">
        <f t="shared" si="9"/>
        <v>3.5185185188311152E-3</v>
      </c>
    </row>
    <row r="68" spans="1:30" x14ac:dyDescent="0.4">
      <c r="A68" s="45" t="str">
        <f t="shared" si="10"/>
        <v>★</v>
      </c>
      <c r="B68" s="45" t="str">
        <f t="shared" si="6"/>
        <v>-</v>
      </c>
      <c r="C68">
        <v>12</v>
      </c>
      <c r="D68" s="1">
        <v>43380.523541666669</v>
      </c>
      <c r="E68">
        <v>1254</v>
      </c>
      <c r="F68" t="s">
        <v>18</v>
      </c>
      <c r="G68">
        <v>1623</v>
      </c>
      <c r="H68">
        <v>675</v>
      </c>
      <c r="I68">
        <v>9</v>
      </c>
      <c r="J68">
        <v>4</v>
      </c>
      <c r="L68" s="1">
        <v>43380.528379629628</v>
      </c>
      <c r="M68" s="1">
        <v>43380.538263888891</v>
      </c>
      <c r="N68" t="s">
        <v>52</v>
      </c>
      <c r="O68" t="s">
        <v>53</v>
      </c>
      <c r="P68" t="s">
        <v>74</v>
      </c>
      <c r="Q68" t="s">
        <v>75</v>
      </c>
      <c r="R68" s="1">
        <v>43380.529641203706</v>
      </c>
      <c r="S68" s="1">
        <v>43380.529641203706</v>
      </c>
      <c r="T68" s="1">
        <v>43380.544571759259</v>
      </c>
      <c r="U68" s="1">
        <v>43380.544571759259</v>
      </c>
      <c r="V68" s="1">
        <v>43380.529641203706</v>
      </c>
      <c r="W68" s="9">
        <f t="shared" si="11"/>
        <v>9.8842592633445747E-3</v>
      </c>
      <c r="X68" s="9">
        <f t="shared" si="12"/>
        <v>3.9537037053378299E-2</v>
      </c>
      <c r="Z68" s="11">
        <f t="shared" ref="Z68:Z131" si="13">IF(IF(B68="☆",K68-R68,L68-R68)&lt;0,0,IF(B68="☆",K68-R68,L68-R68))</f>
        <v>0</v>
      </c>
      <c r="AA68" s="19">
        <f t="shared" si="9"/>
        <v>0</v>
      </c>
    </row>
    <row r="69" spans="1:30" x14ac:dyDescent="0.4">
      <c r="A69" s="45" t="str">
        <f t="shared" si="10"/>
        <v>★</v>
      </c>
      <c r="B69" s="45" t="str">
        <f t="shared" ref="B69:B132" si="14">IF(K69&gt;0, "☆", "-")</f>
        <v>-</v>
      </c>
      <c r="C69">
        <v>12</v>
      </c>
      <c r="D69" s="1">
        <v>43380.524594907409</v>
      </c>
      <c r="E69">
        <v>1255</v>
      </c>
      <c r="F69" t="s">
        <v>38</v>
      </c>
      <c r="G69">
        <v>0</v>
      </c>
      <c r="H69">
        <v>398</v>
      </c>
      <c r="I69">
        <v>2</v>
      </c>
      <c r="J69">
        <v>4</v>
      </c>
      <c r="L69" s="1">
        <v>43380.530740740738</v>
      </c>
      <c r="M69" s="1">
        <v>43380.536724537036</v>
      </c>
      <c r="N69" t="s">
        <v>34</v>
      </c>
      <c r="O69" t="s">
        <v>35</v>
      </c>
      <c r="P69" t="s">
        <v>67</v>
      </c>
      <c r="Q69" t="s">
        <v>68</v>
      </c>
      <c r="R69" s="1">
        <v>43380.53125</v>
      </c>
      <c r="S69" s="1">
        <v>43380.53125</v>
      </c>
      <c r="T69" s="1">
        <v>43380.54247685185</v>
      </c>
      <c r="U69" s="1">
        <v>43380.540856481479</v>
      </c>
      <c r="V69" s="1">
        <v>43380.53125</v>
      </c>
      <c r="W69" s="9">
        <f t="shared" si="11"/>
        <v>5.9837962980964221E-3</v>
      </c>
      <c r="X69" s="9">
        <f t="shared" si="12"/>
        <v>2.3935185192385688E-2</v>
      </c>
      <c r="Z69" s="11">
        <f t="shared" si="13"/>
        <v>0</v>
      </c>
      <c r="AA69" s="19">
        <f t="shared" si="9"/>
        <v>0</v>
      </c>
    </row>
    <row r="70" spans="1:30" x14ac:dyDescent="0.4">
      <c r="A70" s="45" t="str">
        <f t="shared" si="10"/>
        <v>★</v>
      </c>
      <c r="B70" s="45" t="str">
        <f t="shared" si="14"/>
        <v>-</v>
      </c>
      <c r="C70">
        <v>12</v>
      </c>
      <c r="D70" s="1">
        <v>43380.503055555557</v>
      </c>
      <c r="E70">
        <v>1243</v>
      </c>
      <c r="F70" t="s">
        <v>43</v>
      </c>
      <c r="G70">
        <v>0</v>
      </c>
      <c r="H70">
        <v>688</v>
      </c>
      <c r="I70">
        <v>8</v>
      </c>
      <c r="J70">
        <v>5</v>
      </c>
      <c r="L70" s="1">
        <v>43380.5309375</v>
      </c>
      <c r="M70" s="1">
        <v>43380.537546296298</v>
      </c>
      <c r="N70" t="s">
        <v>67</v>
      </c>
      <c r="O70" t="s">
        <v>68</v>
      </c>
      <c r="P70" t="s">
        <v>25</v>
      </c>
      <c r="Q70" t="s">
        <v>26</v>
      </c>
      <c r="R70" s="1">
        <v>43380.530624999999</v>
      </c>
      <c r="S70" s="1">
        <v>43380.530624999999</v>
      </c>
      <c r="T70" s="1">
        <v>43380.545347222222</v>
      </c>
      <c r="U70" s="1">
        <v>43380.545347222222</v>
      </c>
      <c r="V70" s="1">
        <v>43380.510416666664</v>
      </c>
      <c r="W70" s="9">
        <f t="shared" si="11"/>
        <v>6.6087962986784987E-3</v>
      </c>
      <c r="X70" s="9">
        <f t="shared" si="12"/>
        <v>3.3043981493392494E-2</v>
      </c>
      <c r="Z70" s="11">
        <f t="shared" si="13"/>
        <v>3.125000002910383E-4</v>
      </c>
      <c r="AA70" s="19">
        <f t="shared" si="9"/>
        <v>2.0208333335176576E-2</v>
      </c>
    </row>
    <row r="71" spans="1:30" x14ac:dyDescent="0.4">
      <c r="A71" s="45" t="str">
        <f t="shared" si="10"/>
        <v>-</v>
      </c>
      <c r="B71" s="45" t="str">
        <f t="shared" si="14"/>
        <v>-</v>
      </c>
      <c r="C71">
        <v>12</v>
      </c>
      <c r="D71" s="1">
        <v>43380.528506944444</v>
      </c>
      <c r="E71">
        <v>1256</v>
      </c>
      <c r="F71" t="s">
        <v>33</v>
      </c>
      <c r="G71">
        <v>1923</v>
      </c>
      <c r="H71">
        <v>549</v>
      </c>
      <c r="I71">
        <v>1</v>
      </c>
      <c r="J71">
        <v>1</v>
      </c>
      <c r="L71" s="1">
        <v>43380.533263888887</v>
      </c>
      <c r="M71" s="1">
        <v>43380.551921296297</v>
      </c>
      <c r="N71" t="s">
        <v>34</v>
      </c>
      <c r="O71" t="s">
        <v>35</v>
      </c>
      <c r="P71" t="s">
        <v>74</v>
      </c>
      <c r="Q71" t="s">
        <v>75</v>
      </c>
      <c r="R71" s="1">
        <v>43380.530706018515</v>
      </c>
      <c r="S71" s="1">
        <v>43380.53261574074</v>
      </c>
      <c r="T71" s="1">
        <v>43380.545358796298</v>
      </c>
      <c r="U71" s="1">
        <v>43380.552233796298</v>
      </c>
      <c r="W71" s="9">
        <f t="shared" si="11"/>
        <v>1.8657407410501037E-2</v>
      </c>
      <c r="X71" s="9">
        <f t="shared" si="12"/>
        <v>1.8657407410501037E-2</v>
      </c>
      <c r="Z71" s="11">
        <f t="shared" si="13"/>
        <v>2.5578703716746531E-3</v>
      </c>
      <c r="AA71" s="19">
        <f t="shared" si="9"/>
        <v>4.756944443215616E-3</v>
      </c>
    </row>
    <row r="72" spans="1:30" x14ac:dyDescent="0.4">
      <c r="A72" s="45" t="str">
        <f t="shared" si="10"/>
        <v>-</v>
      </c>
      <c r="B72" s="45" t="str">
        <f t="shared" si="14"/>
        <v>-</v>
      </c>
      <c r="C72">
        <v>12</v>
      </c>
      <c r="D72" s="1">
        <v>43380.531493055554</v>
      </c>
      <c r="E72">
        <v>1261</v>
      </c>
      <c r="F72" t="s">
        <v>33</v>
      </c>
      <c r="G72">
        <v>1905</v>
      </c>
      <c r="H72">
        <v>913</v>
      </c>
      <c r="I72">
        <v>4</v>
      </c>
      <c r="J72">
        <v>2</v>
      </c>
      <c r="L72" s="1">
        <v>43380.534062500003</v>
      </c>
      <c r="M72" s="1">
        <v>43380.540567129632</v>
      </c>
      <c r="N72" t="s">
        <v>74</v>
      </c>
      <c r="O72" t="s">
        <v>75</v>
      </c>
      <c r="P72" t="s">
        <v>27</v>
      </c>
      <c r="Q72" t="s">
        <v>28</v>
      </c>
      <c r="R72" s="1">
        <v>43380.535370370373</v>
      </c>
      <c r="S72" s="1">
        <v>43380.535370370373</v>
      </c>
      <c r="T72" s="1">
        <v>43380.545844907407</v>
      </c>
      <c r="U72" s="1">
        <v>43380.545844907407</v>
      </c>
      <c r="W72" s="9">
        <f t="shared" si="11"/>
        <v>6.5046296294895001E-3</v>
      </c>
      <c r="X72" s="9">
        <f t="shared" si="12"/>
        <v>1.3009259258979E-2</v>
      </c>
      <c r="Z72" s="11">
        <f t="shared" si="13"/>
        <v>0</v>
      </c>
      <c r="AA72" s="19">
        <f t="shared" si="9"/>
        <v>2.5694444484543055E-3</v>
      </c>
    </row>
    <row r="73" spans="1:30" x14ac:dyDescent="0.4">
      <c r="A73" s="45" t="str">
        <f t="shared" si="10"/>
        <v>-</v>
      </c>
      <c r="B73" s="45" t="str">
        <f t="shared" si="14"/>
        <v>-</v>
      </c>
      <c r="C73">
        <v>12</v>
      </c>
      <c r="D73" s="1">
        <v>43380.534236111111</v>
      </c>
      <c r="E73">
        <v>1262</v>
      </c>
      <c r="F73" t="s">
        <v>18</v>
      </c>
      <c r="G73">
        <v>1071</v>
      </c>
      <c r="H73">
        <v>748</v>
      </c>
      <c r="I73">
        <v>3</v>
      </c>
      <c r="J73">
        <v>1</v>
      </c>
      <c r="L73" s="1">
        <v>43380.537476851852</v>
      </c>
      <c r="M73" s="1">
        <v>43380.561793981484</v>
      </c>
      <c r="N73" t="s">
        <v>29</v>
      </c>
      <c r="O73" t="s">
        <v>30</v>
      </c>
      <c r="P73" t="s">
        <v>74</v>
      </c>
      <c r="Q73" t="s">
        <v>75</v>
      </c>
      <c r="R73" s="1">
        <v>43380.535868055558</v>
      </c>
      <c r="S73" s="1">
        <v>43380.537557870368</v>
      </c>
      <c r="T73" s="1">
        <v>43380.550844907404</v>
      </c>
      <c r="U73" s="1">
        <v>43380.557222222225</v>
      </c>
      <c r="W73" s="9">
        <f t="shared" si="11"/>
        <v>2.4317129631526768E-2</v>
      </c>
      <c r="X73" s="9">
        <f t="shared" si="12"/>
        <v>2.4317129631526768E-2</v>
      </c>
      <c r="Z73" s="11">
        <f t="shared" si="13"/>
        <v>1.6087962940218858E-3</v>
      </c>
      <c r="AA73" s="19">
        <f t="shared" si="9"/>
        <v>3.2407407416030765E-3</v>
      </c>
    </row>
    <row r="74" spans="1:30" x14ac:dyDescent="0.4">
      <c r="A74" s="45" t="str">
        <f t="shared" si="10"/>
        <v>-</v>
      </c>
      <c r="B74" s="45" t="str">
        <f t="shared" si="14"/>
        <v>-</v>
      </c>
      <c r="C74">
        <v>12</v>
      </c>
      <c r="D74" s="1">
        <v>43380.530960648146</v>
      </c>
      <c r="E74">
        <v>1260</v>
      </c>
      <c r="F74" t="s">
        <v>38</v>
      </c>
      <c r="G74">
        <v>0</v>
      </c>
      <c r="H74">
        <v>306</v>
      </c>
      <c r="I74">
        <v>2</v>
      </c>
      <c r="J74">
        <v>6</v>
      </c>
      <c r="L74" s="1">
        <v>43380.537800925929</v>
      </c>
      <c r="M74" s="1">
        <v>43380.542754629627</v>
      </c>
      <c r="N74" t="s">
        <v>67</v>
      </c>
      <c r="O74" t="s">
        <v>68</v>
      </c>
      <c r="P74" t="s">
        <v>82</v>
      </c>
      <c r="Q74" t="s">
        <v>83</v>
      </c>
      <c r="R74" s="1">
        <v>43380.540856481479</v>
      </c>
      <c r="S74" s="1">
        <v>43380.540856481479</v>
      </c>
      <c r="T74" s="1">
        <v>43380.553715277776</v>
      </c>
      <c r="U74" s="1">
        <v>43380.553715277776</v>
      </c>
      <c r="W74" s="9">
        <f t="shared" si="11"/>
        <v>4.9537036975380033E-3</v>
      </c>
      <c r="X74" s="9">
        <f t="shared" si="12"/>
        <v>2.972222218522802E-2</v>
      </c>
      <c r="Z74" s="11">
        <f t="shared" si="13"/>
        <v>0</v>
      </c>
      <c r="AA74" s="19">
        <f t="shared" si="9"/>
        <v>6.8402777833398432E-3</v>
      </c>
    </row>
    <row r="75" spans="1:30" x14ac:dyDescent="0.4">
      <c r="A75" s="45" t="str">
        <f t="shared" si="10"/>
        <v>-</v>
      </c>
      <c r="B75" s="45" t="str">
        <f t="shared" si="14"/>
        <v>-</v>
      </c>
      <c r="C75">
        <v>12</v>
      </c>
      <c r="D75" s="1">
        <v>43380.529895833337</v>
      </c>
      <c r="E75">
        <v>1258</v>
      </c>
      <c r="F75" t="s">
        <v>43</v>
      </c>
      <c r="G75">
        <v>0</v>
      </c>
      <c r="H75">
        <v>423</v>
      </c>
      <c r="I75">
        <v>1</v>
      </c>
      <c r="J75">
        <v>1</v>
      </c>
      <c r="L75" s="1">
        <v>43380.539282407408</v>
      </c>
      <c r="M75" s="1">
        <v>43380.541932870372</v>
      </c>
      <c r="N75" t="s">
        <v>63</v>
      </c>
      <c r="O75" t="s">
        <v>64</v>
      </c>
      <c r="P75" t="s">
        <v>39</v>
      </c>
      <c r="Q75" t="s">
        <v>40</v>
      </c>
      <c r="R75" s="1">
        <v>43380.535879629628</v>
      </c>
      <c r="S75" s="1">
        <v>43380.535879629628</v>
      </c>
      <c r="T75" s="1">
        <v>43380.538912037038</v>
      </c>
      <c r="U75" s="1">
        <v>43380.538912037038</v>
      </c>
      <c r="W75" s="9">
        <f t="shared" si="11"/>
        <v>2.6504629640839994E-3</v>
      </c>
      <c r="X75" s="9">
        <f t="shared" si="12"/>
        <v>2.6504629640839994E-3</v>
      </c>
      <c r="Z75" s="11">
        <f t="shared" si="13"/>
        <v>3.4027777801384218E-3</v>
      </c>
      <c r="AA75" s="19">
        <f t="shared" si="9"/>
        <v>9.3865740709588863E-3</v>
      </c>
    </row>
    <row r="76" spans="1:30" x14ac:dyDescent="0.4">
      <c r="A76" s="45" t="str">
        <f t="shared" si="10"/>
        <v>-</v>
      </c>
      <c r="B76" s="45" t="str">
        <f t="shared" si="14"/>
        <v>-</v>
      </c>
      <c r="C76">
        <v>12</v>
      </c>
      <c r="D76" s="1">
        <v>43380.541273148148</v>
      </c>
      <c r="E76">
        <v>1268</v>
      </c>
      <c r="F76" t="s">
        <v>33</v>
      </c>
      <c r="G76">
        <v>1706</v>
      </c>
      <c r="H76">
        <v>831</v>
      </c>
      <c r="I76">
        <v>2</v>
      </c>
      <c r="J76">
        <v>1</v>
      </c>
      <c r="L76" s="1">
        <v>43380.547488425924</v>
      </c>
      <c r="M76" s="1">
        <v>43380.549826388888</v>
      </c>
      <c r="N76" t="s">
        <v>67</v>
      </c>
      <c r="O76" t="s">
        <v>68</v>
      </c>
      <c r="P76" t="s">
        <v>76</v>
      </c>
      <c r="Q76" t="s">
        <v>77</v>
      </c>
      <c r="R76" s="1">
        <v>43380.552986111114</v>
      </c>
      <c r="S76" s="1">
        <v>43380.552986111114</v>
      </c>
      <c r="T76" s="1">
        <v>43380.561331018522</v>
      </c>
      <c r="U76" s="1">
        <v>43380.561331018522</v>
      </c>
      <c r="W76" s="9">
        <f t="shared" si="11"/>
        <v>2.3379629637929611E-3</v>
      </c>
      <c r="X76" s="9">
        <f t="shared" si="12"/>
        <v>2.3379629637929611E-3</v>
      </c>
      <c r="Z76" s="11">
        <f t="shared" si="13"/>
        <v>0</v>
      </c>
      <c r="AA76" s="19">
        <f t="shared" si="9"/>
        <v>6.2152777754818089E-3</v>
      </c>
    </row>
    <row r="77" spans="1:30" x14ac:dyDescent="0.4">
      <c r="A77" s="45" t="str">
        <f t="shared" si="10"/>
        <v>-</v>
      </c>
      <c r="B77" s="45" t="str">
        <f t="shared" si="14"/>
        <v>-</v>
      </c>
      <c r="C77">
        <v>12</v>
      </c>
      <c r="D77" s="1">
        <v>43380.530416666668</v>
      </c>
      <c r="E77">
        <v>1259</v>
      </c>
      <c r="F77" t="s">
        <v>43</v>
      </c>
      <c r="G77">
        <v>0</v>
      </c>
      <c r="H77">
        <v>421</v>
      </c>
      <c r="I77">
        <v>10</v>
      </c>
      <c r="J77">
        <v>1</v>
      </c>
      <c r="L77" s="1">
        <v>43380.55878472222</v>
      </c>
      <c r="M77" s="1">
        <v>43380.558865740742</v>
      </c>
      <c r="N77" t="s">
        <v>54</v>
      </c>
      <c r="O77" t="s">
        <v>55</v>
      </c>
      <c r="P77" t="s">
        <v>80</v>
      </c>
      <c r="Q77" t="s">
        <v>81</v>
      </c>
      <c r="R77" s="1">
        <v>43380.534479166665</v>
      </c>
      <c r="S77" s="1">
        <v>43380.534479166665</v>
      </c>
      <c r="T77" s="1">
        <v>43380.548842592594</v>
      </c>
      <c r="U77" s="1">
        <v>43380.548842592594</v>
      </c>
      <c r="W77" s="9">
        <f t="shared" si="11"/>
        <v>8.101852290565148E-5</v>
      </c>
      <c r="X77" s="9">
        <f t="shared" si="12"/>
        <v>8.101852290565148E-5</v>
      </c>
      <c r="Z77" s="11">
        <f t="shared" si="13"/>
        <v>2.4305555554747116E-2</v>
      </c>
      <c r="AA77" s="19">
        <f t="shared" si="9"/>
        <v>2.8368055551254656E-2</v>
      </c>
    </row>
    <row r="78" spans="1:30" s="47" customFormat="1" x14ac:dyDescent="0.4">
      <c r="A78" s="46" t="str">
        <f t="shared" si="10"/>
        <v>★</v>
      </c>
      <c r="B78" s="46" t="str">
        <f t="shared" si="14"/>
        <v>☆</v>
      </c>
      <c r="C78" s="47">
        <v>12</v>
      </c>
      <c r="D78" s="48">
        <v>43380.420706018522</v>
      </c>
      <c r="E78" s="47">
        <v>1184</v>
      </c>
      <c r="F78" s="47" t="s">
        <v>43</v>
      </c>
      <c r="G78" s="47">
        <v>0</v>
      </c>
      <c r="H78" s="47">
        <v>693</v>
      </c>
      <c r="I78" s="47">
        <v>8</v>
      </c>
      <c r="J78" s="47">
        <v>1</v>
      </c>
      <c r="K78" s="48">
        <v>43380.501886574071</v>
      </c>
      <c r="N78" s="47" t="s">
        <v>44</v>
      </c>
      <c r="O78" s="47" t="s">
        <v>45</v>
      </c>
      <c r="P78" s="47" t="s">
        <v>67</v>
      </c>
      <c r="Q78" s="47" t="s">
        <v>68</v>
      </c>
      <c r="R78" s="48">
        <v>43380.506944444445</v>
      </c>
      <c r="T78" s="48">
        <v>43380.524421296293</v>
      </c>
      <c r="V78" s="48">
        <v>43380.506944444445</v>
      </c>
      <c r="W78" s="54"/>
      <c r="X78" s="54"/>
      <c r="Z78" s="71">
        <f t="shared" si="13"/>
        <v>0</v>
      </c>
      <c r="AA78" s="56">
        <f t="shared" ref="AA78:AA85" si="15">IF(A78="★", R78-V78, R78-D78)</f>
        <v>0</v>
      </c>
    </row>
    <row r="79" spans="1:30" s="47" customFormat="1" x14ac:dyDescent="0.4">
      <c r="A79" s="46" t="str">
        <f t="shared" si="10"/>
        <v>★</v>
      </c>
      <c r="B79" s="46" t="str">
        <f t="shared" si="14"/>
        <v>☆</v>
      </c>
      <c r="C79" s="47">
        <v>12</v>
      </c>
      <c r="D79" s="48">
        <v>43380.421770833331</v>
      </c>
      <c r="E79" s="47">
        <v>1185</v>
      </c>
      <c r="F79" s="47" t="s">
        <v>33</v>
      </c>
      <c r="G79" s="47">
        <v>1753</v>
      </c>
      <c r="H79" s="47">
        <v>504</v>
      </c>
      <c r="I79" s="47">
        <v>1</v>
      </c>
      <c r="J79" s="47">
        <v>1</v>
      </c>
      <c r="K79" s="48">
        <v>43380.528182870374</v>
      </c>
      <c r="N79" s="47" t="s">
        <v>29</v>
      </c>
      <c r="O79" s="47" t="s">
        <v>30</v>
      </c>
      <c r="P79" s="47" t="s">
        <v>19</v>
      </c>
      <c r="Q79" s="47" t="s">
        <v>20</v>
      </c>
      <c r="R79" s="48">
        <v>43380.535393518519</v>
      </c>
      <c r="T79" s="48">
        <v>43380.543171296296</v>
      </c>
      <c r="V79" s="48">
        <v>43380.535393518519</v>
      </c>
      <c r="W79" s="54"/>
      <c r="X79" s="54"/>
      <c r="Z79" s="71">
        <f t="shared" si="13"/>
        <v>0</v>
      </c>
      <c r="AA79" s="56">
        <f t="shared" si="15"/>
        <v>0</v>
      </c>
    </row>
    <row r="80" spans="1:30" s="47" customFormat="1" x14ac:dyDescent="0.4">
      <c r="A80" s="46" t="str">
        <f t="shared" si="10"/>
        <v>-</v>
      </c>
      <c r="B80" s="46" t="str">
        <f t="shared" si="14"/>
        <v>☆</v>
      </c>
      <c r="C80" s="47">
        <v>12</v>
      </c>
      <c r="D80" s="48">
        <v>43380.513749999998</v>
      </c>
      <c r="E80" s="47">
        <v>1248</v>
      </c>
      <c r="F80" s="47" t="s">
        <v>33</v>
      </c>
      <c r="G80" s="47">
        <v>1706</v>
      </c>
      <c r="H80" s="47">
        <v>637</v>
      </c>
      <c r="I80" s="47">
        <v>2</v>
      </c>
      <c r="J80" s="47">
        <v>2</v>
      </c>
      <c r="K80" s="48">
        <v>43380.518067129633</v>
      </c>
      <c r="N80" s="47" t="s">
        <v>21</v>
      </c>
      <c r="O80" s="47" t="s">
        <v>22</v>
      </c>
      <c r="P80" s="47" t="s">
        <v>52</v>
      </c>
      <c r="Q80" s="47" t="s">
        <v>53</v>
      </c>
      <c r="R80" s="48">
        <v>43380.520810185182</v>
      </c>
      <c r="T80" s="48">
        <v>43380.539930555555</v>
      </c>
      <c r="W80" s="54"/>
      <c r="X80" s="54"/>
      <c r="Z80" s="71">
        <f t="shared" si="13"/>
        <v>0</v>
      </c>
      <c r="AA80" s="56">
        <f t="shared" si="15"/>
        <v>7.0601851839455776E-3</v>
      </c>
      <c r="AD80" s="71"/>
    </row>
    <row r="81" spans="1:30" s="47" customFormat="1" x14ac:dyDescent="0.4">
      <c r="A81" s="46" t="str">
        <f t="shared" si="10"/>
        <v>★</v>
      </c>
      <c r="B81" s="46" t="str">
        <f t="shared" si="14"/>
        <v>☆</v>
      </c>
      <c r="C81" s="47">
        <v>12</v>
      </c>
      <c r="D81" s="48">
        <v>43380.519907407404</v>
      </c>
      <c r="E81" s="47">
        <v>1251</v>
      </c>
      <c r="F81" s="47" t="s">
        <v>18</v>
      </c>
      <c r="G81" s="47">
        <v>1623</v>
      </c>
      <c r="H81" s="47">
        <v>1280</v>
      </c>
      <c r="I81" s="47">
        <v>9</v>
      </c>
      <c r="J81" s="47">
        <v>4</v>
      </c>
      <c r="K81" s="48">
        <v>43380.522939814815</v>
      </c>
      <c r="N81" s="47" t="s">
        <v>52</v>
      </c>
      <c r="O81" s="47" t="s">
        <v>53</v>
      </c>
      <c r="P81" s="47" t="s">
        <v>74</v>
      </c>
      <c r="Q81" s="47" t="s">
        <v>75</v>
      </c>
      <c r="R81" s="48">
        <v>43380.524618055555</v>
      </c>
      <c r="T81" s="48">
        <v>43380.539548611108</v>
      </c>
      <c r="V81" s="48">
        <v>43380.524618055555</v>
      </c>
      <c r="W81" s="54"/>
      <c r="X81" s="54"/>
      <c r="Z81" s="71">
        <f t="shared" si="13"/>
        <v>0</v>
      </c>
      <c r="AA81" s="56">
        <f t="shared" si="15"/>
        <v>0</v>
      </c>
    </row>
    <row r="82" spans="1:30" s="47" customFormat="1" x14ac:dyDescent="0.4">
      <c r="A82" s="46" t="str">
        <f t="shared" si="10"/>
        <v>-</v>
      </c>
      <c r="B82" s="46" t="str">
        <f t="shared" si="14"/>
        <v>☆</v>
      </c>
      <c r="C82" s="47">
        <v>12</v>
      </c>
      <c r="D82" s="48">
        <v>43380.535844907405</v>
      </c>
      <c r="E82" s="47">
        <v>1264</v>
      </c>
      <c r="F82" s="47" t="s">
        <v>38</v>
      </c>
      <c r="G82" s="47">
        <v>0</v>
      </c>
      <c r="H82" s="47">
        <v>907</v>
      </c>
      <c r="I82" s="47">
        <v>3</v>
      </c>
      <c r="J82" s="47">
        <v>1</v>
      </c>
      <c r="K82" s="48">
        <v>43380.536481481482</v>
      </c>
      <c r="N82" s="47" t="s">
        <v>29</v>
      </c>
      <c r="O82" s="47" t="s">
        <v>30</v>
      </c>
      <c r="P82" s="47" t="s">
        <v>25</v>
      </c>
      <c r="Q82" s="47" t="s">
        <v>26</v>
      </c>
      <c r="R82" s="48">
        <v>43380.537210648145</v>
      </c>
      <c r="T82" s="48">
        <v>43380.544502314813</v>
      </c>
      <c r="W82" s="54"/>
      <c r="X82" s="54"/>
      <c r="Z82" s="71">
        <f t="shared" si="13"/>
        <v>0</v>
      </c>
      <c r="AA82" s="56">
        <f t="shared" si="15"/>
        <v>1.3657407398568466E-3</v>
      </c>
    </row>
    <row r="83" spans="1:30" s="47" customFormat="1" x14ac:dyDescent="0.4">
      <c r="A83" s="46" t="str">
        <f t="shared" si="10"/>
        <v>-</v>
      </c>
      <c r="B83" s="46" t="str">
        <f t="shared" si="14"/>
        <v>☆</v>
      </c>
      <c r="C83" s="47">
        <v>12</v>
      </c>
      <c r="D83" s="48">
        <v>43380.540497685186</v>
      </c>
      <c r="E83" s="47">
        <v>1266</v>
      </c>
      <c r="F83" s="47" t="s">
        <v>33</v>
      </c>
      <c r="G83" s="47">
        <v>1706</v>
      </c>
      <c r="H83" s="47">
        <v>862</v>
      </c>
      <c r="I83" s="47">
        <v>4</v>
      </c>
      <c r="J83" s="47">
        <v>1</v>
      </c>
      <c r="K83" s="48">
        <v>43380.54074074074</v>
      </c>
      <c r="N83" s="47" t="s">
        <v>67</v>
      </c>
      <c r="O83" s="47" t="s">
        <v>68</v>
      </c>
      <c r="P83" s="47" t="s">
        <v>27</v>
      </c>
      <c r="Q83" s="47" t="s">
        <v>28</v>
      </c>
      <c r="R83" s="48">
        <v>43380.554467592592</v>
      </c>
      <c r="T83" s="48">
        <v>43380.567523148151</v>
      </c>
      <c r="W83" s="54"/>
      <c r="X83" s="54"/>
      <c r="Z83" s="71">
        <f t="shared" si="13"/>
        <v>0</v>
      </c>
      <c r="AA83" s="56"/>
      <c r="AD83" s="76" t="s">
        <v>135</v>
      </c>
    </row>
    <row r="84" spans="1:30" s="47" customFormat="1" x14ac:dyDescent="0.4">
      <c r="A84" s="46" t="str">
        <f t="shared" si="10"/>
        <v>-</v>
      </c>
      <c r="B84" s="46" t="str">
        <f t="shared" si="14"/>
        <v>☆</v>
      </c>
      <c r="C84" s="47">
        <v>12</v>
      </c>
      <c r="D84" s="48">
        <v>43380.540949074071</v>
      </c>
      <c r="E84" s="47">
        <v>1267</v>
      </c>
      <c r="F84" s="47" t="s">
        <v>33</v>
      </c>
      <c r="G84" s="47">
        <v>1706</v>
      </c>
      <c r="H84" s="47">
        <v>998</v>
      </c>
      <c r="I84" s="47">
        <v>4</v>
      </c>
      <c r="J84" s="47">
        <v>1</v>
      </c>
      <c r="K84" s="48">
        <v>43380.541076388887</v>
      </c>
      <c r="N84" s="47" t="s">
        <v>67</v>
      </c>
      <c r="O84" s="47" t="s">
        <v>68</v>
      </c>
      <c r="P84" s="47" t="s">
        <v>27</v>
      </c>
      <c r="Q84" s="47" t="s">
        <v>28</v>
      </c>
      <c r="R84" s="48">
        <v>43380.554108796299</v>
      </c>
      <c r="T84" s="48">
        <v>43380.567164351851</v>
      </c>
      <c r="W84" s="54"/>
      <c r="X84" s="54"/>
      <c r="Z84" s="71">
        <f t="shared" si="13"/>
        <v>0</v>
      </c>
      <c r="AA84" s="56">
        <f t="shared" si="15"/>
        <v>1.3159722228010651E-2</v>
      </c>
      <c r="AD84" s="76" t="s">
        <v>136</v>
      </c>
    </row>
    <row r="85" spans="1:30" s="50" customFormat="1" x14ac:dyDescent="0.4">
      <c r="A85" s="49" t="str">
        <f t="shared" si="10"/>
        <v>★</v>
      </c>
      <c r="B85" s="49" t="str">
        <f t="shared" si="14"/>
        <v>☆</v>
      </c>
      <c r="C85" s="50">
        <v>12</v>
      </c>
      <c r="D85" s="51">
        <v>43380.474189814813</v>
      </c>
      <c r="E85" s="50">
        <v>1223</v>
      </c>
      <c r="F85" s="50" t="s">
        <v>38</v>
      </c>
      <c r="G85" s="50">
        <v>0</v>
      </c>
      <c r="H85" s="50">
        <v>323</v>
      </c>
      <c r="I85" s="50">
        <v>8</v>
      </c>
      <c r="J85" s="50">
        <v>1</v>
      </c>
      <c r="K85" s="51">
        <v>43380.500324074077</v>
      </c>
      <c r="L85" s="51">
        <v>43380.500300925924</v>
      </c>
      <c r="N85" s="50" t="s">
        <v>44</v>
      </c>
      <c r="O85" s="50" t="s">
        <v>45</v>
      </c>
      <c r="P85" s="50" t="s">
        <v>76</v>
      </c>
      <c r="Q85" s="50" t="s">
        <v>77</v>
      </c>
      <c r="R85" s="51">
        <v>43380.504861111112</v>
      </c>
      <c r="S85" s="51">
        <v>43380.511493055557</v>
      </c>
      <c r="T85" s="51">
        <v>43380.516145833331</v>
      </c>
      <c r="V85" s="51">
        <v>43380.504861111112</v>
      </c>
      <c r="W85" s="55"/>
      <c r="X85" s="55"/>
      <c r="Z85" s="57">
        <f t="shared" si="13"/>
        <v>0</v>
      </c>
      <c r="AA85" s="57">
        <f t="shared" si="15"/>
        <v>0</v>
      </c>
    </row>
    <row r="86" spans="1:30" x14ac:dyDescent="0.4">
      <c r="A86" s="45" t="str">
        <f t="shared" si="10"/>
        <v>-</v>
      </c>
      <c r="B86" s="45" t="str">
        <f t="shared" si="14"/>
        <v>-</v>
      </c>
      <c r="C86">
        <v>13</v>
      </c>
      <c r="D86" s="1">
        <v>43380.542326388888</v>
      </c>
      <c r="E86">
        <v>1270</v>
      </c>
      <c r="F86" t="s">
        <v>33</v>
      </c>
      <c r="G86">
        <v>1886</v>
      </c>
      <c r="H86">
        <v>1259</v>
      </c>
      <c r="I86">
        <v>4</v>
      </c>
      <c r="J86">
        <v>1</v>
      </c>
      <c r="L86" s="1">
        <v>43380.54923611111</v>
      </c>
      <c r="M86" s="1">
        <v>43380.560254629629</v>
      </c>
      <c r="N86" t="s">
        <v>50</v>
      </c>
      <c r="O86" t="s">
        <v>51</v>
      </c>
      <c r="P86" t="s">
        <v>44</v>
      </c>
      <c r="Q86" t="s">
        <v>45</v>
      </c>
      <c r="R86" s="1">
        <v>43380.550081018519</v>
      </c>
      <c r="S86" s="1">
        <v>43380.550081018519</v>
      </c>
      <c r="T86" s="1">
        <v>43380.558368055557</v>
      </c>
      <c r="U86" s="1">
        <v>43380.558368055557</v>
      </c>
      <c r="W86" s="9">
        <f t="shared" si="11"/>
        <v>1.1018518518540077E-2</v>
      </c>
      <c r="X86" s="9">
        <f t="shared" si="12"/>
        <v>1.1018518518540077E-2</v>
      </c>
      <c r="Y86" s="11">
        <f>SUM(X86:X114)</f>
        <v>0.63312499994208338</v>
      </c>
      <c r="Z86" s="11">
        <f t="shared" si="13"/>
        <v>0</v>
      </c>
      <c r="AA86" s="19">
        <f t="shared" ref="AA86:AA114" si="16">IF(A86="★", R86-V86, L86-D86)</f>
        <v>6.9097222221898846E-3</v>
      </c>
      <c r="AB86" s="11">
        <f>AVERAGE(AA86:AA136)</f>
        <v>1.4125150965770919E-2</v>
      </c>
    </row>
    <row r="87" spans="1:30" x14ac:dyDescent="0.4">
      <c r="A87" s="45" t="str">
        <f t="shared" si="10"/>
        <v>-</v>
      </c>
      <c r="B87" s="45" t="str">
        <f t="shared" si="14"/>
        <v>-</v>
      </c>
      <c r="C87">
        <v>13</v>
      </c>
      <c r="D87" s="1">
        <v>43380.544687499998</v>
      </c>
      <c r="E87">
        <v>1272</v>
      </c>
      <c r="F87" t="s">
        <v>38</v>
      </c>
      <c r="G87">
        <v>0</v>
      </c>
      <c r="H87">
        <v>359</v>
      </c>
      <c r="I87">
        <v>5</v>
      </c>
      <c r="J87">
        <v>1</v>
      </c>
      <c r="L87" s="1">
        <v>43380.550451388888</v>
      </c>
      <c r="M87" s="1">
        <v>43380.580312500002</v>
      </c>
      <c r="N87" t="s">
        <v>19</v>
      </c>
      <c r="O87" t="s">
        <v>20</v>
      </c>
      <c r="P87" t="s">
        <v>52</v>
      </c>
      <c r="Q87" t="s">
        <v>53</v>
      </c>
      <c r="R87" s="1">
        <v>43380.554016203707</v>
      </c>
      <c r="S87" s="1">
        <v>43380.555162037039</v>
      </c>
      <c r="T87" s="1">
        <v>43380.55982638889</v>
      </c>
      <c r="U87" s="1">
        <v>43380.560972222222</v>
      </c>
      <c r="W87" s="9">
        <f t="shared" si="11"/>
        <v>2.9861111113859806E-2</v>
      </c>
      <c r="X87" s="9">
        <f t="shared" si="12"/>
        <v>2.9861111113859806E-2</v>
      </c>
      <c r="Z87" s="11">
        <f t="shared" si="13"/>
        <v>0</v>
      </c>
      <c r="AA87" s="19">
        <f t="shared" si="16"/>
        <v>5.7638888902147301E-3</v>
      </c>
    </row>
    <row r="88" spans="1:30" x14ac:dyDescent="0.4">
      <c r="A88" s="45" t="str">
        <f t="shared" si="10"/>
        <v>-</v>
      </c>
      <c r="B88" s="45" t="str">
        <f t="shared" si="14"/>
        <v>-</v>
      </c>
      <c r="C88">
        <v>13</v>
      </c>
      <c r="D88" s="1">
        <v>43380.542094907411</v>
      </c>
      <c r="E88">
        <v>1269</v>
      </c>
      <c r="F88" t="s">
        <v>56</v>
      </c>
      <c r="G88">
        <v>1895</v>
      </c>
      <c r="H88">
        <v>752</v>
      </c>
      <c r="I88">
        <v>9</v>
      </c>
      <c r="J88">
        <v>2</v>
      </c>
      <c r="L88" s="1">
        <v>43380.551608796297</v>
      </c>
      <c r="M88" s="1">
        <v>43380.559907407405</v>
      </c>
      <c r="N88" t="s">
        <v>31</v>
      </c>
      <c r="O88" t="s">
        <v>32</v>
      </c>
      <c r="P88" t="s">
        <v>52</v>
      </c>
      <c r="Q88" t="s">
        <v>53</v>
      </c>
      <c r="R88" s="1">
        <v>43380.550763888888</v>
      </c>
      <c r="S88" s="1">
        <v>43380.550763888888</v>
      </c>
      <c r="T88" s="1">
        <v>43380.561527777776</v>
      </c>
      <c r="U88" s="1">
        <v>43380.561527777776</v>
      </c>
      <c r="W88" s="9">
        <f t="shared" si="11"/>
        <v>8.2986111083300784E-3</v>
      </c>
      <c r="X88" s="9">
        <f t="shared" si="12"/>
        <v>1.6597222216660157E-2</v>
      </c>
      <c r="Z88" s="11">
        <f t="shared" si="13"/>
        <v>8.4490740846376866E-4</v>
      </c>
      <c r="AA88" s="19">
        <f t="shared" si="16"/>
        <v>9.5138888864312321E-3</v>
      </c>
    </row>
    <row r="89" spans="1:30" x14ac:dyDescent="0.4">
      <c r="A89" s="45" t="str">
        <f t="shared" si="10"/>
        <v>-</v>
      </c>
      <c r="B89" s="45" t="str">
        <f t="shared" si="14"/>
        <v>-</v>
      </c>
      <c r="C89">
        <v>13</v>
      </c>
      <c r="D89" s="1">
        <v>43380.551342592589</v>
      </c>
      <c r="E89">
        <v>1279</v>
      </c>
      <c r="F89" t="s">
        <v>33</v>
      </c>
      <c r="G89">
        <v>1889</v>
      </c>
      <c r="H89">
        <v>1029</v>
      </c>
      <c r="I89">
        <v>1</v>
      </c>
      <c r="J89">
        <v>1</v>
      </c>
      <c r="L89" s="1">
        <v>43380.554513888892</v>
      </c>
      <c r="M89" s="1">
        <v>43380.565312500003</v>
      </c>
      <c r="N89" t="s">
        <v>59</v>
      </c>
      <c r="O89" t="s">
        <v>60</v>
      </c>
      <c r="P89" t="s">
        <v>25</v>
      </c>
      <c r="Q89" t="s">
        <v>26</v>
      </c>
      <c r="R89" s="1">
        <v>43380.557210648149</v>
      </c>
      <c r="S89" s="1">
        <v>43380.557210648149</v>
      </c>
      <c r="T89" s="1">
        <v>43380.56962962963</v>
      </c>
      <c r="U89" s="1">
        <v>43380.56962962963</v>
      </c>
      <c r="W89" s="9">
        <f t="shared" si="11"/>
        <v>1.0798611110658385E-2</v>
      </c>
      <c r="X89" s="9">
        <f t="shared" si="12"/>
        <v>1.0798611110658385E-2</v>
      </c>
      <c r="Z89" s="11">
        <f t="shared" si="13"/>
        <v>0</v>
      </c>
      <c r="AA89" s="19">
        <f t="shared" si="16"/>
        <v>3.171296302753035E-3</v>
      </c>
    </row>
    <row r="90" spans="1:30" x14ac:dyDescent="0.4">
      <c r="A90" s="45" t="str">
        <f t="shared" si="10"/>
        <v>-</v>
      </c>
      <c r="B90" s="45" t="str">
        <f t="shared" si="14"/>
        <v>-</v>
      </c>
      <c r="C90">
        <v>13</v>
      </c>
      <c r="D90" s="1">
        <v>43380.543622685182</v>
      </c>
      <c r="E90">
        <v>1271</v>
      </c>
      <c r="F90" t="s">
        <v>38</v>
      </c>
      <c r="G90">
        <v>0</v>
      </c>
      <c r="H90">
        <v>450</v>
      </c>
      <c r="I90">
        <v>3</v>
      </c>
      <c r="J90">
        <v>1</v>
      </c>
      <c r="L90" s="1">
        <v>43380.554606481484</v>
      </c>
      <c r="M90" s="1">
        <v>43380.568182870367</v>
      </c>
      <c r="N90" t="s">
        <v>46</v>
      </c>
      <c r="O90" t="s">
        <v>47</v>
      </c>
      <c r="P90" t="s">
        <v>72</v>
      </c>
      <c r="Q90" t="s">
        <v>73</v>
      </c>
      <c r="R90" s="1">
        <v>43380.549849537034</v>
      </c>
      <c r="S90" s="1">
        <v>43380.549849537034</v>
      </c>
      <c r="T90" s="1">
        <v>43380.566805555558</v>
      </c>
      <c r="U90" s="1">
        <v>43380.566805555558</v>
      </c>
      <c r="W90" s="9">
        <f t="shared" si="11"/>
        <v>1.3576388882938772E-2</v>
      </c>
      <c r="X90" s="9">
        <f t="shared" si="12"/>
        <v>1.3576388882938772E-2</v>
      </c>
      <c r="Z90" s="11">
        <f t="shared" si="13"/>
        <v>4.7569444504915737E-3</v>
      </c>
      <c r="AA90" s="19">
        <f t="shared" si="16"/>
        <v>1.0983796302753035E-2</v>
      </c>
    </row>
    <row r="91" spans="1:30" x14ac:dyDescent="0.4">
      <c r="A91" s="45" t="str">
        <f t="shared" si="10"/>
        <v>-</v>
      </c>
      <c r="B91" s="45" t="str">
        <f t="shared" si="14"/>
        <v>-</v>
      </c>
      <c r="C91">
        <v>13</v>
      </c>
      <c r="D91" s="1">
        <v>43380.551481481481</v>
      </c>
      <c r="E91">
        <v>1280</v>
      </c>
      <c r="F91" t="s">
        <v>33</v>
      </c>
      <c r="G91">
        <v>1905</v>
      </c>
      <c r="H91">
        <v>430</v>
      </c>
      <c r="I91">
        <v>2</v>
      </c>
      <c r="J91">
        <v>2</v>
      </c>
      <c r="L91" s="1">
        <v>43380.556469907409</v>
      </c>
      <c r="M91" s="1">
        <v>43380.564016203702</v>
      </c>
      <c r="N91" t="s">
        <v>27</v>
      </c>
      <c r="O91" t="s">
        <v>28</v>
      </c>
      <c r="P91" t="s">
        <v>31</v>
      </c>
      <c r="Q91" t="s">
        <v>32</v>
      </c>
      <c r="R91" s="1">
        <v>43380.558321759258</v>
      </c>
      <c r="S91" s="1">
        <v>43380.558321759258</v>
      </c>
      <c r="T91" s="1">
        <v>43380.568599537037</v>
      </c>
      <c r="U91" s="1">
        <v>43380.568599537037</v>
      </c>
      <c r="W91" s="9">
        <f t="shared" si="11"/>
        <v>7.546296292275656E-3</v>
      </c>
      <c r="X91" s="9">
        <f t="shared" si="12"/>
        <v>1.5092592584551312E-2</v>
      </c>
      <c r="Z91" s="11">
        <f t="shared" si="13"/>
        <v>0</v>
      </c>
      <c r="AA91" s="19">
        <f t="shared" si="16"/>
        <v>4.9884259278769605E-3</v>
      </c>
    </row>
    <row r="92" spans="1:30" x14ac:dyDescent="0.4">
      <c r="A92" s="45" t="str">
        <f t="shared" si="10"/>
        <v>★</v>
      </c>
      <c r="B92" s="45" t="str">
        <f t="shared" si="14"/>
        <v>-</v>
      </c>
      <c r="C92">
        <v>13</v>
      </c>
      <c r="D92" s="1">
        <v>43380.539594907408</v>
      </c>
      <c r="E92">
        <v>1265</v>
      </c>
      <c r="F92" t="s">
        <v>38</v>
      </c>
      <c r="G92">
        <v>0</v>
      </c>
      <c r="H92">
        <v>1189</v>
      </c>
      <c r="I92">
        <v>3</v>
      </c>
      <c r="J92">
        <v>1</v>
      </c>
      <c r="L92" s="1">
        <v>43380.557569444441</v>
      </c>
      <c r="M92" s="1">
        <v>43380.571458333332</v>
      </c>
      <c r="N92" t="s">
        <v>65</v>
      </c>
      <c r="O92" t="s">
        <v>66</v>
      </c>
      <c r="P92" t="s">
        <v>19</v>
      </c>
      <c r="Q92" t="s">
        <v>20</v>
      </c>
      <c r="R92" s="1">
        <v>43380.552083333336</v>
      </c>
      <c r="S92" s="1">
        <v>43380.553599537037</v>
      </c>
      <c r="T92" s="1">
        <v>43380.567939814813</v>
      </c>
      <c r="U92" s="1">
        <v>43380.571053240739</v>
      </c>
      <c r="V92" s="1">
        <v>43380.552083333336</v>
      </c>
      <c r="W92" s="9">
        <f t="shared" si="11"/>
        <v>1.3888888890505768E-2</v>
      </c>
      <c r="X92" s="9">
        <f t="shared" si="12"/>
        <v>1.3888888890505768E-2</v>
      </c>
      <c r="Z92" s="11">
        <f t="shared" si="13"/>
        <v>5.4861111057107337E-3</v>
      </c>
      <c r="AA92" s="19">
        <f t="shared" si="16"/>
        <v>0</v>
      </c>
    </row>
    <row r="93" spans="1:30" x14ac:dyDescent="0.4">
      <c r="A93" s="45" t="str">
        <f t="shared" si="10"/>
        <v>★</v>
      </c>
      <c r="B93" s="45" t="str">
        <f t="shared" si="14"/>
        <v>-</v>
      </c>
      <c r="C93">
        <v>13</v>
      </c>
      <c r="D93" s="1">
        <v>43380.528969907406</v>
      </c>
      <c r="E93">
        <v>1257</v>
      </c>
      <c r="F93" t="s">
        <v>18</v>
      </c>
      <c r="G93">
        <v>1740</v>
      </c>
      <c r="H93">
        <v>687</v>
      </c>
      <c r="I93">
        <v>6</v>
      </c>
      <c r="J93">
        <v>1</v>
      </c>
      <c r="L93" s="1">
        <v>43380.557638888888</v>
      </c>
      <c r="M93" s="1">
        <v>43380.561562499999</v>
      </c>
      <c r="N93" t="s">
        <v>19</v>
      </c>
      <c r="O93" t="s">
        <v>20</v>
      </c>
      <c r="P93" t="s">
        <v>67</v>
      </c>
      <c r="Q93" t="s">
        <v>68</v>
      </c>
      <c r="R93" s="1">
        <v>43380.559293981481</v>
      </c>
      <c r="S93" s="1">
        <v>43380.559293981481</v>
      </c>
      <c r="T93" s="1">
        <v>43380.569444444445</v>
      </c>
      <c r="U93" s="1">
        <v>43380.569444444445</v>
      </c>
      <c r="V93" s="1">
        <v>43380.559293981481</v>
      </c>
      <c r="W93" s="9">
        <f t="shared" si="11"/>
        <v>3.9236111115314998E-3</v>
      </c>
      <c r="X93" s="9">
        <f t="shared" si="12"/>
        <v>3.9236111115314998E-3</v>
      </c>
      <c r="Z93" s="11">
        <f t="shared" si="13"/>
        <v>0</v>
      </c>
      <c r="AA93" s="19">
        <f t="shared" si="16"/>
        <v>0</v>
      </c>
    </row>
    <row r="94" spans="1:30" x14ac:dyDescent="0.4">
      <c r="A94" s="45" t="str">
        <f t="shared" si="10"/>
        <v>-</v>
      </c>
      <c r="B94" s="45" t="str">
        <f t="shared" si="14"/>
        <v>-</v>
      </c>
      <c r="C94">
        <v>13</v>
      </c>
      <c r="D94" s="1">
        <v>43380.548090277778</v>
      </c>
      <c r="E94">
        <v>1275</v>
      </c>
      <c r="F94" t="s">
        <v>38</v>
      </c>
      <c r="G94">
        <v>0</v>
      </c>
      <c r="H94">
        <v>349</v>
      </c>
      <c r="I94">
        <v>4</v>
      </c>
      <c r="J94">
        <v>6</v>
      </c>
      <c r="L94" s="1">
        <v>43380.564131944448</v>
      </c>
      <c r="M94" s="1">
        <v>43380.573425925926</v>
      </c>
      <c r="N94" t="s">
        <v>86</v>
      </c>
      <c r="O94" t="s">
        <v>87</v>
      </c>
      <c r="P94" t="s">
        <v>19</v>
      </c>
      <c r="Q94" t="s">
        <v>20</v>
      </c>
      <c r="R94" s="1">
        <v>43380.562685185185</v>
      </c>
      <c r="S94" s="1">
        <v>43380.562685185185</v>
      </c>
      <c r="T94" s="1">
        <v>43380.576192129629</v>
      </c>
      <c r="U94" s="1">
        <v>43380.576192129629</v>
      </c>
      <c r="W94" s="9">
        <f t="shared" si="11"/>
        <v>9.29398147854954E-3</v>
      </c>
      <c r="X94" s="9">
        <f t="shared" si="12"/>
        <v>5.576388887129724E-2</v>
      </c>
      <c r="Z94" s="11">
        <f t="shared" si="13"/>
        <v>1.4467592627624981E-3</v>
      </c>
      <c r="AA94" s="19">
        <f t="shared" si="16"/>
        <v>1.6041666669480037E-2</v>
      </c>
    </row>
    <row r="95" spans="1:30" x14ac:dyDescent="0.4">
      <c r="A95" s="45" t="str">
        <f t="shared" si="10"/>
        <v>-</v>
      </c>
      <c r="B95" s="45" t="str">
        <f t="shared" si="14"/>
        <v>-</v>
      </c>
      <c r="C95">
        <v>13</v>
      </c>
      <c r="D95" s="1">
        <v>43380.553981481484</v>
      </c>
      <c r="E95">
        <v>1283</v>
      </c>
      <c r="F95" t="s">
        <v>43</v>
      </c>
      <c r="G95">
        <v>0</v>
      </c>
      <c r="H95">
        <v>631</v>
      </c>
      <c r="I95">
        <v>6</v>
      </c>
      <c r="J95">
        <v>2</v>
      </c>
      <c r="L95" s="1">
        <v>43380.565752314818</v>
      </c>
      <c r="M95" s="1">
        <v>43380.576319444444</v>
      </c>
      <c r="N95" t="s">
        <v>69</v>
      </c>
      <c r="O95" t="s">
        <v>70</v>
      </c>
      <c r="P95" t="s">
        <v>59</v>
      </c>
      <c r="Q95" t="s">
        <v>60</v>
      </c>
      <c r="R95" s="1">
        <v>43380.571840277778</v>
      </c>
      <c r="S95" s="1">
        <v>43380.571840277778</v>
      </c>
      <c r="T95" s="1">
        <v>43380.589988425927</v>
      </c>
      <c r="U95" s="1">
        <v>43380.589988425927</v>
      </c>
      <c r="W95" s="9">
        <f t="shared" si="11"/>
        <v>1.056712962599704E-2</v>
      </c>
      <c r="X95" s="9">
        <f t="shared" si="12"/>
        <v>2.1134259251994081E-2</v>
      </c>
      <c r="Z95" s="11">
        <f t="shared" si="13"/>
        <v>0</v>
      </c>
      <c r="AA95" s="19">
        <f t="shared" si="16"/>
        <v>1.1770833334594499E-2</v>
      </c>
    </row>
    <row r="96" spans="1:30" x14ac:dyDescent="0.4">
      <c r="A96" s="45" t="str">
        <f t="shared" si="10"/>
        <v>-</v>
      </c>
      <c r="B96" s="45" t="str">
        <f t="shared" si="14"/>
        <v>-</v>
      </c>
      <c r="C96">
        <v>13</v>
      </c>
      <c r="D96" s="1">
        <v>43380.562048611115</v>
      </c>
      <c r="E96">
        <v>1291</v>
      </c>
      <c r="F96" t="s">
        <v>33</v>
      </c>
      <c r="G96">
        <v>1467</v>
      </c>
      <c r="H96">
        <v>1168</v>
      </c>
      <c r="I96">
        <v>2</v>
      </c>
      <c r="J96">
        <v>4</v>
      </c>
      <c r="L96" s="1">
        <v>43380.567523148151</v>
      </c>
      <c r="M96" s="1">
        <v>43380.569780092592</v>
      </c>
      <c r="N96" t="s">
        <v>25</v>
      </c>
      <c r="O96" t="s">
        <v>26</v>
      </c>
      <c r="P96" t="s">
        <v>39</v>
      </c>
      <c r="Q96" t="s">
        <v>40</v>
      </c>
      <c r="R96" s="1">
        <v>43380.569780092592</v>
      </c>
      <c r="S96" s="1">
        <v>43380.569780092592</v>
      </c>
      <c r="T96" s="1">
        <v>43380.580289351848</v>
      </c>
      <c r="U96" s="1">
        <v>43380.576458333337</v>
      </c>
      <c r="W96" s="9">
        <f t="shared" si="11"/>
        <v>2.2569444408873096E-3</v>
      </c>
      <c r="X96" s="9">
        <f t="shared" si="12"/>
        <v>9.0277777635492384E-3</v>
      </c>
      <c r="Z96" s="11">
        <f t="shared" si="13"/>
        <v>0</v>
      </c>
      <c r="AA96" s="19">
        <f t="shared" si="16"/>
        <v>5.4745370362070389E-3</v>
      </c>
    </row>
    <row r="97" spans="1:27" x14ac:dyDescent="0.4">
      <c r="A97" s="45" t="str">
        <f t="shared" si="10"/>
        <v>-</v>
      </c>
      <c r="B97" s="45" t="str">
        <f t="shared" si="14"/>
        <v>-</v>
      </c>
      <c r="C97">
        <v>13</v>
      </c>
      <c r="D97" s="1">
        <v>43380.555925925924</v>
      </c>
      <c r="E97">
        <v>1285</v>
      </c>
      <c r="F97" t="s">
        <v>33</v>
      </c>
      <c r="G97">
        <v>1157</v>
      </c>
      <c r="H97">
        <v>744</v>
      </c>
      <c r="I97">
        <v>7</v>
      </c>
      <c r="J97">
        <v>2</v>
      </c>
      <c r="L97" s="1">
        <v>43380.569768518515</v>
      </c>
      <c r="M97" s="1">
        <v>43380.578993055555</v>
      </c>
      <c r="N97" t="s">
        <v>63</v>
      </c>
      <c r="O97" t="s">
        <v>64</v>
      </c>
      <c r="P97" t="s">
        <v>86</v>
      </c>
      <c r="Q97" t="s">
        <v>87</v>
      </c>
      <c r="R97" s="1">
        <v>43380.569398148145</v>
      </c>
      <c r="S97" s="1">
        <v>43380.569398148145</v>
      </c>
      <c r="T97" s="1">
        <v>43380.581655092596</v>
      </c>
      <c r="U97" s="1">
        <v>43380.581608796296</v>
      </c>
      <c r="W97" s="9">
        <f t="shared" si="11"/>
        <v>9.2245370396994986E-3</v>
      </c>
      <c r="X97" s="9">
        <f t="shared" si="12"/>
        <v>1.8449074079398997E-2</v>
      </c>
      <c r="Z97" s="11">
        <f t="shared" si="13"/>
        <v>3.7037036963738501E-4</v>
      </c>
      <c r="AA97" s="19">
        <f t="shared" si="16"/>
        <v>1.3842592590663116E-2</v>
      </c>
    </row>
    <row r="98" spans="1:27" x14ac:dyDescent="0.4">
      <c r="A98" s="45" t="str">
        <f t="shared" si="10"/>
        <v>-</v>
      </c>
      <c r="B98" s="45" t="str">
        <f t="shared" si="14"/>
        <v>-</v>
      </c>
      <c r="C98">
        <v>13</v>
      </c>
      <c r="D98" s="1">
        <v>43380.55096064815</v>
      </c>
      <c r="E98">
        <v>1277</v>
      </c>
      <c r="F98" t="s">
        <v>38</v>
      </c>
      <c r="G98">
        <v>0</v>
      </c>
      <c r="H98">
        <v>617</v>
      </c>
      <c r="I98">
        <v>5</v>
      </c>
      <c r="J98">
        <v>1</v>
      </c>
      <c r="L98" s="1">
        <v>43380.570671296293</v>
      </c>
      <c r="M98" s="1">
        <v>43380.588854166665</v>
      </c>
      <c r="N98" t="s">
        <v>34</v>
      </c>
      <c r="O98" t="s">
        <v>35</v>
      </c>
      <c r="P98" t="s">
        <v>74</v>
      </c>
      <c r="Q98" t="s">
        <v>75</v>
      </c>
      <c r="R98" s="1">
        <v>43380.554166666669</v>
      </c>
      <c r="S98" s="1">
        <v>43380.554166666669</v>
      </c>
      <c r="T98" s="1">
        <v>43380.581782407404</v>
      </c>
      <c r="U98" s="1">
        <v>43380.581782407404</v>
      </c>
      <c r="W98" s="9">
        <f t="shared" si="11"/>
        <v>1.8182870371674653E-2</v>
      </c>
      <c r="X98" s="9">
        <f t="shared" si="12"/>
        <v>1.8182870371674653E-2</v>
      </c>
      <c r="Z98" s="11">
        <f t="shared" si="13"/>
        <v>1.6504629624250811E-2</v>
      </c>
      <c r="AA98" s="19">
        <f t="shared" si="16"/>
        <v>1.9710648142790888E-2</v>
      </c>
    </row>
    <row r="99" spans="1:27" x14ac:dyDescent="0.4">
      <c r="A99" s="45" t="str">
        <f t="shared" si="10"/>
        <v>-</v>
      </c>
      <c r="B99" s="45" t="str">
        <f t="shared" si="14"/>
        <v>-</v>
      </c>
      <c r="C99">
        <v>13</v>
      </c>
      <c r="D99" s="1">
        <v>43380.556087962963</v>
      </c>
      <c r="E99">
        <v>1286</v>
      </c>
      <c r="F99" t="s">
        <v>43</v>
      </c>
      <c r="G99">
        <v>0</v>
      </c>
      <c r="H99">
        <v>599</v>
      </c>
      <c r="I99">
        <v>1</v>
      </c>
      <c r="J99">
        <v>2</v>
      </c>
      <c r="L99" s="1">
        <v>43380.57298611111</v>
      </c>
      <c r="M99" s="1">
        <v>43380.601875</v>
      </c>
      <c r="N99" t="s">
        <v>34</v>
      </c>
      <c r="O99" t="s">
        <v>35</v>
      </c>
      <c r="P99" t="s">
        <v>74</v>
      </c>
      <c r="Q99" t="s">
        <v>75</v>
      </c>
      <c r="R99" s="1">
        <v>43380.573854166665</v>
      </c>
      <c r="S99" s="1">
        <v>43380.573854166665</v>
      </c>
      <c r="T99" s="1">
        <v>43380.589201388888</v>
      </c>
      <c r="U99" s="1">
        <v>43380.589201388888</v>
      </c>
      <c r="W99" s="9">
        <f t="shared" si="11"/>
        <v>2.8888888889923692E-2</v>
      </c>
      <c r="X99" s="9">
        <f t="shared" si="12"/>
        <v>5.7777777779847383E-2</v>
      </c>
      <c r="Z99" s="11">
        <f t="shared" si="13"/>
        <v>0</v>
      </c>
      <c r="AA99" s="19">
        <f t="shared" si="16"/>
        <v>1.68981481474475E-2</v>
      </c>
    </row>
    <row r="100" spans="1:27" x14ac:dyDescent="0.4">
      <c r="A100" s="45" t="str">
        <f t="shared" si="10"/>
        <v>-</v>
      </c>
      <c r="B100" s="45" t="str">
        <f t="shared" si="14"/>
        <v>-</v>
      </c>
      <c r="C100">
        <v>13</v>
      </c>
      <c r="D100" s="1">
        <v>43380.567708333336</v>
      </c>
      <c r="E100">
        <v>1298</v>
      </c>
      <c r="F100" t="s">
        <v>38</v>
      </c>
      <c r="G100">
        <v>0</v>
      </c>
      <c r="H100">
        <v>510</v>
      </c>
      <c r="I100">
        <v>2</v>
      </c>
      <c r="J100">
        <v>2</v>
      </c>
      <c r="L100" s="1">
        <v>43380.57880787037</v>
      </c>
      <c r="M100" s="1">
        <v>43380.589641203704</v>
      </c>
      <c r="N100" t="s">
        <v>31</v>
      </c>
      <c r="O100" t="s">
        <v>32</v>
      </c>
      <c r="P100" t="s">
        <v>74</v>
      </c>
      <c r="Q100" t="s">
        <v>75</v>
      </c>
      <c r="R100" s="1">
        <v>43380.581250000003</v>
      </c>
      <c r="S100" s="1">
        <v>43380.581250000003</v>
      </c>
      <c r="T100" s="1">
        <v>43380.592199074075</v>
      </c>
      <c r="U100" s="1">
        <v>43380.592199074075</v>
      </c>
      <c r="W100" s="9">
        <f t="shared" si="11"/>
        <v>1.0833333333721384E-2</v>
      </c>
      <c r="X100" s="9">
        <f t="shared" si="12"/>
        <v>2.1666666667442769E-2</v>
      </c>
      <c r="Z100" s="11">
        <f t="shared" si="13"/>
        <v>0</v>
      </c>
      <c r="AA100" s="19">
        <f t="shared" si="16"/>
        <v>1.1099537034169771E-2</v>
      </c>
    </row>
    <row r="101" spans="1:27" x14ac:dyDescent="0.4">
      <c r="A101" s="45" t="str">
        <f t="shared" si="10"/>
        <v>-</v>
      </c>
      <c r="B101" s="45" t="str">
        <f t="shared" si="14"/>
        <v>-</v>
      </c>
      <c r="C101">
        <v>13</v>
      </c>
      <c r="D101" s="1">
        <v>43380.574212962965</v>
      </c>
      <c r="E101">
        <v>1304</v>
      </c>
      <c r="F101" t="s">
        <v>38</v>
      </c>
      <c r="G101">
        <v>0</v>
      </c>
      <c r="H101">
        <v>583</v>
      </c>
      <c r="I101">
        <v>8</v>
      </c>
      <c r="J101">
        <v>5</v>
      </c>
      <c r="L101" s="1">
        <v>43380.582951388889</v>
      </c>
      <c r="M101" s="1">
        <v>43380.604953703703</v>
      </c>
      <c r="N101" t="s">
        <v>31</v>
      </c>
      <c r="O101" t="s">
        <v>32</v>
      </c>
      <c r="P101" t="s">
        <v>74</v>
      </c>
      <c r="Q101" t="s">
        <v>75</v>
      </c>
      <c r="R101" s="1">
        <v>43380.583182870374</v>
      </c>
      <c r="S101" s="1">
        <v>43380.583182870374</v>
      </c>
      <c r="T101" s="1">
        <v>43380.596215277779</v>
      </c>
      <c r="U101" s="1">
        <v>43380.601122685184</v>
      </c>
      <c r="W101" s="9">
        <f t="shared" si="11"/>
        <v>2.2002314814017154E-2</v>
      </c>
      <c r="X101" s="9">
        <f t="shared" si="12"/>
        <v>0.11001157407008577</v>
      </c>
      <c r="Z101" s="11">
        <f t="shared" si="13"/>
        <v>0</v>
      </c>
      <c r="AA101" s="19">
        <f t="shared" si="16"/>
        <v>8.7384259240934625E-3</v>
      </c>
    </row>
    <row r="102" spans="1:27" x14ac:dyDescent="0.4">
      <c r="A102" s="45" t="str">
        <f t="shared" si="10"/>
        <v>-</v>
      </c>
      <c r="B102" s="45" t="str">
        <f t="shared" si="14"/>
        <v>-</v>
      </c>
      <c r="C102">
        <v>13</v>
      </c>
      <c r="D102" s="1">
        <v>43380.572175925925</v>
      </c>
      <c r="E102">
        <v>1303</v>
      </c>
      <c r="F102" t="s">
        <v>33</v>
      </c>
      <c r="G102">
        <v>1923</v>
      </c>
      <c r="H102">
        <v>843</v>
      </c>
      <c r="I102">
        <v>7</v>
      </c>
      <c r="J102">
        <v>1</v>
      </c>
      <c r="L102" s="1">
        <v>43380.583090277774</v>
      </c>
      <c r="M102" s="1">
        <v>43380.592650462961</v>
      </c>
      <c r="N102" t="s">
        <v>84</v>
      </c>
      <c r="O102" t="s">
        <v>85</v>
      </c>
      <c r="P102" t="s">
        <v>34</v>
      </c>
      <c r="Q102" t="s">
        <v>35</v>
      </c>
      <c r="R102" s="1">
        <v>43380.57984953704</v>
      </c>
      <c r="S102" s="1">
        <v>43380.584224537037</v>
      </c>
      <c r="T102" s="1">
        <v>43380.593506944446</v>
      </c>
      <c r="U102" s="1">
        <v>43380.598923611113</v>
      </c>
      <c r="W102" s="9">
        <f t="shared" si="11"/>
        <v>9.560185186273884E-3</v>
      </c>
      <c r="X102" s="9">
        <f t="shared" si="12"/>
        <v>9.560185186273884E-3</v>
      </c>
      <c r="Z102" s="11">
        <f t="shared" si="13"/>
        <v>3.2407407343271188E-3</v>
      </c>
      <c r="AA102" s="19">
        <f t="shared" si="16"/>
        <v>1.0914351849351078E-2</v>
      </c>
    </row>
    <row r="103" spans="1:27" x14ac:dyDescent="0.4">
      <c r="A103" s="45" t="str">
        <f t="shared" si="10"/>
        <v>-</v>
      </c>
      <c r="B103" s="45" t="str">
        <f t="shared" si="14"/>
        <v>-</v>
      </c>
      <c r="C103">
        <v>13</v>
      </c>
      <c r="D103" s="1">
        <v>43380.581157407411</v>
      </c>
      <c r="E103">
        <v>1319</v>
      </c>
      <c r="F103" t="s">
        <v>33</v>
      </c>
      <c r="G103">
        <v>1633</v>
      </c>
      <c r="H103">
        <v>1192</v>
      </c>
      <c r="I103">
        <v>7</v>
      </c>
      <c r="J103">
        <v>3</v>
      </c>
      <c r="L103" s="1">
        <v>43380.584050925929</v>
      </c>
      <c r="M103" s="1">
        <v>43380.593263888892</v>
      </c>
      <c r="N103" t="s">
        <v>65</v>
      </c>
      <c r="O103" t="s">
        <v>66</v>
      </c>
      <c r="P103" t="s">
        <v>63</v>
      </c>
      <c r="Q103" t="s">
        <v>64</v>
      </c>
      <c r="R103" s="1">
        <v>43380.584872685184</v>
      </c>
      <c r="S103" s="1">
        <v>43380.584872685184</v>
      </c>
      <c r="T103" s="1">
        <v>43380.602881944447</v>
      </c>
      <c r="U103" s="1">
        <v>43380.602881944447</v>
      </c>
      <c r="W103" s="9">
        <f t="shared" si="11"/>
        <v>9.2129629629198462E-3</v>
      </c>
      <c r="X103" s="9">
        <f t="shared" si="12"/>
        <v>2.7638888888759539E-2</v>
      </c>
      <c r="Z103" s="11">
        <f t="shared" si="13"/>
        <v>0</v>
      </c>
      <c r="AA103" s="19">
        <f t="shared" si="16"/>
        <v>2.8935185182490386E-3</v>
      </c>
    </row>
    <row r="104" spans="1:27" x14ac:dyDescent="0.4">
      <c r="A104" s="45" t="str">
        <f t="shared" si="10"/>
        <v>-</v>
      </c>
      <c r="B104" s="45" t="str">
        <f t="shared" si="14"/>
        <v>-</v>
      </c>
      <c r="C104">
        <v>13</v>
      </c>
      <c r="D104" s="1">
        <v>43380.575983796298</v>
      </c>
      <c r="E104">
        <v>1309</v>
      </c>
      <c r="F104" t="s">
        <v>18</v>
      </c>
      <c r="G104">
        <v>1752</v>
      </c>
      <c r="H104">
        <v>847</v>
      </c>
      <c r="I104">
        <v>4</v>
      </c>
      <c r="J104">
        <v>2</v>
      </c>
      <c r="L104" s="1">
        <v>43380.584409722222</v>
      </c>
      <c r="M104" s="1">
        <v>43380.589282407411</v>
      </c>
      <c r="N104" t="s">
        <v>52</v>
      </c>
      <c r="O104" t="s">
        <v>53</v>
      </c>
      <c r="P104" t="s">
        <v>31</v>
      </c>
      <c r="Q104" t="s">
        <v>32</v>
      </c>
      <c r="R104" s="1">
        <v>43380.583726851852</v>
      </c>
      <c r="S104" s="1">
        <v>43380.584872685184</v>
      </c>
      <c r="T104" s="1">
        <v>43380.593344907407</v>
      </c>
      <c r="U104" s="1">
        <v>43380.594490740739</v>
      </c>
      <c r="W104" s="9">
        <f t="shared" si="11"/>
        <v>4.8726851891842671E-3</v>
      </c>
      <c r="X104" s="9">
        <f t="shared" si="12"/>
        <v>9.7453703783685341E-3</v>
      </c>
      <c r="Z104" s="11">
        <f t="shared" si="13"/>
        <v>6.8287036992842332E-4</v>
      </c>
      <c r="AA104" s="19">
        <f t="shared" si="16"/>
        <v>8.4259259238024242E-3</v>
      </c>
    </row>
    <row r="105" spans="1:27" x14ac:dyDescent="0.4">
      <c r="A105" s="45" t="str">
        <f t="shared" si="10"/>
        <v>-</v>
      </c>
      <c r="B105" s="45" t="str">
        <f t="shared" si="14"/>
        <v>-</v>
      </c>
      <c r="C105">
        <v>13</v>
      </c>
      <c r="D105" s="1">
        <v>43380.575162037036</v>
      </c>
      <c r="E105">
        <v>1306</v>
      </c>
      <c r="F105" t="s">
        <v>18</v>
      </c>
      <c r="G105">
        <v>1247</v>
      </c>
      <c r="H105">
        <v>478</v>
      </c>
      <c r="I105">
        <v>1</v>
      </c>
      <c r="J105">
        <v>2</v>
      </c>
      <c r="L105" s="1">
        <v>43380.585324074076</v>
      </c>
      <c r="M105" s="1">
        <v>43380.594166666669</v>
      </c>
      <c r="N105" t="s">
        <v>39</v>
      </c>
      <c r="O105" t="s">
        <v>40</v>
      </c>
      <c r="P105" t="s">
        <v>27</v>
      </c>
      <c r="Q105" t="s">
        <v>28</v>
      </c>
      <c r="R105" s="1">
        <v>43380.579050925924</v>
      </c>
      <c r="S105" s="1">
        <v>43380.579050925924</v>
      </c>
      <c r="T105" s="1">
        <v>43380.591400462959</v>
      </c>
      <c r="U105" s="1">
        <v>43380.591400462959</v>
      </c>
      <c r="W105" s="9">
        <f t="shared" si="11"/>
        <v>8.8425925932824612E-3</v>
      </c>
      <c r="X105" s="9">
        <f t="shared" si="12"/>
        <v>1.7685185186564922E-2</v>
      </c>
      <c r="Z105" s="11">
        <f t="shared" si="13"/>
        <v>6.2731481521041133E-3</v>
      </c>
      <c r="AA105" s="19">
        <f t="shared" si="16"/>
        <v>1.0162037040572613E-2</v>
      </c>
    </row>
    <row r="106" spans="1:27" x14ac:dyDescent="0.4">
      <c r="A106" s="45" t="str">
        <f t="shared" si="10"/>
        <v>-</v>
      </c>
      <c r="B106" s="45" t="str">
        <f t="shared" si="14"/>
        <v>-</v>
      </c>
      <c r="C106">
        <v>13</v>
      </c>
      <c r="D106" s="1">
        <v>43380.575740740744</v>
      </c>
      <c r="E106">
        <v>1308</v>
      </c>
      <c r="F106" t="s">
        <v>33</v>
      </c>
      <c r="G106">
        <v>1864</v>
      </c>
      <c r="H106">
        <v>555</v>
      </c>
      <c r="I106">
        <v>6</v>
      </c>
      <c r="J106">
        <v>2</v>
      </c>
      <c r="L106" s="1">
        <v>43380.585706018515</v>
      </c>
      <c r="M106" s="1">
        <v>43380.593402777777</v>
      </c>
      <c r="N106" t="s">
        <v>86</v>
      </c>
      <c r="O106" t="s">
        <v>87</v>
      </c>
      <c r="P106" t="s">
        <v>59</v>
      </c>
      <c r="Q106" t="s">
        <v>60</v>
      </c>
      <c r="R106" s="1">
        <v>43380.581817129627</v>
      </c>
      <c r="S106" s="1">
        <v>43380.581817129627</v>
      </c>
      <c r="T106" s="1">
        <v>43380.589641203704</v>
      </c>
      <c r="U106" s="1">
        <v>43380.589641203704</v>
      </c>
      <c r="W106" s="9">
        <f t="shared" si="11"/>
        <v>7.6967592613073066E-3</v>
      </c>
      <c r="X106" s="9">
        <f t="shared" si="12"/>
        <v>1.5393518522614613E-2</v>
      </c>
      <c r="Z106" s="11">
        <f t="shared" si="13"/>
        <v>3.8888888884685002E-3</v>
      </c>
      <c r="AA106" s="19">
        <f t="shared" si="16"/>
        <v>9.965277771698311E-3</v>
      </c>
    </row>
    <row r="107" spans="1:27" x14ac:dyDescent="0.4">
      <c r="A107" s="45" t="str">
        <f t="shared" si="10"/>
        <v>-</v>
      </c>
      <c r="B107" s="45" t="str">
        <f t="shared" si="14"/>
        <v>-</v>
      </c>
      <c r="C107">
        <v>13</v>
      </c>
      <c r="D107" s="1">
        <v>43380.579525462963</v>
      </c>
      <c r="E107">
        <v>1316</v>
      </c>
      <c r="F107" t="s">
        <v>33</v>
      </c>
      <c r="G107">
        <v>1642</v>
      </c>
      <c r="H107">
        <v>1015</v>
      </c>
      <c r="I107">
        <v>10</v>
      </c>
      <c r="J107">
        <v>1</v>
      </c>
      <c r="L107" s="1">
        <v>43380.587106481478</v>
      </c>
      <c r="M107" s="1">
        <v>43380.600914351853</v>
      </c>
      <c r="N107" t="s">
        <v>44</v>
      </c>
      <c r="O107" t="s">
        <v>45</v>
      </c>
      <c r="P107" t="s">
        <v>69</v>
      </c>
      <c r="Q107" t="s">
        <v>70</v>
      </c>
      <c r="R107" s="1">
        <v>43380.605046296296</v>
      </c>
      <c r="S107" s="1">
        <v>43380.605046296296</v>
      </c>
      <c r="T107" s="1">
        <v>43380.620937500003</v>
      </c>
      <c r="U107" s="1">
        <v>43380.620937500003</v>
      </c>
      <c r="W107" s="9">
        <f t="shared" si="11"/>
        <v>1.3807870374876074E-2</v>
      </c>
      <c r="X107" s="9">
        <f t="shared" si="12"/>
        <v>1.3807870374876074E-2</v>
      </c>
      <c r="Z107" s="11">
        <f t="shared" si="13"/>
        <v>0</v>
      </c>
      <c r="AA107" s="19">
        <f t="shared" si="16"/>
        <v>7.5810185153386556E-3</v>
      </c>
    </row>
    <row r="108" spans="1:27" x14ac:dyDescent="0.4">
      <c r="A108" s="45" t="str">
        <f t="shared" si="10"/>
        <v>-</v>
      </c>
      <c r="B108" s="45" t="str">
        <f t="shared" si="14"/>
        <v>-</v>
      </c>
      <c r="C108">
        <v>13</v>
      </c>
      <c r="D108" s="1">
        <v>43380.583298611113</v>
      </c>
      <c r="E108">
        <v>1321</v>
      </c>
      <c r="F108" t="s">
        <v>38</v>
      </c>
      <c r="G108">
        <v>0</v>
      </c>
      <c r="H108">
        <v>554</v>
      </c>
      <c r="I108">
        <v>9</v>
      </c>
      <c r="J108">
        <v>2</v>
      </c>
      <c r="L108" s="1">
        <v>43380.587789351855</v>
      </c>
      <c r="M108" s="1">
        <v>43380.596493055556</v>
      </c>
      <c r="N108" t="s">
        <v>31</v>
      </c>
      <c r="O108" t="s">
        <v>32</v>
      </c>
      <c r="P108" t="s">
        <v>39</v>
      </c>
      <c r="Q108" t="s">
        <v>40</v>
      </c>
      <c r="R108" s="1">
        <v>43380.590451388889</v>
      </c>
      <c r="S108" s="1">
        <v>43380.590451388889</v>
      </c>
      <c r="T108" s="1">
        <v>43380.602025462962</v>
      </c>
      <c r="U108" s="1">
        <v>43380.603368055556</v>
      </c>
      <c r="W108" s="9">
        <f t="shared" si="11"/>
        <v>8.703703701030463E-3</v>
      </c>
      <c r="X108" s="9">
        <f t="shared" si="12"/>
        <v>1.7407407402060926E-2</v>
      </c>
      <c r="Z108" s="11">
        <f t="shared" si="13"/>
        <v>0</v>
      </c>
      <c r="AA108" s="19">
        <f t="shared" si="16"/>
        <v>4.4907407427672297E-3</v>
      </c>
    </row>
    <row r="109" spans="1:27" x14ac:dyDescent="0.4">
      <c r="A109" s="45" t="str">
        <f t="shared" si="10"/>
        <v>-</v>
      </c>
      <c r="B109" s="45" t="str">
        <f t="shared" si="14"/>
        <v>-</v>
      </c>
      <c r="C109">
        <v>13</v>
      </c>
      <c r="D109" s="1">
        <v>43380.568622685183</v>
      </c>
      <c r="E109">
        <v>1299</v>
      </c>
      <c r="F109" t="s">
        <v>33</v>
      </c>
      <c r="G109">
        <v>1901</v>
      </c>
      <c r="H109">
        <v>938</v>
      </c>
      <c r="I109">
        <v>6</v>
      </c>
      <c r="J109">
        <v>2</v>
      </c>
      <c r="L109" s="1">
        <v>43380.589444444442</v>
      </c>
      <c r="M109" s="1">
        <v>43380.598136574074</v>
      </c>
      <c r="N109" t="s">
        <v>65</v>
      </c>
      <c r="O109" t="s">
        <v>66</v>
      </c>
      <c r="P109" t="s">
        <v>54</v>
      </c>
      <c r="Q109" t="s">
        <v>55</v>
      </c>
      <c r="R109" s="1">
        <v>43380.582627314812</v>
      </c>
      <c r="S109" s="1">
        <v>43380.58494212963</v>
      </c>
      <c r="T109" s="1">
        <v>43380.590127314812</v>
      </c>
      <c r="U109" s="1">
        <v>43380.596620370372</v>
      </c>
      <c r="W109" s="9">
        <f t="shared" si="11"/>
        <v>8.6921296315267682E-3</v>
      </c>
      <c r="X109" s="9">
        <f t="shared" si="12"/>
        <v>1.7384259263053536E-2</v>
      </c>
      <c r="Z109" s="11">
        <f t="shared" si="13"/>
        <v>6.8171296297805384E-3</v>
      </c>
      <c r="AA109" s="19">
        <f t="shared" si="16"/>
        <v>2.0821759258979E-2</v>
      </c>
    </row>
    <row r="110" spans="1:27" x14ac:dyDescent="0.4">
      <c r="A110" s="45" t="str">
        <f t="shared" si="10"/>
        <v>-</v>
      </c>
      <c r="B110" s="45" t="str">
        <f t="shared" si="14"/>
        <v>-</v>
      </c>
      <c r="C110">
        <v>13</v>
      </c>
      <c r="D110" s="1">
        <v>43380.568912037037</v>
      </c>
      <c r="E110">
        <v>1301</v>
      </c>
      <c r="F110" t="s">
        <v>38</v>
      </c>
      <c r="G110">
        <v>0</v>
      </c>
      <c r="H110">
        <v>1009</v>
      </c>
      <c r="I110">
        <v>4</v>
      </c>
      <c r="J110">
        <v>1</v>
      </c>
      <c r="L110" s="1">
        <v>43380.590069444443</v>
      </c>
      <c r="M110" s="1">
        <v>43380.596770833334</v>
      </c>
      <c r="N110" t="s">
        <v>31</v>
      </c>
      <c r="O110" t="s">
        <v>32</v>
      </c>
      <c r="P110" t="s">
        <v>27</v>
      </c>
      <c r="Q110" t="s">
        <v>28</v>
      </c>
      <c r="R110" s="1">
        <v>43380.585578703707</v>
      </c>
      <c r="S110" s="1">
        <v>43380.593449074076</v>
      </c>
      <c r="T110" s="1">
        <v>43380.595729166664</v>
      </c>
      <c r="U110" s="1">
        <v>43380.60429398148</v>
      </c>
      <c r="W110" s="9">
        <f t="shared" si="11"/>
        <v>6.701388891087845E-3</v>
      </c>
      <c r="X110" s="9">
        <f t="shared" si="12"/>
        <v>6.701388891087845E-3</v>
      </c>
      <c r="Z110" s="11">
        <f t="shared" si="13"/>
        <v>4.4907407354912721E-3</v>
      </c>
      <c r="AA110" s="19">
        <f t="shared" si="16"/>
        <v>2.1157407405553386E-2</v>
      </c>
    </row>
    <row r="111" spans="1:27" x14ac:dyDescent="0.4">
      <c r="A111" s="45" t="str">
        <f t="shared" si="10"/>
        <v>-</v>
      </c>
      <c r="B111" s="45" t="str">
        <f t="shared" si="14"/>
        <v>-</v>
      </c>
      <c r="C111">
        <v>13</v>
      </c>
      <c r="D111" s="1">
        <v>43380.57607638889</v>
      </c>
      <c r="E111">
        <v>1310</v>
      </c>
      <c r="F111" t="s">
        <v>18</v>
      </c>
      <c r="G111">
        <v>1886</v>
      </c>
      <c r="H111">
        <v>345</v>
      </c>
      <c r="I111">
        <v>8</v>
      </c>
      <c r="J111">
        <v>1</v>
      </c>
      <c r="L111" s="1">
        <v>43380.596875000003</v>
      </c>
      <c r="M111" s="1">
        <v>43380.607372685183</v>
      </c>
      <c r="N111" t="s">
        <v>44</v>
      </c>
      <c r="O111" t="s">
        <v>45</v>
      </c>
      <c r="P111" t="s">
        <v>59</v>
      </c>
      <c r="Q111" t="s">
        <v>60</v>
      </c>
      <c r="R111" s="1">
        <v>43380.591574074075</v>
      </c>
      <c r="S111" s="1">
        <v>43380.591574074075</v>
      </c>
      <c r="T111" s="1">
        <v>43380.604583333334</v>
      </c>
      <c r="U111" s="1">
        <v>43380.604583333334</v>
      </c>
      <c r="W111" s="9">
        <f t="shared" si="11"/>
        <v>1.0497685179871041E-2</v>
      </c>
      <c r="X111" s="9">
        <f t="shared" si="12"/>
        <v>1.0497685179871041E-2</v>
      </c>
      <c r="Z111" s="11">
        <f t="shared" si="13"/>
        <v>5.3009259281679988E-3</v>
      </c>
      <c r="AA111" s="19">
        <f t="shared" si="16"/>
        <v>2.0798611112695653E-2</v>
      </c>
    </row>
    <row r="112" spans="1:27" x14ac:dyDescent="0.4">
      <c r="A112" s="45" t="str">
        <f t="shared" si="10"/>
        <v>-</v>
      </c>
      <c r="B112" s="45" t="str">
        <f t="shared" si="14"/>
        <v>-</v>
      </c>
      <c r="C112">
        <v>13</v>
      </c>
      <c r="D112" s="1">
        <v>43380.577025462961</v>
      </c>
      <c r="E112">
        <v>1313</v>
      </c>
      <c r="F112" t="s">
        <v>33</v>
      </c>
      <c r="G112">
        <v>1605</v>
      </c>
      <c r="H112">
        <v>1136</v>
      </c>
      <c r="I112">
        <v>5</v>
      </c>
      <c r="J112">
        <v>3</v>
      </c>
      <c r="L112" s="1">
        <v>43380.600648148145</v>
      </c>
      <c r="M112" s="1">
        <v>43380.611041666663</v>
      </c>
      <c r="N112" t="s">
        <v>25</v>
      </c>
      <c r="O112" t="s">
        <v>26</v>
      </c>
      <c r="P112" t="s">
        <v>27</v>
      </c>
      <c r="Q112" t="s">
        <v>28</v>
      </c>
      <c r="R112" s="1">
        <v>43380.602743055555</v>
      </c>
      <c r="S112" s="1">
        <v>43380.602743055555</v>
      </c>
      <c r="T112" s="1">
        <v>43380.614733796298</v>
      </c>
      <c r="U112" s="1">
        <v>43380.614733796298</v>
      </c>
      <c r="W112" s="9">
        <f t="shared" si="11"/>
        <v>1.0393518517958E-2</v>
      </c>
      <c r="X112" s="9">
        <f t="shared" si="12"/>
        <v>3.1180555553874001E-2</v>
      </c>
      <c r="Z112" s="11">
        <f t="shared" si="13"/>
        <v>0</v>
      </c>
      <c r="AA112" s="19">
        <f t="shared" si="16"/>
        <v>2.3622685184818693E-2</v>
      </c>
    </row>
    <row r="113" spans="1:30" x14ac:dyDescent="0.4">
      <c r="A113" s="45" t="str">
        <f t="shared" si="10"/>
        <v>-</v>
      </c>
      <c r="B113" s="45" t="str">
        <f t="shared" si="14"/>
        <v>-</v>
      </c>
      <c r="C113">
        <v>13</v>
      </c>
      <c r="D113" s="1">
        <v>43380.575648148151</v>
      </c>
      <c r="E113">
        <v>1307</v>
      </c>
      <c r="F113" t="s">
        <v>43</v>
      </c>
      <c r="G113">
        <v>0</v>
      </c>
      <c r="H113">
        <v>416</v>
      </c>
      <c r="I113">
        <v>7</v>
      </c>
      <c r="J113">
        <v>2</v>
      </c>
      <c r="L113" s="1">
        <v>43380.604560185187</v>
      </c>
      <c r="M113" s="1">
        <v>43380.613969907405</v>
      </c>
      <c r="N113" t="s">
        <v>67</v>
      </c>
      <c r="O113" t="s">
        <v>68</v>
      </c>
      <c r="P113" t="s">
        <v>76</v>
      </c>
      <c r="Q113" t="s">
        <v>77</v>
      </c>
      <c r="R113" s="1">
        <v>43380.603622685187</v>
      </c>
      <c r="S113" s="1">
        <v>43380.603622685187</v>
      </c>
      <c r="T113" s="1">
        <v>43380.612662037034</v>
      </c>
      <c r="U113" s="1">
        <v>43380.613009259258</v>
      </c>
      <c r="W113" s="9">
        <f t="shared" si="11"/>
        <v>9.4097222172422335E-3</v>
      </c>
      <c r="X113" s="9">
        <f t="shared" si="12"/>
        <v>1.8819444434484467E-2</v>
      </c>
      <c r="Z113" s="11">
        <f t="shared" si="13"/>
        <v>9.3750000087311491E-4</v>
      </c>
      <c r="AA113" s="19">
        <f t="shared" si="16"/>
        <v>2.8912037036207039E-2</v>
      </c>
    </row>
    <row r="114" spans="1:30" x14ac:dyDescent="0.4">
      <c r="A114" s="45" t="str">
        <f t="shared" si="10"/>
        <v>-</v>
      </c>
      <c r="B114" s="45" t="str">
        <f t="shared" si="14"/>
        <v>-</v>
      </c>
      <c r="C114">
        <v>13</v>
      </c>
      <c r="D114" s="1">
        <v>43380.576481481483</v>
      </c>
      <c r="E114">
        <v>1312</v>
      </c>
      <c r="F114" t="s">
        <v>38</v>
      </c>
      <c r="G114">
        <v>0</v>
      </c>
      <c r="H114">
        <v>311</v>
      </c>
      <c r="I114">
        <v>6</v>
      </c>
      <c r="J114">
        <v>2</v>
      </c>
      <c r="L114" s="1">
        <v>43380.604560185187</v>
      </c>
      <c r="M114" s="1">
        <v>43380.609826388885</v>
      </c>
      <c r="N114" t="s">
        <v>54</v>
      </c>
      <c r="O114" t="s">
        <v>55</v>
      </c>
      <c r="P114" t="s">
        <v>31</v>
      </c>
      <c r="Q114" t="s">
        <v>32</v>
      </c>
      <c r="R114" s="1">
        <v>43380.596620370372</v>
      </c>
      <c r="S114" s="1">
        <v>43380.599907407406</v>
      </c>
      <c r="T114" s="1">
        <v>43380.609085648146</v>
      </c>
      <c r="U114" s="1">
        <v>43380.612372685187</v>
      </c>
      <c r="W114" s="9">
        <f t="shared" si="11"/>
        <v>5.2662036978290416E-3</v>
      </c>
      <c r="X114" s="9">
        <f t="shared" si="12"/>
        <v>1.0532407395658083E-2</v>
      </c>
      <c r="Z114" s="11">
        <f t="shared" si="13"/>
        <v>7.9398148154723458E-3</v>
      </c>
      <c r="AA114" s="19">
        <f t="shared" si="16"/>
        <v>2.8078703704522923E-2</v>
      </c>
    </row>
    <row r="115" spans="1:30" s="52" customFormat="1" x14ac:dyDescent="0.4">
      <c r="A115" s="46" t="str">
        <f t="shared" si="10"/>
        <v>★</v>
      </c>
      <c r="B115" s="46" t="str">
        <f t="shared" si="14"/>
        <v>☆</v>
      </c>
      <c r="C115" s="52">
        <v>13</v>
      </c>
      <c r="D115" s="53">
        <v>43380.420023148145</v>
      </c>
      <c r="E115" s="52">
        <v>1183</v>
      </c>
      <c r="F115" s="52" t="s">
        <v>33</v>
      </c>
      <c r="G115" s="52">
        <v>1753</v>
      </c>
      <c r="H115" s="52">
        <v>370</v>
      </c>
      <c r="I115" s="52">
        <v>4</v>
      </c>
      <c r="J115" s="52">
        <v>1</v>
      </c>
      <c r="K115" s="53">
        <v>43380.420590277776</v>
      </c>
      <c r="N115" s="52" t="s">
        <v>29</v>
      </c>
      <c r="O115" s="52" t="s">
        <v>30</v>
      </c>
      <c r="P115" s="52" t="s">
        <v>34</v>
      </c>
      <c r="Q115" s="52" t="s">
        <v>35</v>
      </c>
      <c r="R115" s="53">
        <v>43380.541678240741</v>
      </c>
      <c r="T115" s="53">
        <v>43380.548831018517</v>
      </c>
      <c r="V115" s="53">
        <v>43380.541678240741</v>
      </c>
      <c r="W115" s="54"/>
      <c r="X115" s="54"/>
      <c r="Z115" s="56">
        <f t="shared" si="13"/>
        <v>0</v>
      </c>
      <c r="AA115" s="56">
        <f t="shared" ref="AA115:AA136" si="17">IF(A115="★", R115-V115, R115-D115)</f>
        <v>0</v>
      </c>
    </row>
    <row r="116" spans="1:30" s="52" customFormat="1" x14ac:dyDescent="0.4">
      <c r="A116" s="46" t="str">
        <f t="shared" si="10"/>
        <v>★</v>
      </c>
      <c r="B116" s="46" t="str">
        <f t="shared" si="14"/>
        <v>☆</v>
      </c>
      <c r="C116" s="52">
        <v>13</v>
      </c>
      <c r="D116" s="53">
        <v>43380.545370370368</v>
      </c>
      <c r="E116" s="52">
        <v>1273</v>
      </c>
      <c r="F116" s="52" t="s">
        <v>43</v>
      </c>
      <c r="G116" s="52">
        <v>0</v>
      </c>
      <c r="H116" s="52">
        <v>922</v>
      </c>
      <c r="I116" s="52">
        <v>5</v>
      </c>
      <c r="J116" s="52">
        <v>1</v>
      </c>
      <c r="K116" s="53">
        <v>43380.564930555556</v>
      </c>
      <c r="N116" s="52" t="s">
        <v>39</v>
      </c>
      <c r="O116" s="52" t="s">
        <v>40</v>
      </c>
      <c r="P116" s="52" t="s">
        <v>29</v>
      </c>
      <c r="Q116" s="52" t="s">
        <v>30</v>
      </c>
      <c r="R116" s="53">
        <v>43380.564062500001</v>
      </c>
      <c r="T116" s="53">
        <v>43380.567152777781</v>
      </c>
      <c r="V116" s="53">
        <v>43380.559027777781</v>
      </c>
      <c r="W116" s="54"/>
      <c r="X116" s="54"/>
      <c r="Z116" s="56">
        <f t="shared" si="13"/>
        <v>8.6805555474711582E-4</v>
      </c>
      <c r="AA116" s="56">
        <f t="shared" si="17"/>
        <v>5.0347222204436548E-3</v>
      </c>
    </row>
    <row r="117" spans="1:30" s="52" customFormat="1" x14ac:dyDescent="0.4">
      <c r="A117" s="46" t="str">
        <f t="shared" si="10"/>
        <v>-</v>
      </c>
      <c r="B117" s="46" t="str">
        <f t="shared" si="14"/>
        <v>☆</v>
      </c>
      <c r="C117" s="52">
        <v>13</v>
      </c>
      <c r="D117" s="53">
        <v>43380.548020833332</v>
      </c>
      <c r="E117" s="52">
        <v>1274</v>
      </c>
      <c r="F117" s="52" t="s">
        <v>43</v>
      </c>
      <c r="G117" s="52">
        <v>0</v>
      </c>
      <c r="H117" s="52">
        <v>773</v>
      </c>
      <c r="I117" s="52">
        <v>2</v>
      </c>
      <c r="J117" s="52">
        <v>3</v>
      </c>
      <c r="K117" s="53">
        <v>43380.549386574072</v>
      </c>
      <c r="N117" s="52" t="s">
        <v>67</v>
      </c>
      <c r="O117" s="52" t="s">
        <v>68</v>
      </c>
      <c r="P117" s="52" t="s">
        <v>39</v>
      </c>
      <c r="Q117" s="52" t="s">
        <v>40</v>
      </c>
      <c r="R117" s="53">
        <v>43380.565625000003</v>
      </c>
      <c r="T117" s="53">
        <v>43380.575057870374</v>
      </c>
      <c r="W117" s="54"/>
      <c r="X117" s="54"/>
      <c r="Z117" s="56">
        <f t="shared" si="13"/>
        <v>0</v>
      </c>
      <c r="AA117" s="56">
        <f t="shared" si="17"/>
        <v>1.7604166670935228E-2</v>
      </c>
    </row>
    <row r="118" spans="1:30" s="52" customFormat="1" x14ac:dyDescent="0.4">
      <c r="A118" s="46" t="str">
        <f t="shared" si="10"/>
        <v>★</v>
      </c>
      <c r="B118" s="46" t="str">
        <f t="shared" si="14"/>
        <v>☆</v>
      </c>
      <c r="C118" s="52">
        <v>13</v>
      </c>
      <c r="D118" s="53">
        <v>43380.548460648148</v>
      </c>
      <c r="E118" s="52">
        <v>1276</v>
      </c>
      <c r="F118" s="52" t="s">
        <v>43</v>
      </c>
      <c r="G118" s="52">
        <v>0</v>
      </c>
      <c r="H118" s="52">
        <v>459</v>
      </c>
      <c r="I118" s="52">
        <v>1</v>
      </c>
      <c r="J118" s="52">
        <v>2</v>
      </c>
      <c r="K118" s="53">
        <v>43380.55505787037</v>
      </c>
      <c r="N118" s="52" t="s">
        <v>69</v>
      </c>
      <c r="O118" s="52" t="s">
        <v>70</v>
      </c>
      <c r="P118" s="52" t="s">
        <v>59</v>
      </c>
      <c r="Q118" s="52" t="s">
        <v>60</v>
      </c>
      <c r="R118" s="53">
        <v>43380.571828703702</v>
      </c>
      <c r="T118" s="53">
        <v>43380.58997685185</v>
      </c>
      <c r="V118" s="53">
        <v>43380.552083333336</v>
      </c>
      <c r="W118" s="54"/>
      <c r="X118" s="54"/>
      <c r="Z118" s="56">
        <f t="shared" si="13"/>
        <v>0</v>
      </c>
      <c r="AA118" s="56">
        <f t="shared" si="17"/>
        <v>1.9745370365853887E-2</v>
      </c>
    </row>
    <row r="119" spans="1:30" s="52" customFormat="1" x14ac:dyDescent="0.4">
      <c r="A119" s="46" t="str">
        <f t="shared" si="10"/>
        <v>-</v>
      </c>
      <c r="B119" s="46" t="str">
        <f t="shared" si="14"/>
        <v>☆</v>
      </c>
      <c r="C119" s="52">
        <v>13</v>
      </c>
      <c r="D119" s="53">
        <v>43380.551087962966</v>
      </c>
      <c r="E119" s="52">
        <v>1278</v>
      </c>
      <c r="F119" s="52" t="s">
        <v>33</v>
      </c>
      <c r="G119" s="52">
        <v>1706</v>
      </c>
      <c r="H119" s="52">
        <v>381</v>
      </c>
      <c r="I119" s="52">
        <v>2</v>
      </c>
      <c r="J119" s="52">
        <v>1</v>
      </c>
      <c r="K119" s="53">
        <v>43380.551469907405</v>
      </c>
      <c r="N119" s="52" t="s">
        <v>72</v>
      </c>
      <c r="O119" s="52" t="s">
        <v>73</v>
      </c>
      <c r="P119" s="52" t="s">
        <v>27</v>
      </c>
      <c r="Q119" s="52" t="s">
        <v>28</v>
      </c>
      <c r="R119" s="53">
        <v>43380.555636574078</v>
      </c>
      <c r="T119" s="53">
        <v>43380.560532407406</v>
      </c>
      <c r="W119" s="54"/>
      <c r="X119" s="54"/>
      <c r="Z119" s="56">
        <f t="shared" si="13"/>
        <v>0</v>
      </c>
      <c r="AA119" s="56">
        <f t="shared" si="17"/>
        <v>4.5486111121135764E-3</v>
      </c>
    </row>
    <row r="120" spans="1:30" s="52" customFormat="1" x14ac:dyDescent="0.4">
      <c r="A120" s="46" t="str">
        <f t="shared" si="10"/>
        <v>-</v>
      </c>
      <c r="B120" s="46" t="str">
        <f t="shared" si="14"/>
        <v>☆</v>
      </c>
      <c r="C120" s="52">
        <v>13</v>
      </c>
      <c r="D120" s="53">
        <v>43380.552673611113</v>
      </c>
      <c r="E120" s="52">
        <v>1281</v>
      </c>
      <c r="F120" s="52" t="s">
        <v>38</v>
      </c>
      <c r="G120" s="52">
        <v>0</v>
      </c>
      <c r="H120" s="52">
        <v>868</v>
      </c>
      <c r="I120" s="52">
        <v>2</v>
      </c>
      <c r="J120" s="52">
        <v>1</v>
      </c>
      <c r="K120" s="53">
        <v>43380.553020833337</v>
      </c>
      <c r="N120" s="52" t="s">
        <v>44</v>
      </c>
      <c r="O120" s="52" t="s">
        <v>45</v>
      </c>
      <c r="P120" s="52" t="s">
        <v>74</v>
      </c>
      <c r="Q120" s="52" t="s">
        <v>75</v>
      </c>
      <c r="R120" s="53">
        <v>43380.575254629628</v>
      </c>
      <c r="T120" s="53">
        <v>43380.583414351851</v>
      </c>
      <c r="W120" s="54"/>
      <c r="X120" s="54"/>
      <c r="Z120" s="56">
        <f t="shared" si="13"/>
        <v>0</v>
      </c>
      <c r="AA120" s="56"/>
      <c r="AD120" s="76" t="s">
        <v>137</v>
      </c>
    </row>
    <row r="121" spans="1:30" s="52" customFormat="1" x14ac:dyDescent="0.4">
      <c r="A121" s="46" t="str">
        <f t="shared" si="10"/>
        <v>-</v>
      </c>
      <c r="B121" s="46" t="str">
        <f t="shared" si="14"/>
        <v>☆</v>
      </c>
      <c r="C121" s="52">
        <v>13</v>
      </c>
      <c r="D121" s="53">
        <v>43380.553564814814</v>
      </c>
      <c r="E121" s="52">
        <v>1282</v>
      </c>
      <c r="F121" s="52" t="s">
        <v>38</v>
      </c>
      <c r="G121" s="52">
        <v>0</v>
      </c>
      <c r="H121" s="52">
        <v>485</v>
      </c>
      <c r="I121" s="52">
        <v>2</v>
      </c>
      <c r="J121" s="52">
        <v>1</v>
      </c>
      <c r="K121" s="53">
        <v>43380.553854166668</v>
      </c>
      <c r="N121" s="52" t="s">
        <v>44</v>
      </c>
      <c r="O121" s="52" t="s">
        <v>45</v>
      </c>
      <c r="P121" s="52" t="s">
        <v>74</v>
      </c>
      <c r="Q121" s="52" t="s">
        <v>75</v>
      </c>
      <c r="R121" s="53">
        <v>43380.575254629628</v>
      </c>
      <c r="T121" s="53">
        <v>43380.583414351851</v>
      </c>
      <c r="W121" s="54"/>
      <c r="X121" s="54"/>
      <c r="Z121" s="56">
        <f t="shared" si="13"/>
        <v>0</v>
      </c>
      <c r="AA121" s="56">
        <f t="shared" si="17"/>
        <v>2.1689814813726116E-2</v>
      </c>
      <c r="AD121" s="76" t="s">
        <v>138</v>
      </c>
    </row>
    <row r="122" spans="1:30" s="52" customFormat="1" x14ac:dyDescent="0.4">
      <c r="A122" s="46" t="str">
        <f t="shared" si="10"/>
        <v>-</v>
      </c>
      <c r="B122" s="46" t="str">
        <f t="shared" si="14"/>
        <v>☆</v>
      </c>
      <c r="C122" s="52">
        <v>13</v>
      </c>
      <c r="D122" s="53">
        <v>43380.554513888892</v>
      </c>
      <c r="E122" s="52">
        <v>1284</v>
      </c>
      <c r="F122" s="52" t="s">
        <v>33</v>
      </c>
      <c r="G122" s="52">
        <v>1706</v>
      </c>
      <c r="H122" s="52">
        <v>949</v>
      </c>
      <c r="I122" s="52">
        <v>7</v>
      </c>
      <c r="J122" s="52">
        <v>1</v>
      </c>
      <c r="K122" s="53">
        <v>43380.554675925923</v>
      </c>
      <c r="N122" s="52" t="s">
        <v>25</v>
      </c>
      <c r="O122" s="52" t="s">
        <v>26</v>
      </c>
      <c r="P122" s="52" t="s">
        <v>27</v>
      </c>
      <c r="Q122" s="52" t="s">
        <v>28</v>
      </c>
      <c r="R122" s="53">
        <v>43380.569050925929</v>
      </c>
      <c r="T122" s="53">
        <v>43380.579652777778</v>
      </c>
      <c r="W122" s="54"/>
      <c r="X122" s="54"/>
      <c r="Z122" s="56">
        <f t="shared" si="13"/>
        <v>0</v>
      </c>
      <c r="AA122" s="56">
        <f t="shared" si="17"/>
        <v>1.4537037037371192E-2</v>
      </c>
    </row>
    <row r="123" spans="1:30" s="52" customFormat="1" x14ac:dyDescent="0.4">
      <c r="A123" s="46" t="str">
        <f t="shared" si="10"/>
        <v>-</v>
      </c>
      <c r="B123" s="46" t="str">
        <f t="shared" si="14"/>
        <v>☆</v>
      </c>
      <c r="C123" s="52">
        <v>13</v>
      </c>
      <c r="D123" s="53">
        <v>43380.557303240741</v>
      </c>
      <c r="E123" s="52">
        <v>1287</v>
      </c>
      <c r="F123" s="52" t="s">
        <v>18</v>
      </c>
      <c r="G123" s="52">
        <v>1901</v>
      </c>
      <c r="H123" s="52">
        <v>460</v>
      </c>
      <c r="I123" s="52">
        <v>2</v>
      </c>
      <c r="J123" s="52">
        <v>1</v>
      </c>
      <c r="K123" s="53">
        <v>43380.560729166667</v>
      </c>
      <c r="N123" s="52" t="s">
        <v>46</v>
      </c>
      <c r="O123" s="52" t="s">
        <v>47</v>
      </c>
      <c r="P123" s="52" t="s">
        <v>29</v>
      </c>
      <c r="Q123" s="52" t="s">
        <v>30</v>
      </c>
      <c r="R123" s="53">
        <v>43380.575659722221</v>
      </c>
      <c r="T123" s="53">
        <v>43380.591145833336</v>
      </c>
      <c r="W123" s="54"/>
      <c r="X123" s="54"/>
      <c r="Z123" s="56">
        <f t="shared" si="13"/>
        <v>0</v>
      </c>
      <c r="AA123" s="56">
        <f t="shared" si="17"/>
        <v>1.8356481479713693E-2</v>
      </c>
      <c r="AD123" s="76" t="s">
        <v>139</v>
      </c>
    </row>
    <row r="124" spans="1:30" s="52" customFormat="1" x14ac:dyDescent="0.4">
      <c r="A124" s="46" t="str">
        <f t="shared" si="10"/>
        <v>-</v>
      </c>
      <c r="B124" s="46" t="str">
        <f t="shared" si="14"/>
        <v>☆</v>
      </c>
      <c r="C124" s="52">
        <v>13</v>
      </c>
      <c r="D124" s="53">
        <v>43380.557314814818</v>
      </c>
      <c r="E124" s="52">
        <v>1288</v>
      </c>
      <c r="F124" s="52" t="s">
        <v>18</v>
      </c>
      <c r="G124" s="52">
        <v>1907</v>
      </c>
      <c r="H124" s="52">
        <v>593</v>
      </c>
      <c r="I124" s="52">
        <v>2</v>
      </c>
      <c r="J124" s="52">
        <v>1</v>
      </c>
      <c r="K124" s="53">
        <v>43380.560740740744</v>
      </c>
      <c r="N124" s="52" t="s">
        <v>46</v>
      </c>
      <c r="O124" s="52" t="s">
        <v>47</v>
      </c>
      <c r="P124" s="52" t="s">
        <v>29</v>
      </c>
      <c r="Q124" s="52" t="s">
        <v>30</v>
      </c>
      <c r="R124" s="53">
        <v>43380.576018518521</v>
      </c>
      <c r="T124" s="53">
        <v>43380.591504629629</v>
      </c>
      <c r="W124" s="54"/>
      <c r="X124" s="54"/>
      <c r="Z124" s="56">
        <f t="shared" si="13"/>
        <v>0</v>
      </c>
      <c r="AA124" s="56"/>
      <c r="AD124" s="76" t="s">
        <v>140</v>
      </c>
    </row>
    <row r="125" spans="1:30" s="52" customFormat="1" x14ac:dyDescent="0.4">
      <c r="A125" s="46" t="str">
        <f t="shared" si="10"/>
        <v>-</v>
      </c>
      <c r="B125" s="46" t="str">
        <f t="shared" si="14"/>
        <v>☆</v>
      </c>
      <c r="C125" s="52">
        <v>13</v>
      </c>
      <c r="D125" s="53">
        <v>43380.558449074073</v>
      </c>
      <c r="E125" s="52">
        <v>1289</v>
      </c>
      <c r="F125" s="52" t="s">
        <v>43</v>
      </c>
      <c r="G125" s="52">
        <v>0</v>
      </c>
      <c r="H125" s="52">
        <v>314</v>
      </c>
      <c r="I125" s="52">
        <v>3</v>
      </c>
      <c r="J125" s="52">
        <v>1</v>
      </c>
      <c r="K125" s="53">
        <v>43380.558900462966</v>
      </c>
      <c r="N125" s="52" t="s">
        <v>25</v>
      </c>
      <c r="O125" s="52" t="s">
        <v>26</v>
      </c>
      <c r="P125" s="52" t="s">
        <v>27</v>
      </c>
      <c r="Q125" s="52" t="s">
        <v>28</v>
      </c>
      <c r="R125" s="53">
        <v>43380.580983796295</v>
      </c>
      <c r="T125" s="53">
        <v>43380.591585648152</v>
      </c>
      <c r="W125" s="54"/>
      <c r="X125" s="54"/>
      <c r="Z125" s="56">
        <f t="shared" si="13"/>
        <v>0</v>
      </c>
      <c r="AA125" s="56">
        <f t="shared" si="17"/>
        <v>2.2534722222189885E-2</v>
      </c>
    </row>
    <row r="126" spans="1:30" s="52" customFormat="1" x14ac:dyDescent="0.4">
      <c r="A126" s="46" t="str">
        <f t="shared" si="10"/>
        <v>★</v>
      </c>
      <c r="B126" s="46" t="str">
        <f t="shared" si="14"/>
        <v>☆</v>
      </c>
      <c r="C126" s="52">
        <v>13</v>
      </c>
      <c r="D126" s="53">
        <v>43380.563310185185</v>
      </c>
      <c r="E126" s="52">
        <v>1292</v>
      </c>
      <c r="F126" s="52" t="s">
        <v>33</v>
      </c>
      <c r="G126" s="52">
        <v>1901</v>
      </c>
      <c r="H126" s="52">
        <v>1286</v>
      </c>
      <c r="I126" s="52">
        <v>3</v>
      </c>
      <c r="J126" s="52">
        <v>1</v>
      </c>
      <c r="K126" s="53">
        <v>43380.563819444447</v>
      </c>
      <c r="N126" s="52" t="s">
        <v>46</v>
      </c>
      <c r="O126" s="52" t="s">
        <v>47</v>
      </c>
      <c r="P126" s="52" t="s">
        <v>54</v>
      </c>
      <c r="Q126" s="52" t="s">
        <v>55</v>
      </c>
      <c r="R126" s="53">
        <v>43380.586331018516</v>
      </c>
      <c r="T126" s="53">
        <v>43380.594363425924</v>
      </c>
      <c r="V126" s="53">
        <v>43380.566203703704</v>
      </c>
      <c r="W126" s="54"/>
      <c r="X126" s="54"/>
      <c r="Z126" s="56">
        <f t="shared" si="13"/>
        <v>0</v>
      </c>
      <c r="AA126" s="56">
        <f t="shared" si="17"/>
        <v>2.0127314812270924E-2</v>
      </c>
      <c r="AD126" s="76" t="s">
        <v>142</v>
      </c>
    </row>
    <row r="127" spans="1:30" s="52" customFormat="1" x14ac:dyDescent="0.4">
      <c r="A127" s="46" t="str">
        <f t="shared" si="10"/>
        <v>★</v>
      </c>
      <c r="B127" s="46" t="str">
        <f t="shared" si="14"/>
        <v>☆</v>
      </c>
      <c r="C127" s="52">
        <v>13</v>
      </c>
      <c r="D127" s="53">
        <v>43380.563437500001</v>
      </c>
      <c r="E127" s="52">
        <v>1293</v>
      </c>
      <c r="F127" s="52" t="s">
        <v>33</v>
      </c>
      <c r="G127" s="52">
        <v>1907</v>
      </c>
      <c r="H127" s="52">
        <v>505</v>
      </c>
      <c r="I127" s="52">
        <v>3</v>
      </c>
      <c r="J127" s="52">
        <v>1</v>
      </c>
      <c r="K127" s="53">
        <v>43380.563842592594</v>
      </c>
      <c r="N127" s="52" t="s">
        <v>46</v>
      </c>
      <c r="O127" s="52" t="s">
        <v>47</v>
      </c>
      <c r="P127" s="52" t="s">
        <v>54</v>
      </c>
      <c r="Q127" s="52" t="s">
        <v>55</v>
      </c>
      <c r="R127" s="53">
        <v>43380.586736111109</v>
      </c>
      <c r="T127" s="53">
        <v>43380.594768518517</v>
      </c>
      <c r="V127" s="53">
        <v>43380.566157407404</v>
      </c>
      <c r="W127" s="54"/>
      <c r="X127" s="54"/>
      <c r="Z127" s="56">
        <f t="shared" si="13"/>
        <v>0</v>
      </c>
      <c r="AA127" s="56"/>
      <c r="AD127" s="76" t="s">
        <v>141</v>
      </c>
    </row>
    <row r="128" spans="1:30" s="52" customFormat="1" x14ac:dyDescent="0.4">
      <c r="A128" s="46" t="str">
        <f t="shared" si="10"/>
        <v>-</v>
      </c>
      <c r="B128" s="46" t="str">
        <f t="shared" si="14"/>
        <v>☆</v>
      </c>
      <c r="C128" s="52">
        <v>13</v>
      </c>
      <c r="D128" s="53">
        <v>43380.564976851849</v>
      </c>
      <c r="E128" s="52">
        <v>1294</v>
      </c>
      <c r="F128" s="52" t="s">
        <v>43</v>
      </c>
      <c r="G128" s="52">
        <v>0</v>
      </c>
      <c r="H128" s="52">
        <v>657</v>
      </c>
      <c r="I128" s="52">
        <v>2</v>
      </c>
      <c r="J128" s="52">
        <v>2</v>
      </c>
      <c r="K128" s="53">
        <v>43380.565752314818</v>
      </c>
      <c r="N128" s="52" t="s">
        <v>39</v>
      </c>
      <c r="O128" s="52" t="s">
        <v>40</v>
      </c>
      <c r="P128" s="52" t="s">
        <v>67</v>
      </c>
      <c r="Q128" s="52" t="s">
        <v>68</v>
      </c>
      <c r="R128" s="53">
        <v>43380.580289351848</v>
      </c>
      <c r="T128" s="53">
        <v>43380.589780092596</v>
      </c>
      <c r="W128" s="54"/>
      <c r="X128" s="54"/>
      <c r="Z128" s="56">
        <f t="shared" si="13"/>
        <v>0</v>
      </c>
      <c r="AA128" s="56">
        <f t="shared" si="17"/>
        <v>1.5312499999708962E-2</v>
      </c>
    </row>
    <row r="129" spans="1:30" s="52" customFormat="1" x14ac:dyDescent="0.4">
      <c r="A129" s="46" t="str">
        <f t="shared" si="10"/>
        <v>-</v>
      </c>
      <c r="B129" s="46" t="str">
        <f t="shared" si="14"/>
        <v>☆</v>
      </c>
      <c r="C129" s="52">
        <v>13</v>
      </c>
      <c r="D129" s="53">
        <v>43380.565416666665</v>
      </c>
      <c r="E129" s="52">
        <v>1295</v>
      </c>
      <c r="F129" s="52" t="s">
        <v>18</v>
      </c>
      <c r="G129" s="52">
        <v>1901</v>
      </c>
      <c r="H129" s="52">
        <v>1038</v>
      </c>
      <c r="I129" s="52">
        <v>3</v>
      </c>
      <c r="J129" s="52">
        <v>2</v>
      </c>
      <c r="K129" s="53">
        <v>43380.565659722219</v>
      </c>
      <c r="N129" s="52" t="s">
        <v>46</v>
      </c>
      <c r="O129" s="52" t="s">
        <v>47</v>
      </c>
      <c r="P129" s="52" t="s">
        <v>31</v>
      </c>
      <c r="Q129" s="52" t="s">
        <v>32</v>
      </c>
      <c r="R129" s="53">
        <v>43380.586319444446</v>
      </c>
      <c r="T129" s="53">
        <v>43380.599479166667</v>
      </c>
      <c r="W129" s="54"/>
      <c r="X129" s="54"/>
      <c r="Z129" s="56">
        <f t="shared" si="13"/>
        <v>0</v>
      </c>
      <c r="AA129" s="56">
        <f t="shared" si="17"/>
        <v>2.0902777781884652E-2</v>
      </c>
    </row>
    <row r="130" spans="1:30" s="52" customFormat="1" x14ac:dyDescent="0.4">
      <c r="A130" s="46" t="str">
        <f t="shared" ref="A130:A193" si="18">IF(V130&gt;0, "★", "-")</f>
        <v>-</v>
      </c>
      <c r="B130" s="46" t="str">
        <f t="shared" si="14"/>
        <v>☆</v>
      </c>
      <c r="C130" s="52">
        <v>13</v>
      </c>
      <c r="D130" s="53">
        <v>43380.569976851853</v>
      </c>
      <c r="E130" s="52">
        <v>1302</v>
      </c>
      <c r="F130" s="52" t="s">
        <v>33</v>
      </c>
      <c r="G130" s="52">
        <v>1923</v>
      </c>
      <c r="H130" s="52">
        <v>1091</v>
      </c>
      <c r="I130" s="52">
        <v>7</v>
      </c>
      <c r="J130" s="52">
        <v>1</v>
      </c>
      <c r="K130" s="53">
        <v>43380.571932870371</v>
      </c>
      <c r="N130" s="52" t="s">
        <v>65</v>
      </c>
      <c r="O130" s="52" t="s">
        <v>66</v>
      </c>
      <c r="P130" s="52" t="s">
        <v>34</v>
      </c>
      <c r="Q130" s="52" t="s">
        <v>35</v>
      </c>
      <c r="R130" s="53">
        <v>43380.584039351852</v>
      </c>
      <c r="T130" s="53">
        <v>43380.597395833334</v>
      </c>
      <c r="W130" s="54"/>
      <c r="X130" s="54"/>
      <c r="Z130" s="56">
        <f t="shared" si="13"/>
        <v>0</v>
      </c>
      <c r="AA130" s="56">
        <f t="shared" si="17"/>
        <v>1.4062499998544808E-2</v>
      </c>
    </row>
    <row r="131" spans="1:30" s="52" customFormat="1" x14ac:dyDescent="0.4">
      <c r="A131" s="46" t="str">
        <f t="shared" si="18"/>
        <v>-</v>
      </c>
      <c r="B131" s="46" t="str">
        <f t="shared" si="14"/>
        <v>☆</v>
      </c>
      <c r="C131" s="52">
        <v>13</v>
      </c>
      <c r="D131" s="53">
        <v>43380.576365740744</v>
      </c>
      <c r="E131" s="52">
        <v>1311</v>
      </c>
      <c r="F131" s="52" t="s">
        <v>33</v>
      </c>
      <c r="G131" s="52">
        <v>1605</v>
      </c>
      <c r="H131" s="52">
        <v>720</v>
      </c>
      <c r="I131" s="52">
        <v>5</v>
      </c>
      <c r="J131" s="52">
        <v>3</v>
      </c>
      <c r="K131" s="53">
        <v>43380.57675925926</v>
      </c>
      <c r="N131" s="52" t="s">
        <v>27</v>
      </c>
      <c r="O131" s="52" t="s">
        <v>28</v>
      </c>
      <c r="P131" s="52" t="s">
        <v>25</v>
      </c>
      <c r="Q131" s="52" t="s">
        <v>26</v>
      </c>
      <c r="R131" s="53">
        <v>43380.600925925923</v>
      </c>
      <c r="T131" s="53">
        <v>43380.610451388886</v>
      </c>
      <c r="W131" s="54"/>
      <c r="X131" s="54"/>
      <c r="Z131" s="56">
        <f t="shared" si="13"/>
        <v>0</v>
      </c>
      <c r="AA131" s="56">
        <f t="shared" si="17"/>
        <v>2.456018517841585E-2</v>
      </c>
    </row>
    <row r="132" spans="1:30" s="52" customFormat="1" x14ac:dyDescent="0.4">
      <c r="A132" s="46" t="str">
        <f t="shared" si="18"/>
        <v>-</v>
      </c>
      <c r="B132" s="46" t="str">
        <f t="shared" si="14"/>
        <v>☆</v>
      </c>
      <c r="C132" s="52">
        <v>13</v>
      </c>
      <c r="D132" s="53">
        <v>43380.578055555554</v>
      </c>
      <c r="E132" s="52">
        <v>1314</v>
      </c>
      <c r="F132" s="52" t="s">
        <v>33</v>
      </c>
      <c r="G132" s="52">
        <v>1642</v>
      </c>
      <c r="H132" s="52">
        <v>904</v>
      </c>
      <c r="I132" s="52">
        <v>10</v>
      </c>
      <c r="J132" s="52">
        <v>1</v>
      </c>
      <c r="K132" s="53">
        <v>43380.578287037039</v>
      </c>
      <c r="N132" s="52" t="s">
        <v>44</v>
      </c>
      <c r="O132" s="52" t="s">
        <v>45</v>
      </c>
      <c r="P132" s="52" t="s">
        <v>69</v>
      </c>
      <c r="Q132" s="52" t="s">
        <v>70</v>
      </c>
      <c r="R132" s="53">
        <v>43380.605011574073</v>
      </c>
      <c r="T132" s="53">
        <v>43380.62090277778</v>
      </c>
      <c r="W132" s="54"/>
      <c r="X132" s="54"/>
      <c r="Z132" s="56">
        <f t="shared" ref="Z132:Z195" si="19">IF(IF(B132="☆",K132-R132,L132-R132)&lt;0,0,IF(B132="☆",K132-R132,L132-R132))</f>
        <v>0</v>
      </c>
      <c r="AA132" s="56"/>
      <c r="AD132" s="76" t="s">
        <v>143</v>
      </c>
    </row>
    <row r="133" spans="1:30" s="52" customFormat="1" x14ac:dyDescent="0.4">
      <c r="A133" s="46" t="str">
        <f t="shared" si="18"/>
        <v>-</v>
      </c>
      <c r="B133" s="46" t="str">
        <f t="shared" ref="B133:B196" si="20">IF(K133&gt;0, "☆", "-")</f>
        <v>☆</v>
      </c>
      <c r="C133" s="52">
        <v>13</v>
      </c>
      <c r="D133" s="53">
        <v>43380.578981481478</v>
      </c>
      <c r="E133" s="52">
        <v>1315</v>
      </c>
      <c r="F133" s="52" t="s">
        <v>71</v>
      </c>
      <c r="G133" s="52">
        <v>1642</v>
      </c>
      <c r="H133" s="52">
        <v>678</v>
      </c>
      <c r="I133" s="52">
        <v>10</v>
      </c>
      <c r="J133" s="52">
        <v>1</v>
      </c>
      <c r="K133" s="53">
        <v>43380.579386574071</v>
      </c>
      <c r="N133" s="52" t="s">
        <v>44</v>
      </c>
      <c r="O133" s="52" t="s">
        <v>45</v>
      </c>
      <c r="P133" s="52" t="s">
        <v>74</v>
      </c>
      <c r="Q133" s="52" t="s">
        <v>75</v>
      </c>
      <c r="R133" s="53">
        <v>43380.60423611111</v>
      </c>
      <c r="T133" s="53">
        <v>43380.612395833334</v>
      </c>
      <c r="W133" s="54"/>
      <c r="X133" s="54"/>
      <c r="Z133" s="56">
        <f t="shared" si="19"/>
        <v>0</v>
      </c>
      <c r="AA133" s="56">
        <f t="shared" si="17"/>
        <v>2.5254629632399883E-2</v>
      </c>
      <c r="AD133" s="76" t="s">
        <v>144</v>
      </c>
    </row>
    <row r="134" spans="1:30" s="52" customFormat="1" x14ac:dyDescent="0.4">
      <c r="A134" s="46" t="str">
        <f t="shared" si="18"/>
        <v>-</v>
      </c>
      <c r="B134" s="46" t="str">
        <f t="shared" si="20"/>
        <v>☆</v>
      </c>
      <c r="C134" s="52">
        <v>13</v>
      </c>
      <c r="D134" s="53">
        <v>43380.579756944448</v>
      </c>
      <c r="E134" s="52">
        <v>1317</v>
      </c>
      <c r="F134" s="52" t="s">
        <v>33</v>
      </c>
      <c r="G134" s="52">
        <v>1884</v>
      </c>
      <c r="H134" s="52">
        <v>1294</v>
      </c>
      <c r="I134" s="52">
        <v>4</v>
      </c>
      <c r="J134" s="52">
        <v>1</v>
      </c>
      <c r="K134" s="53">
        <v>43380.580046296294</v>
      </c>
      <c r="N134" s="52" t="s">
        <v>39</v>
      </c>
      <c r="O134" s="52" t="s">
        <v>40</v>
      </c>
      <c r="P134" s="52" t="s">
        <v>29</v>
      </c>
      <c r="Q134" s="52" t="s">
        <v>30</v>
      </c>
      <c r="R134" s="53">
        <v>43380.613749999997</v>
      </c>
      <c r="T134" s="53">
        <v>43380.616840277777</v>
      </c>
      <c r="W134" s="54"/>
      <c r="X134" s="54"/>
      <c r="Z134" s="56">
        <f t="shared" si="19"/>
        <v>0</v>
      </c>
      <c r="AA134" s="56">
        <f t="shared" si="17"/>
        <v>3.3993055549217388E-2</v>
      </c>
    </row>
    <row r="135" spans="1:30" s="52" customFormat="1" x14ac:dyDescent="0.4">
      <c r="A135" s="46" t="str">
        <f t="shared" si="18"/>
        <v>-</v>
      </c>
      <c r="B135" s="46" t="str">
        <f t="shared" si="20"/>
        <v>☆</v>
      </c>
      <c r="C135" s="52">
        <v>13</v>
      </c>
      <c r="D135" s="53">
        <v>43380.58079861111</v>
      </c>
      <c r="E135" s="52">
        <v>1318</v>
      </c>
      <c r="F135" s="52" t="s">
        <v>33</v>
      </c>
      <c r="G135" s="52">
        <v>1512</v>
      </c>
      <c r="H135" s="52">
        <v>929</v>
      </c>
      <c r="I135" s="52">
        <v>4</v>
      </c>
      <c r="J135" s="52">
        <v>2</v>
      </c>
      <c r="K135" s="53">
        <v>43380.581030092595</v>
      </c>
      <c r="N135" s="52" t="s">
        <v>52</v>
      </c>
      <c r="O135" s="52" t="s">
        <v>53</v>
      </c>
      <c r="P135" s="52" t="s">
        <v>23</v>
      </c>
      <c r="Q135" s="52" t="s">
        <v>24</v>
      </c>
      <c r="R135" s="53">
        <v>43380.612812500003</v>
      </c>
      <c r="T135" s="53">
        <v>43380.622407407405</v>
      </c>
      <c r="W135" s="54"/>
      <c r="X135" s="54"/>
      <c r="Z135" s="56">
        <f t="shared" si="19"/>
        <v>0</v>
      </c>
      <c r="AA135" s="56"/>
      <c r="AD135" s="76" t="s">
        <v>145</v>
      </c>
    </row>
    <row r="136" spans="1:30" s="50" customFormat="1" x14ac:dyDescent="0.4">
      <c r="A136" s="49" t="str">
        <f t="shared" si="18"/>
        <v>-</v>
      </c>
      <c r="B136" s="49" t="str">
        <f t="shared" si="20"/>
        <v>☆</v>
      </c>
      <c r="C136" s="50">
        <v>13</v>
      </c>
      <c r="D136" s="51">
        <v>43380.58189814815</v>
      </c>
      <c r="E136" s="50">
        <v>1320</v>
      </c>
      <c r="F136" s="50" t="s">
        <v>33</v>
      </c>
      <c r="G136" s="50">
        <v>1512</v>
      </c>
      <c r="H136" s="50">
        <v>816</v>
      </c>
      <c r="I136" s="50">
        <v>4</v>
      </c>
      <c r="J136" s="50">
        <v>2</v>
      </c>
      <c r="K136" s="51">
        <v>43380.58216435185</v>
      </c>
      <c r="N136" s="50" t="s">
        <v>34</v>
      </c>
      <c r="O136" s="50" t="s">
        <v>35</v>
      </c>
      <c r="P136" s="50" t="s">
        <v>23</v>
      </c>
      <c r="Q136" s="50" t="s">
        <v>24</v>
      </c>
      <c r="R136" s="51">
        <v>43380.610659722224</v>
      </c>
      <c r="T136" s="51">
        <v>43380.621828703705</v>
      </c>
      <c r="W136" s="55"/>
      <c r="X136" s="55"/>
      <c r="Z136" s="57">
        <f t="shared" si="19"/>
        <v>0</v>
      </c>
      <c r="AA136" s="57">
        <f t="shared" si="17"/>
        <v>2.8761574074451346E-2</v>
      </c>
      <c r="AD136" s="76" t="s">
        <v>146</v>
      </c>
    </row>
    <row r="137" spans="1:30" x14ac:dyDescent="0.4">
      <c r="A137" s="45" t="str">
        <f t="shared" si="18"/>
        <v>★</v>
      </c>
      <c r="B137" s="45" t="str">
        <f t="shared" si="20"/>
        <v>-</v>
      </c>
      <c r="C137">
        <v>14</v>
      </c>
      <c r="D137" s="1">
        <v>43380.574791666666</v>
      </c>
      <c r="E137">
        <v>1305</v>
      </c>
      <c r="F137" t="s">
        <v>18</v>
      </c>
      <c r="G137">
        <v>1902</v>
      </c>
      <c r="H137">
        <v>717</v>
      </c>
      <c r="I137">
        <v>3</v>
      </c>
      <c r="J137">
        <v>2</v>
      </c>
      <c r="L137" s="1">
        <v>43380.580810185187</v>
      </c>
      <c r="M137" s="1">
        <v>43380.590578703705</v>
      </c>
      <c r="N137" t="s">
        <v>34</v>
      </c>
      <c r="O137" t="s">
        <v>35</v>
      </c>
      <c r="P137" t="s">
        <v>31</v>
      </c>
      <c r="Q137" t="s">
        <v>32</v>
      </c>
      <c r="R137" s="1">
        <v>43380.583368055559</v>
      </c>
      <c r="S137" s="1">
        <v>43380.583368055559</v>
      </c>
      <c r="T137" s="1">
        <v>43380.595914351848</v>
      </c>
      <c r="U137" s="1">
        <v>43380.595914351848</v>
      </c>
      <c r="V137" s="1">
        <v>43380.583368055559</v>
      </c>
      <c r="W137" s="9">
        <f t="shared" ref="W137:W188" si="21">M137-L137</f>
        <v>9.7685185173759237E-3</v>
      </c>
      <c r="X137" s="9">
        <f t="shared" ref="X137:X188" si="22">W137*J137</f>
        <v>1.9537037034751847E-2</v>
      </c>
      <c r="Y137" s="11">
        <f>SUM(X137:X157)</f>
        <v>0.38518518519413192</v>
      </c>
      <c r="Z137" s="11">
        <f t="shared" si="19"/>
        <v>0</v>
      </c>
      <c r="AA137" s="19">
        <f t="shared" ref="AA137:AA188" si="23">IF(A137="★", R137-V137, L137-D137)</f>
        <v>0</v>
      </c>
      <c r="AB137" s="11">
        <f>AVERAGE(AA137:AA164)</f>
        <v>7.5909391530980686E-3</v>
      </c>
    </row>
    <row r="138" spans="1:30" x14ac:dyDescent="0.4">
      <c r="A138" s="45" t="str">
        <f t="shared" si="18"/>
        <v>★</v>
      </c>
      <c r="B138" s="45" t="str">
        <f t="shared" si="20"/>
        <v>-</v>
      </c>
      <c r="C138">
        <v>14</v>
      </c>
      <c r="D138" s="1">
        <v>43380.56763888889</v>
      </c>
      <c r="E138">
        <v>1297</v>
      </c>
      <c r="F138" t="s">
        <v>33</v>
      </c>
      <c r="G138">
        <v>1942</v>
      </c>
      <c r="H138">
        <v>1066</v>
      </c>
      <c r="I138">
        <v>3</v>
      </c>
      <c r="J138">
        <v>1</v>
      </c>
      <c r="L138" s="1">
        <v>43380.585960648146</v>
      </c>
      <c r="M138" s="1">
        <v>43380.598321759258</v>
      </c>
      <c r="N138" t="s">
        <v>76</v>
      </c>
      <c r="O138" t="s">
        <v>77</v>
      </c>
      <c r="P138" t="s">
        <v>23</v>
      </c>
      <c r="Q138" t="s">
        <v>24</v>
      </c>
      <c r="R138" s="1">
        <v>43380.583541666667</v>
      </c>
      <c r="S138" s="1">
        <v>43380.589259259257</v>
      </c>
      <c r="T138" s="1">
        <v>43380.595694444448</v>
      </c>
      <c r="U138" s="1">
        <v>43380.606712962966</v>
      </c>
      <c r="V138" s="1">
        <v>43380.583541666667</v>
      </c>
      <c r="W138" s="9">
        <f t="shared" si="21"/>
        <v>1.2361111112113576E-2</v>
      </c>
      <c r="X138" s="9">
        <f t="shared" si="22"/>
        <v>1.2361111112113576E-2</v>
      </c>
      <c r="Z138" s="11">
        <f t="shared" si="19"/>
        <v>2.418981479422655E-3</v>
      </c>
      <c r="AA138" s="19">
        <f t="shared" si="23"/>
        <v>0</v>
      </c>
    </row>
    <row r="139" spans="1:30" x14ac:dyDescent="0.4">
      <c r="A139" s="45" t="str">
        <f t="shared" si="18"/>
        <v>★</v>
      </c>
      <c r="B139" s="45" t="str">
        <f t="shared" si="20"/>
        <v>-</v>
      </c>
      <c r="C139">
        <v>14</v>
      </c>
      <c r="D139" s="1">
        <v>43380.56863425926</v>
      </c>
      <c r="E139">
        <v>1300</v>
      </c>
      <c r="F139" t="s">
        <v>33</v>
      </c>
      <c r="G139">
        <v>1944</v>
      </c>
      <c r="H139">
        <v>1100</v>
      </c>
      <c r="I139">
        <v>3</v>
      </c>
      <c r="J139">
        <v>1</v>
      </c>
      <c r="L139" s="1">
        <v>43380.586053240739</v>
      </c>
      <c r="M139" s="1">
        <v>43380.598275462966</v>
      </c>
      <c r="N139" t="s">
        <v>76</v>
      </c>
      <c r="O139" t="s">
        <v>77</v>
      </c>
      <c r="P139" t="s">
        <v>23</v>
      </c>
      <c r="Q139" t="s">
        <v>24</v>
      </c>
      <c r="R139" s="1">
        <v>43380.58388888889</v>
      </c>
      <c r="S139" s="1">
        <v>43380.589606481481</v>
      </c>
      <c r="T139" s="1">
        <v>43380.596041666664</v>
      </c>
      <c r="U139" s="1">
        <v>43380.606365740743</v>
      </c>
      <c r="V139" s="1">
        <v>43380.583715277775</v>
      </c>
      <c r="W139" s="9">
        <f t="shared" si="21"/>
        <v>1.2222222227137536E-2</v>
      </c>
      <c r="X139" s="9">
        <f t="shared" si="22"/>
        <v>1.2222222227137536E-2</v>
      </c>
      <c r="Z139" s="11">
        <f t="shared" si="19"/>
        <v>2.1643518484779634E-3</v>
      </c>
      <c r="AA139" s="19">
        <f t="shared" si="23"/>
        <v>1.7361111531499773E-4</v>
      </c>
    </row>
    <row r="140" spans="1:30" x14ac:dyDescent="0.4">
      <c r="A140" s="45" t="str">
        <f t="shared" si="18"/>
        <v>★</v>
      </c>
      <c r="B140" s="45" t="str">
        <f t="shared" si="20"/>
        <v>-</v>
      </c>
      <c r="C140">
        <v>14</v>
      </c>
      <c r="D140" s="1">
        <v>43380.58452546296</v>
      </c>
      <c r="E140">
        <v>1323</v>
      </c>
      <c r="F140" t="s">
        <v>18</v>
      </c>
      <c r="G140">
        <v>1796</v>
      </c>
      <c r="H140">
        <v>372</v>
      </c>
      <c r="I140">
        <v>9</v>
      </c>
      <c r="J140">
        <v>1</v>
      </c>
      <c r="L140" s="1">
        <v>43380.592997685184</v>
      </c>
      <c r="M140" s="1">
        <v>43380.601712962962</v>
      </c>
      <c r="N140" t="s">
        <v>25</v>
      </c>
      <c r="O140" t="s">
        <v>26</v>
      </c>
      <c r="P140" t="s">
        <v>27</v>
      </c>
      <c r="Q140" t="s">
        <v>28</v>
      </c>
      <c r="R140" s="1">
        <v>43380.594594907408</v>
      </c>
      <c r="S140" s="1">
        <v>43380.594594907408</v>
      </c>
      <c r="T140" s="1">
        <v>43380.614675925928</v>
      </c>
      <c r="U140" s="1">
        <v>43380.614675925928</v>
      </c>
      <c r="V140" s="1">
        <v>43380.590277777781</v>
      </c>
      <c r="W140" s="9">
        <f t="shared" si="21"/>
        <v>8.7152777778101154E-3</v>
      </c>
      <c r="X140" s="9">
        <f t="shared" si="22"/>
        <v>8.7152777778101154E-3</v>
      </c>
      <c r="Z140" s="11">
        <f t="shared" si="19"/>
        <v>0</v>
      </c>
      <c r="AA140" s="19">
        <f t="shared" si="23"/>
        <v>4.3171296274522319E-3</v>
      </c>
    </row>
    <row r="141" spans="1:30" x14ac:dyDescent="0.4">
      <c r="A141" s="45" t="str">
        <f t="shared" si="18"/>
        <v>-</v>
      </c>
      <c r="B141" s="45" t="str">
        <f t="shared" si="20"/>
        <v>-</v>
      </c>
      <c r="C141">
        <v>14</v>
      </c>
      <c r="D141" s="1">
        <v>43380.598773148151</v>
      </c>
      <c r="E141">
        <v>1330</v>
      </c>
      <c r="F141" t="s">
        <v>33</v>
      </c>
      <c r="G141">
        <v>1689</v>
      </c>
      <c r="H141">
        <v>818</v>
      </c>
      <c r="I141">
        <v>3</v>
      </c>
      <c r="J141">
        <v>2</v>
      </c>
      <c r="L141" s="1">
        <v>43380.603182870371</v>
      </c>
      <c r="M141" s="1">
        <v>43380.619120370371</v>
      </c>
      <c r="N141" t="s">
        <v>23</v>
      </c>
      <c r="O141" t="s">
        <v>24</v>
      </c>
      <c r="P141" t="s">
        <v>54</v>
      </c>
      <c r="Q141" t="s">
        <v>55</v>
      </c>
      <c r="R141" s="1">
        <v>43380.601099537038</v>
      </c>
      <c r="S141" s="1">
        <v>43380.601099537038</v>
      </c>
      <c r="T141" s="1">
        <v>43380.624201388891</v>
      </c>
      <c r="U141" s="1">
        <v>43380.624201388891</v>
      </c>
      <c r="W141" s="9">
        <f t="shared" si="21"/>
        <v>1.5937500000291038E-2</v>
      </c>
      <c r="X141" s="9">
        <f t="shared" si="22"/>
        <v>3.1875000000582077E-2</v>
      </c>
      <c r="Z141" s="11">
        <f t="shared" si="19"/>
        <v>2.0833333328482695E-3</v>
      </c>
      <c r="AA141" s="19">
        <f t="shared" si="23"/>
        <v>4.4097222198615782E-3</v>
      </c>
    </row>
    <row r="142" spans="1:30" x14ac:dyDescent="0.4">
      <c r="A142" s="45" t="str">
        <f t="shared" si="18"/>
        <v>-</v>
      </c>
      <c r="B142" s="45" t="str">
        <f t="shared" si="20"/>
        <v>-</v>
      </c>
      <c r="C142">
        <v>14</v>
      </c>
      <c r="D142" s="1">
        <v>43380.593761574077</v>
      </c>
      <c r="E142">
        <v>1324</v>
      </c>
      <c r="F142" t="s">
        <v>38</v>
      </c>
      <c r="G142">
        <v>0</v>
      </c>
      <c r="H142">
        <v>1133</v>
      </c>
      <c r="I142">
        <v>4</v>
      </c>
      <c r="J142">
        <v>1</v>
      </c>
      <c r="L142" s="1">
        <v>43380.603831018518</v>
      </c>
      <c r="M142" s="1">
        <v>43380.610497685186</v>
      </c>
      <c r="N142" t="s">
        <v>65</v>
      </c>
      <c r="O142" t="s">
        <v>66</v>
      </c>
      <c r="P142" t="s">
        <v>44</v>
      </c>
      <c r="Q142" t="s">
        <v>45</v>
      </c>
      <c r="R142" s="1">
        <v>43380.610578703701</v>
      </c>
      <c r="S142" s="1">
        <v>43380.610578703701</v>
      </c>
      <c r="T142" s="1">
        <v>43380.617615740739</v>
      </c>
      <c r="U142" s="1">
        <v>43380.617615740739</v>
      </c>
      <c r="W142" s="9">
        <f t="shared" si="21"/>
        <v>6.6666666680248454E-3</v>
      </c>
      <c r="X142" s="9">
        <f t="shared" si="22"/>
        <v>6.6666666680248454E-3</v>
      </c>
      <c r="Z142" s="11">
        <f t="shared" si="19"/>
        <v>0</v>
      </c>
      <c r="AA142" s="19">
        <f t="shared" si="23"/>
        <v>1.006944444088731E-2</v>
      </c>
    </row>
    <row r="143" spans="1:30" x14ac:dyDescent="0.4">
      <c r="A143" s="45" t="str">
        <f t="shared" si="18"/>
        <v>-</v>
      </c>
      <c r="B143" s="45" t="str">
        <f t="shared" si="20"/>
        <v>-</v>
      </c>
      <c r="C143">
        <v>14</v>
      </c>
      <c r="D143" s="1">
        <v>43380.596168981479</v>
      </c>
      <c r="E143">
        <v>1328</v>
      </c>
      <c r="F143" t="s">
        <v>71</v>
      </c>
      <c r="G143">
        <v>1741</v>
      </c>
      <c r="H143">
        <v>1076</v>
      </c>
      <c r="I143">
        <v>10</v>
      </c>
      <c r="J143">
        <v>1</v>
      </c>
      <c r="L143" s="1">
        <v>43380.603993055556</v>
      </c>
      <c r="M143" s="1">
        <v>43380.613981481481</v>
      </c>
      <c r="N143" t="s">
        <v>67</v>
      </c>
      <c r="O143" t="s">
        <v>68</v>
      </c>
      <c r="P143" t="s">
        <v>82</v>
      </c>
      <c r="Q143" t="s">
        <v>83</v>
      </c>
      <c r="R143" s="1">
        <v>43380.600358796299</v>
      </c>
      <c r="S143" s="1">
        <v>43380.600358796299</v>
      </c>
      <c r="T143" s="1">
        <v>43380.610891203702</v>
      </c>
      <c r="U143" s="1">
        <v>43380.610891203702</v>
      </c>
      <c r="W143" s="9">
        <f t="shared" si="21"/>
        <v>9.9884259252576157E-3</v>
      </c>
      <c r="X143" s="9">
        <f t="shared" si="22"/>
        <v>9.9884259252576157E-3</v>
      </c>
      <c r="Z143" s="11">
        <f t="shared" si="19"/>
        <v>3.6342592575238086E-3</v>
      </c>
      <c r="AA143" s="19">
        <f t="shared" si="23"/>
        <v>7.8240740767796524E-3</v>
      </c>
    </row>
    <row r="144" spans="1:30" x14ac:dyDescent="0.4">
      <c r="A144" s="45" t="str">
        <f t="shared" si="18"/>
        <v>-</v>
      </c>
      <c r="B144" s="45" t="str">
        <f t="shared" si="20"/>
        <v>-</v>
      </c>
      <c r="C144">
        <v>14</v>
      </c>
      <c r="D144" s="1">
        <v>43380.595023148147</v>
      </c>
      <c r="E144">
        <v>1326</v>
      </c>
      <c r="F144" t="s">
        <v>18</v>
      </c>
      <c r="G144">
        <v>1742</v>
      </c>
      <c r="H144">
        <v>913</v>
      </c>
      <c r="I144">
        <v>10</v>
      </c>
      <c r="J144">
        <v>1</v>
      </c>
      <c r="L144" s="1">
        <v>43380.604074074072</v>
      </c>
      <c r="M144" s="1">
        <v>43380.622256944444</v>
      </c>
      <c r="N144" t="s">
        <v>67</v>
      </c>
      <c r="O144" t="s">
        <v>68</v>
      </c>
      <c r="P144" t="s">
        <v>44</v>
      </c>
      <c r="Q144" t="s">
        <v>45</v>
      </c>
      <c r="R144" s="1">
        <v>43380.600405092591</v>
      </c>
      <c r="S144" s="1">
        <v>43380.601053240738</v>
      </c>
      <c r="T144" s="1">
        <v>43380.617685185185</v>
      </c>
      <c r="U144" s="1">
        <v>43380.619618055556</v>
      </c>
      <c r="W144" s="9">
        <f t="shared" si="21"/>
        <v>1.8182870371674653E-2</v>
      </c>
      <c r="X144" s="9">
        <f t="shared" si="22"/>
        <v>1.8182870371674653E-2</v>
      </c>
      <c r="Z144" s="11">
        <f t="shared" si="19"/>
        <v>3.6689814805868082E-3</v>
      </c>
      <c r="AA144" s="19">
        <f t="shared" si="23"/>
        <v>9.0509259243845008E-3</v>
      </c>
    </row>
    <row r="145" spans="1:27" x14ac:dyDescent="0.4">
      <c r="A145" s="45" t="str">
        <f t="shared" si="18"/>
        <v>-</v>
      </c>
      <c r="B145" s="45" t="str">
        <f t="shared" si="20"/>
        <v>-</v>
      </c>
      <c r="C145">
        <v>14</v>
      </c>
      <c r="D145" s="1">
        <v>43380.59579861111</v>
      </c>
      <c r="E145">
        <v>1327</v>
      </c>
      <c r="F145" t="s">
        <v>18</v>
      </c>
      <c r="G145">
        <v>1740</v>
      </c>
      <c r="H145">
        <v>718</v>
      </c>
      <c r="I145">
        <v>10</v>
      </c>
      <c r="J145">
        <v>1</v>
      </c>
      <c r="L145" s="1">
        <v>43380.604108796295</v>
      </c>
      <c r="M145" s="1">
        <v>43380.625868055555</v>
      </c>
      <c r="N145" t="s">
        <v>67</v>
      </c>
      <c r="O145" t="s">
        <v>68</v>
      </c>
      <c r="P145" t="s">
        <v>84</v>
      </c>
      <c r="Q145" t="s">
        <v>85</v>
      </c>
      <c r="R145" s="1">
        <v>43380.600115740737</v>
      </c>
      <c r="S145" s="1">
        <v>43380.600706018522</v>
      </c>
      <c r="T145" s="1">
        <v>43380.624398148146</v>
      </c>
      <c r="U145" s="1">
        <v>43380.626273148147</v>
      </c>
      <c r="W145" s="9">
        <f t="shared" si="21"/>
        <v>2.1759259259852115E-2</v>
      </c>
      <c r="X145" s="9">
        <f t="shared" si="22"/>
        <v>2.1759259259852115E-2</v>
      </c>
      <c r="Z145" s="11">
        <f t="shared" si="19"/>
        <v>3.9930555576574989E-3</v>
      </c>
      <c r="AA145" s="19">
        <f t="shared" si="23"/>
        <v>8.3101851851097308E-3</v>
      </c>
    </row>
    <row r="146" spans="1:27" x14ac:dyDescent="0.4">
      <c r="A146" s="45" t="str">
        <f t="shared" si="18"/>
        <v>-</v>
      </c>
      <c r="B146" s="45" t="str">
        <f t="shared" si="20"/>
        <v>-</v>
      </c>
      <c r="C146">
        <v>14</v>
      </c>
      <c r="D146" s="1">
        <v>43380.605509259258</v>
      </c>
      <c r="E146">
        <v>1333</v>
      </c>
      <c r="F146" t="s">
        <v>18</v>
      </c>
      <c r="G146">
        <v>1334</v>
      </c>
      <c r="H146">
        <v>344</v>
      </c>
      <c r="I146">
        <v>7</v>
      </c>
      <c r="J146">
        <v>1</v>
      </c>
      <c r="L146" s="1">
        <v>43380.60765046296</v>
      </c>
      <c r="M146" s="1">
        <v>43380.613935185182</v>
      </c>
      <c r="N146" t="s">
        <v>69</v>
      </c>
      <c r="O146" t="s">
        <v>70</v>
      </c>
      <c r="P146" t="s">
        <v>76</v>
      </c>
      <c r="Q146" t="s">
        <v>77</v>
      </c>
      <c r="R146" s="1">
        <v>43380.609525462962</v>
      </c>
      <c r="S146" s="1">
        <v>43380.609525462962</v>
      </c>
      <c r="T146" s="1">
        <v>43380.617094907408</v>
      </c>
      <c r="U146" s="1">
        <v>43380.617094907408</v>
      </c>
      <c r="W146" s="9">
        <f t="shared" si="21"/>
        <v>6.284722221607808E-3</v>
      </c>
      <c r="X146" s="9">
        <f t="shared" si="22"/>
        <v>6.284722221607808E-3</v>
      </c>
      <c r="Z146" s="11">
        <f t="shared" si="19"/>
        <v>0</v>
      </c>
      <c r="AA146" s="19">
        <f t="shared" si="23"/>
        <v>2.1412037021946162E-3</v>
      </c>
    </row>
    <row r="147" spans="1:27" x14ac:dyDescent="0.4">
      <c r="A147" s="45" t="str">
        <f t="shared" si="18"/>
        <v>-</v>
      </c>
      <c r="B147" s="45" t="str">
        <f t="shared" si="20"/>
        <v>-</v>
      </c>
      <c r="C147">
        <v>14</v>
      </c>
      <c r="D147" s="1">
        <v>43380.598587962966</v>
      </c>
      <c r="E147">
        <v>1329</v>
      </c>
      <c r="F147" t="s">
        <v>33</v>
      </c>
      <c r="G147">
        <v>1753</v>
      </c>
      <c r="H147">
        <v>922</v>
      </c>
      <c r="I147">
        <v>3</v>
      </c>
      <c r="J147">
        <v>1</v>
      </c>
      <c r="L147" s="1">
        <v>43380.607870370368</v>
      </c>
      <c r="M147" s="1">
        <v>43380.61314814815</v>
      </c>
      <c r="N147" t="s">
        <v>29</v>
      </c>
      <c r="O147" t="s">
        <v>30</v>
      </c>
      <c r="P147" t="s">
        <v>34</v>
      </c>
      <c r="Q147" t="s">
        <v>35</v>
      </c>
      <c r="R147" s="1">
        <v>43380.602893518517</v>
      </c>
      <c r="S147" s="1">
        <v>43380.606087962966</v>
      </c>
      <c r="T147" s="1">
        <v>43380.610046296293</v>
      </c>
      <c r="U147" s="1">
        <v>43380.613240740742</v>
      </c>
      <c r="W147" s="9">
        <f t="shared" si="21"/>
        <v>5.2777777818846516E-3</v>
      </c>
      <c r="X147" s="9">
        <f t="shared" si="22"/>
        <v>5.2777777818846516E-3</v>
      </c>
      <c r="Z147" s="11">
        <f t="shared" si="19"/>
        <v>4.9768518510973081E-3</v>
      </c>
      <c r="AA147" s="19">
        <f t="shared" si="23"/>
        <v>9.2824074017698877E-3</v>
      </c>
    </row>
    <row r="148" spans="1:27" x14ac:dyDescent="0.4">
      <c r="A148" s="45" t="str">
        <f t="shared" si="18"/>
        <v>-</v>
      </c>
      <c r="B148" s="45" t="str">
        <f t="shared" si="20"/>
        <v>-</v>
      </c>
      <c r="C148">
        <v>14</v>
      </c>
      <c r="D148" s="1">
        <v>43380.605023148149</v>
      </c>
      <c r="E148">
        <v>1332</v>
      </c>
      <c r="F148" t="s">
        <v>33</v>
      </c>
      <c r="G148">
        <v>1951</v>
      </c>
      <c r="H148">
        <v>955</v>
      </c>
      <c r="I148">
        <v>9</v>
      </c>
      <c r="J148">
        <v>2</v>
      </c>
      <c r="L148" s="1">
        <v>43380.613020833334</v>
      </c>
      <c r="M148" s="1">
        <v>43380.63354166667</v>
      </c>
      <c r="N148" t="s">
        <v>67</v>
      </c>
      <c r="O148" t="s">
        <v>68</v>
      </c>
      <c r="P148" t="s">
        <v>48</v>
      </c>
      <c r="Q148" t="s">
        <v>49</v>
      </c>
      <c r="R148" s="1">
        <v>43380.619050925925</v>
      </c>
      <c r="S148" s="1">
        <v>43380.619722222225</v>
      </c>
      <c r="T148" s="1">
        <v>43380.634988425925</v>
      </c>
      <c r="U148" s="1">
        <v>43380.641875000001</v>
      </c>
      <c r="W148" s="9">
        <f t="shared" si="21"/>
        <v>2.0520833335467614E-2</v>
      </c>
      <c r="X148" s="9">
        <f t="shared" si="22"/>
        <v>4.1041666670935228E-2</v>
      </c>
      <c r="Z148" s="11">
        <f t="shared" si="19"/>
        <v>0</v>
      </c>
      <c r="AA148" s="19">
        <f t="shared" si="23"/>
        <v>7.9976851848186925E-3</v>
      </c>
    </row>
    <row r="149" spans="1:27" x14ac:dyDescent="0.4">
      <c r="A149" s="45" t="str">
        <f t="shared" si="18"/>
        <v>-</v>
      </c>
      <c r="B149" s="45" t="str">
        <f t="shared" si="20"/>
        <v>-</v>
      </c>
      <c r="C149">
        <v>14</v>
      </c>
      <c r="D149" s="1">
        <v>43380.607129629629</v>
      </c>
      <c r="E149">
        <v>1334</v>
      </c>
      <c r="F149" t="s">
        <v>43</v>
      </c>
      <c r="G149">
        <v>0</v>
      </c>
      <c r="H149">
        <v>1182</v>
      </c>
      <c r="I149">
        <v>9</v>
      </c>
      <c r="J149">
        <v>1</v>
      </c>
      <c r="L149" s="1">
        <v>43380.614722222221</v>
      </c>
      <c r="M149" s="1">
        <v>43380.627476851849</v>
      </c>
      <c r="N149" t="s">
        <v>67</v>
      </c>
      <c r="O149" t="s">
        <v>68</v>
      </c>
      <c r="P149" t="s">
        <v>29</v>
      </c>
      <c r="Q149" t="s">
        <v>30</v>
      </c>
      <c r="R149" s="1">
        <v>43380.620416666665</v>
      </c>
      <c r="S149" s="1">
        <v>43380.620416666665</v>
      </c>
      <c r="T149" s="1">
        <v>43380.628761574073</v>
      </c>
      <c r="U149" s="1">
        <v>43380.628761574073</v>
      </c>
      <c r="W149" s="9">
        <f t="shared" si="21"/>
        <v>1.2754629628034309E-2</v>
      </c>
      <c r="X149" s="9">
        <f t="shared" si="22"/>
        <v>1.2754629628034309E-2</v>
      </c>
      <c r="Z149" s="11">
        <f t="shared" si="19"/>
        <v>0</v>
      </c>
      <c r="AA149" s="19">
        <f t="shared" si="23"/>
        <v>7.5925925921183079E-3</v>
      </c>
    </row>
    <row r="150" spans="1:27" x14ac:dyDescent="0.4">
      <c r="A150" s="45" t="str">
        <f t="shared" si="18"/>
        <v>-</v>
      </c>
      <c r="B150" s="45" t="str">
        <f t="shared" si="20"/>
        <v>-</v>
      </c>
      <c r="C150">
        <v>14</v>
      </c>
      <c r="D150" s="1">
        <v>43380.61209490741</v>
      </c>
      <c r="E150">
        <v>1339</v>
      </c>
      <c r="F150" t="s">
        <v>38</v>
      </c>
      <c r="G150">
        <v>0</v>
      </c>
      <c r="H150">
        <v>1008</v>
      </c>
      <c r="I150">
        <v>4</v>
      </c>
      <c r="J150">
        <v>2</v>
      </c>
      <c r="L150" s="1">
        <v>43380.618483796294</v>
      </c>
      <c r="M150" s="1">
        <v>43380.632997685185</v>
      </c>
      <c r="N150" t="s">
        <v>65</v>
      </c>
      <c r="O150" t="s">
        <v>66</v>
      </c>
      <c r="P150" t="s">
        <v>27</v>
      </c>
      <c r="Q150" t="s">
        <v>28</v>
      </c>
      <c r="R150" s="1">
        <v>43380.616793981484</v>
      </c>
      <c r="S150" s="1">
        <v>43380.616793981484</v>
      </c>
      <c r="T150" s="1">
        <v>43380.629050925927</v>
      </c>
      <c r="U150" s="1">
        <v>43380.629050925927</v>
      </c>
      <c r="W150" s="9">
        <f t="shared" si="21"/>
        <v>1.4513888891087845E-2</v>
      </c>
      <c r="X150" s="9">
        <f t="shared" si="22"/>
        <v>2.902777778217569E-2</v>
      </c>
      <c r="Z150" s="11">
        <f t="shared" si="19"/>
        <v>1.6898148096515797E-3</v>
      </c>
      <c r="AA150" s="19">
        <f t="shared" si="23"/>
        <v>6.388888883520849E-3</v>
      </c>
    </row>
    <row r="151" spans="1:27" x14ac:dyDescent="0.4">
      <c r="A151" s="45" t="str">
        <f t="shared" si="18"/>
        <v>-</v>
      </c>
      <c r="B151" s="45" t="str">
        <f t="shared" si="20"/>
        <v>-</v>
      </c>
      <c r="C151">
        <v>14</v>
      </c>
      <c r="D151" s="1">
        <v>43380.614548611113</v>
      </c>
      <c r="E151">
        <v>1341</v>
      </c>
      <c r="F151" t="s">
        <v>18</v>
      </c>
      <c r="G151">
        <v>1811</v>
      </c>
      <c r="H151">
        <v>1169</v>
      </c>
      <c r="I151">
        <v>7</v>
      </c>
      <c r="J151">
        <v>1</v>
      </c>
      <c r="L151" s="1">
        <v>43380.618657407409</v>
      </c>
      <c r="M151" s="1">
        <v>43380.637488425928</v>
      </c>
      <c r="N151" t="s">
        <v>54</v>
      </c>
      <c r="O151" t="s">
        <v>55</v>
      </c>
      <c r="P151" t="s">
        <v>29</v>
      </c>
      <c r="Q151" t="s">
        <v>30</v>
      </c>
      <c r="R151" s="1">
        <v>43380.62023148148</v>
      </c>
      <c r="S151" s="1">
        <v>43380.62023148148</v>
      </c>
      <c r="T151" s="1">
        <v>43380.635023148148</v>
      </c>
      <c r="U151" s="1">
        <v>43380.635023148148</v>
      </c>
      <c r="W151" s="9">
        <f t="shared" si="21"/>
        <v>1.8831018518540077E-2</v>
      </c>
      <c r="X151" s="9">
        <f t="shared" si="22"/>
        <v>1.8831018518540077E-2</v>
      </c>
      <c r="Z151" s="11">
        <f t="shared" si="19"/>
        <v>0</v>
      </c>
      <c r="AA151" s="19">
        <f t="shared" si="23"/>
        <v>4.1087962963501923E-3</v>
      </c>
    </row>
    <row r="152" spans="1:27" x14ac:dyDescent="0.4">
      <c r="A152" s="45" t="str">
        <f t="shared" si="18"/>
        <v>-</v>
      </c>
      <c r="B152" s="45" t="str">
        <f t="shared" si="20"/>
        <v>-</v>
      </c>
      <c r="C152">
        <v>14</v>
      </c>
      <c r="D152" s="1">
        <v>43380.6093287037</v>
      </c>
      <c r="E152">
        <v>1337</v>
      </c>
      <c r="F152" t="s">
        <v>33</v>
      </c>
      <c r="G152">
        <v>1952</v>
      </c>
      <c r="H152">
        <v>721</v>
      </c>
      <c r="I152">
        <v>5</v>
      </c>
      <c r="J152">
        <v>2</v>
      </c>
      <c r="L152" s="1">
        <v>43380.620358796295</v>
      </c>
      <c r="M152" s="1">
        <v>43380.625185185185</v>
      </c>
      <c r="N152" t="s">
        <v>67</v>
      </c>
      <c r="O152" t="s">
        <v>68</v>
      </c>
      <c r="P152" t="s">
        <v>29</v>
      </c>
      <c r="Q152" t="s">
        <v>30</v>
      </c>
      <c r="R152" s="1">
        <v>43380.626319444447</v>
      </c>
      <c r="S152" s="1">
        <v>43380.626319444447</v>
      </c>
      <c r="T152" s="1">
        <v>43380.635358796295</v>
      </c>
      <c r="U152" s="1">
        <v>43380.635358796295</v>
      </c>
      <c r="W152" s="9">
        <f t="shared" si="21"/>
        <v>4.8263888893416151E-3</v>
      </c>
      <c r="X152" s="9">
        <f t="shared" si="22"/>
        <v>9.6527777786832303E-3</v>
      </c>
      <c r="Z152" s="11">
        <f t="shared" si="19"/>
        <v>0</v>
      </c>
      <c r="AA152" s="19">
        <f t="shared" si="23"/>
        <v>1.1030092595319729E-2</v>
      </c>
    </row>
    <row r="153" spans="1:27" x14ac:dyDescent="0.4">
      <c r="A153" s="45" t="str">
        <f t="shared" si="18"/>
        <v>-</v>
      </c>
      <c r="B153" s="45" t="str">
        <f t="shared" si="20"/>
        <v>-</v>
      </c>
      <c r="C153">
        <v>14</v>
      </c>
      <c r="D153" s="1">
        <v>43380.615659722222</v>
      </c>
      <c r="E153">
        <v>1342</v>
      </c>
      <c r="F153" t="s">
        <v>18</v>
      </c>
      <c r="G153">
        <v>1334</v>
      </c>
      <c r="H153">
        <v>474</v>
      </c>
      <c r="I153">
        <v>1</v>
      </c>
      <c r="J153">
        <v>1</v>
      </c>
      <c r="L153" s="1">
        <v>43380.622511574074</v>
      </c>
      <c r="M153" s="1">
        <v>43380.634756944448</v>
      </c>
      <c r="N153" t="s">
        <v>76</v>
      </c>
      <c r="O153" t="s">
        <v>77</v>
      </c>
      <c r="P153" t="s">
        <v>39</v>
      </c>
      <c r="Q153" t="s">
        <v>40</v>
      </c>
      <c r="R153" s="1">
        <v>43380.622939814813</v>
      </c>
      <c r="S153" s="1">
        <v>43380.622939814813</v>
      </c>
      <c r="T153" s="1">
        <v>43380.631018518521</v>
      </c>
      <c r="U153" s="1">
        <v>43380.631018518521</v>
      </c>
      <c r="W153" s="9">
        <f t="shared" si="21"/>
        <v>1.2245370373420883E-2</v>
      </c>
      <c r="X153" s="9">
        <f t="shared" si="22"/>
        <v>1.2245370373420883E-2</v>
      </c>
      <c r="Z153" s="11">
        <f t="shared" si="19"/>
        <v>0</v>
      </c>
      <c r="AA153" s="19">
        <f t="shared" si="23"/>
        <v>6.8518518528435379E-3</v>
      </c>
    </row>
    <row r="154" spans="1:27" x14ac:dyDescent="0.4">
      <c r="A154" s="45" t="str">
        <f t="shared" si="18"/>
        <v>-</v>
      </c>
      <c r="B154" s="45" t="str">
        <f t="shared" si="20"/>
        <v>-</v>
      </c>
      <c r="C154">
        <v>14</v>
      </c>
      <c r="D154" s="1">
        <v>43380.616261574076</v>
      </c>
      <c r="E154">
        <v>1343</v>
      </c>
      <c r="F154" t="s">
        <v>18</v>
      </c>
      <c r="G154">
        <v>1623</v>
      </c>
      <c r="H154">
        <v>1233</v>
      </c>
      <c r="I154">
        <v>6</v>
      </c>
      <c r="J154">
        <v>4</v>
      </c>
      <c r="L154" s="1">
        <v>43380.626226851855</v>
      </c>
      <c r="M154" s="1">
        <v>43380.636886574073</v>
      </c>
      <c r="N154" t="s">
        <v>48</v>
      </c>
      <c r="O154" t="s">
        <v>49</v>
      </c>
      <c r="P154" t="s">
        <v>31</v>
      </c>
      <c r="Q154" t="s">
        <v>32</v>
      </c>
      <c r="R154" s="1">
        <v>43380.626747685186</v>
      </c>
      <c r="S154" s="1">
        <v>43380.626747685186</v>
      </c>
      <c r="T154" s="1">
        <v>43380.639189814814</v>
      </c>
      <c r="U154" s="1">
        <v>43380.643321759257</v>
      </c>
      <c r="W154" s="9">
        <f t="shared" si="21"/>
        <v>1.0659722218406387E-2</v>
      </c>
      <c r="X154" s="9">
        <f t="shared" si="22"/>
        <v>4.2638888873625547E-2</v>
      </c>
      <c r="Z154" s="11">
        <f t="shared" si="19"/>
        <v>0</v>
      </c>
      <c r="AA154" s="19">
        <f t="shared" si="23"/>
        <v>9.9652777789742686E-3</v>
      </c>
    </row>
    <row r="155" spans="1:27" x14ac:dyDescent="0.4">
      <c r="A155" s="45" t="str">
        <f t="shared" si="18"/>
        <v>-</v>
      </c>
      <c r="B155" s="45" t="str">
        <f t="shared" si="20"/>
        <v>-</v>
      </c>
      <c r="C155">
        <v>14</v>
      </c>
      <c r="D155" s="1">
        <v>43380.621458333335</v>
      </c>
      <c r="E155">
        <v>1347</v>
      </c>
      <c r="F155" t="s">
        <v>33</v>
      </c>
      <c r="G155">
        <v>1752</v>
      </c>
      <c r="H155">
        <v>1109</v>
      </c>
      <c r="I155">
        <v>5</v>
      </c>
      <c r="J155">
        <v>2</v>
      </c>
      <c r="L155" s="1">
        <v>43380.632164351853</v>
      </c>
      <c r="M155" s="1">
        <v>43380.639918981484</v>
      </c>
      <c r="N155" t="s">
        <v>31</v>
      </c>
      <c r="O155" t="s">
        <v>32</v>
      </c>
      <c r="P155" t="s">
        <v>19</v>
      </c>
      <c r="Q155" t="s">
        <v>20</v>
      </c>
      <c r="R155" s="1">
        <v>43380.635266203702</v>
      </c>
      <c r="S155" s="1">
        <v>43380.635266203702</v>
      </c>
      <c r="T155" s="1">
        <v>43380.644560185188</v>
      </c>
      <c r="U155" s="1">
        <v>43380.644560185188</v>
      </c>
      <c r="W155" s="9">
        <f t="shared" si="21"/>
        <v>7.7546296306536533E-3</v>
      </c>
      <c r="X155" s="9">
        <f t="shared" si="22"/>
        <v>1.5509259261307307E-2</v>
      </c>
      <c r="Z155" s="11">
        <f t="shared" si="19"/>
        <v>0</v>
      </c>
      <c r="AA155" s="19">
        <f t="shared" si="23"/>
        <v>1.0706018518249039E-2</v>
      </c>
    </row>
    <row r="156" spans="1:27" x14ac:dyDescent="0.4">
      <c r="A156" s="45" t="str">
        <f t="shared" si="18"/>
        <v>★</v>
      </c>
      <c r="B156" s="45" t="str">
        <f t="shared" si="20"/>
        <v>-</v>
      </c>
      <c r="C156">
        <v>14</v>
      </c>
      <c r="D156" s="1">
        <v>43380.618321759262</v>
      </c>
      <c r="E156">
        <v>1344</v>
      </c>
      <c r="F156" t="s">
        <v>33</v>
      </c>
      <c r="G156">
        <v>1386</v>
      </c>
      <c r="H156">
        <v>348</v>
      </c>
      <c r="I156">
        <v>1</v>
      </c>
      <c r="J156">
        <v>3</v>
      </c>
      <c r="L156" s="1">
        <v>43380.634837962964</v>
      </c>
      <c r="M156" s="1">
        <v>43380.645983796298</v>
      </c>
      <c r="N156" t="s">
        <v>39</v>
      </c>
      <c r="O156" t="s">
        <v>40</v>
      </c>
      <c r="P156" t="s">
        <v>44</v>
      </c>
      <c r="Q156" t="s">
        <v>45</v>
      </c>
      <c r="R156" s="1">
        <v>43380.631018518521</v>
      </c>
      <c r="S156" s="1">
        <v>43380.639363425929</v>
      </c>
      <c r="T156" s="1">
        <v>43380.643159722225</v>
      </c>
      <c r="U156" s="1">
        <v>43380.651504629626</v>
      </c>
      <c r="V156" s="1">
        <v>43380.621689814812</v>
      </c>
      <c r="W156" s="9">
        <f t="shared" si="21"/>
        <v>1.1145833334012423E-2</v>
      </c>
      <c r="X156" s="9">
        <f t="shared" si="22"/>
        <v>3.3437500002037268E-2</v>
      </c>
      <c r="Z156" s="11">
        <f t="shared" si="19"/>
        <v>3.8194444423425011E-3</v>
      </c>
      <c r="AA156" s="19">
        <f t="shared" si="23"/>
        <v>9.3287037088884972E-3</v>
      </c>
    </row>
    <row r="157" spans="1:27" x14ac:dyDescent="0.4">
      <c r="A157" s="45" t="str">
        <f t="shared" si="18"/>
        <v>-</v>
      </c>
      <c r="B157" s="45" t="str">
        <f t="shared" si="20"/>
        <v>-</v>
      </c>
      <c r="C157">
        <v>14</v>
      </c>
      <c r="D157" s="1">
        <v>43380.618368055555</v>
      </c>
      <c r="E157">
        <v>1345</v>
      </c>
      <c r="F157" t="s">
        <v>33</v>
      </c>
      <c r="G157">
        <v>1905</v>
      </c>
      <c r="H157">
        <v>350</v>
      </c>
      <c r="I157">
        <v>9</v>
      </c>
      <c r="J157">
        <v>2</v>
      </c>
      <c r="L157" s="1">
        <v>43380.637789351851</v>
      </c>
      <c r="M157" s="1">
        <v>43380.646377314813</v>
      </c>
      <c r="N157" t="s">
        <v>82</v>
      </c>
      <c r="O157" t="s">
        <v>83</v>
      </c>
      <c r="P157" t="s">
        <v>19</v>
      </c>
      <c r="Q157" t="s">
        <v>20</v>
      </c>
      <c r="R157" s="1">
        <v>43380.626134259262</v>
      </c>
      <c r="S157" s="1">
        <v>43380.63989583333</v>
      </c>
      <c r="T157" s="1">
        <v>43380.634375000001</v>
      </c>
      <c r="U157" s="1">
        <v>43380.648136574076</v>
      </c>
      <c r="W157" s="9">
        <f t="shared" si="21"/>
        <v>8.5879629623377696E-3</v>
      </c>
      <c r="X157" s="9">
        <f t="shared" si="22"/>
        <v>1.7175925924675539E-2</v>
      </c>
      <c r="Z157" s="11">
        <f t="shared" si="19"/>
        <v>1.1655092588625848E-2</v>
      </c>
      <c r="AA157" s="19">
        <f t="shared" si="23"/>
        <v>1.9421296296059154E-2</v>
      </c>
    </row>
    <row r="158" spans="1:27" s="52" customFormat="1" x14ac:dyDescent="0.4">
      <c r="A158" s="46" t="str">
        <f t="shared" si="18"/>
        <v>★</v>
      </c>
      <c r="B158" s="46" t="str">
        <f t="shared" si="20"/>
        <v>☆</v>
      </c>
      <c r="C158" s="52">
        <v>14</v>
      </c>
      <c r="D158" s="53">
        <v>43380.535717592589</v>
      </c>
      <c r="E158" s="52">
        <v>1263</v>
      </c>
      <c r="F158" s="52" t="s">
        <v>33</v>
      </c>
      <c r="G158" s="52">
        <v>1753</v>
      </c>
      <c r="H158" s="52">
        <v>1183</v>
      </c>
      <c r="I158" s="52">
        <v>2</v>
      </c>
      <c r="J158" s="52">
        <v>1</v>
      </c>
      <c r="K158" s="53">
        <v>43380.598078703704</v>
      </c>
      <c r="N158" s="52" t="s">
        <v>29</v>
      </c>
      <c r="O158" s="52" t="s">
        <v>30</v>
      </c>
      <c r="P158" s="52" t="s">
        <v>19</v>
      </c>
      <c r="Q158" s="52" t="s">
        <v>20</v>
      </c>
      <c r="R158" s="53">
        <v>43380.603449074071</v>
      </c>
      <c r="T158" s="53">
        <v>43380.611226851855</v>
      </c>
      <c r="V158" s="53">
        <v>43380.603449074071</v>
      </c>
      <c r="W158" s="54"/>
      <c r="X158" s="54"/>
      <c r="Z158" s="56">
        <f t="shared" si="19"/>
        <v>0</v>
      </c>
      <c r="AA158" s="56">
        <f t="shared" ref="AA158:AA164" si="24">IF(A158="★", R158-V158, R158-D158)</f>
        <v>0</v>
      </c>
    </row>
    <row r="159" spans="1:27" s="52" customFormat="1" x14ac:dyDescent="0.4">
      <c r="A159" s="46" t="str">
        <f t="shared" si="18"/>
        <v>★</v>
      </c>
      <c r="B159" s="46" t="str">
        <f t="shared" si="20"/>
        <v>☆</v>
      </c>
      <c r="C159" s="52">
        <v>14</v>
      </c>
      <c r="D159" s="53">
        <v>43380.559791666667</v>
      </c>
      <c r="E159" s="52">
        <v>1290</v>
      </c>
      <c r="F159" s="52" t="s">
        <v>33</v>
      </c>
      <c r="G159" s="52">
        <v>1706</v>
      </c>
      <c r="H159" s="52">
        <v>987</v>
      </c>
      <c r="I159" s="52">
        <v>7</v>
      </c>
      <c r="J159" s="52">
        <v>1</v>
      </c>
      <c r="K159" s="53">
        <v>43380.566840277781</v>
      </c>
      <c r="N159" s="52" t="s">
        <v>31</v>
      </c>
      <c r="O159" s="52" t="s">
        <v>32</v>
      </c>
      <c r="P159" s="52" t="s">
        <v>27</v>
      </c>
      <c r="Q159" s="52" t="s">
        <v>28</v>
      </c>
      <c r="R159" s="53">
        <v>43380.583333333336</v>
      </c>
      <c r="T159" s="53">
        <v>43380.600138888891</v>
      </c>
      <c r="V159" s="53">
        <v>43380.583333333336</v>
      </c>
      <c r="W159" s="54"/>
      <c r="X159" s="54"/>
      <c r="Z159" s="56">
        <f t="shared" si="19"/>
        <v>0</v>
      </c>
      <c r="AA159" s="56">
        <f t="shared" si="24"/>
        <v>0</v>
      </c>
    </row>
    <row r="160" spans="1:27" s="52" customFormat="1" x14ac:dyDescent="0.4">
      <c r="A160" s="46" t="str">
        <f t="shared" si="18"/>
        <v>★</v>
      </c>
      <c r="B160" s="46" t="str">
        <f t="shared" si="20"/>
        <v>☆</v>
      </c>
      <c r="C160" s="52">
        <v>14</v>
      </c>
      <c r="D160" s="53">
        <v>43380.567083333335</v>
      </c>
      <c r="E160" s="52">
        <v>1296</v>
      </c>
      <c r="F160" s="52" t="s">
        <v>33</v>
      </c>
      <c r="G160" s="52">
        <v>1944</v>
      </c>
      <c r="H160" s="52">
        <v>957</v>
      </c>
      <c r="I160" s="52">
        <v>7</v>
      </c>
      <c r="J160" s="52">
        <v>1</v>
      </c>
      <c r="K160" s="53">
        <v>43380.567997685182</v>
      </c>
      <c r="N160" s="52" t="s">
        <v>76</v>
      </c>
      <c r="O160" s="52" t="s">
        <v>77</v>
      </c>
      <c r="P160" s="52" t="s">
        <v>23</v>
      </c>
      <c r="Q160" s="52" t="s">
        <v>24</v>
      </c>
      <c r="R160" s="53">
        <v>43380.583865740744</v>
      </c>
      <c r="T160" s="53">
        <v>43380.607199074075</v>
      </c>
      <c r="V160" s="53">
        <v>43380.583865740744</v>
      </c>
      <c r="W160" s="54"/>
      <c r="X160" s="54"/>
      <c r="Z160" s="56">
        <f t="shared" si="19"/>
        <v>0</v>
      </c>
      <c r="AA160" s="56">
        <f t="shared" si="24"/>
        <v>0</v>
      </c>
    </row>
    <row r="161" spans="1:28" s="52" customFormat="1" x14ac:dyDescent="0.4">
      <c r="A161" s="46" t="str">
        <f t="shared" si="18"/>
        <v>-</v>
      </c>
      <c r="B161" s="46" t="str">
        <f t="shared" si="20"/>
        <v>☆</v>
      </c>
      <c r="C161" s="52">
        <v>14</v>
      </c>
      <c r="D161" s="53">
        <v>43380.583819444444</v>
      </c>
      <c r="E161" s="52">
        <v>1322</v>
      </c>
      <c r="F161" s="52" t="s">
        <v>18</v>
      </c>
      <c r="G161" s="52">
        <v>1024</v>
      </c>
      <c r="H161" s="52">
        <v>844</v>
      </c>
      <c r="I161" s="52">
        <v>9</v>
      </c>
      <c r="J161" s="52">
        <v>1</v>
      </c>
      <c r="K161" s="53">
        <v>43380.58421296296</v>
      </c>
      <c r="N161" s="52" t="s">
        <v>29</v>
      </c>
      <c r="O161" s="52" t="s">
        <v>30</v>
      </c>
      <c r="P161" s="52" t="s">
        <v>74</v>
      </c>
      <c r="Q161" s="52" t="s">
        <v>75</v>
      </c>
      <c r="R161" s="53">
        <v>43380.604421296295</v>
      </c>
      <c r="T161" s="53">
        <v>43380.619398148148</v>
      </c>
      <c r="W161" s="54"/>
      <c r="X161" s="54"/>
      <c r="Z161" s="56">
        <f t="shared" si="19"/>
        <v>0</v>
      </c>
      <c r="AA161" s="56">
        <f t="shared" si="24"/>
        <v>2.0601851851097308E-2</v>
      </c>
    </row>
    <row r="162" spans="1:28" s="52" customFormat="1" x14ac:dyDescent="0.4">
      <c r="A162" s="46" t="str">
        <f t="shared" si="18"/>
        <v>-</v>
      </c>
      <c r="B162" s="46" t="str">
        <f t="shared" si="20"/>
        <v>☆</v>
      </c>
      <c r="C162" s="52">
        <v>14</v>
      </c>
      <c r="D162" s="53">
        <v>43380.598981481482</v>
      </c>
      <c r="E162" s="52">
        <v>1331</v>
      </c>
      <c r="F162" s="52" t="s">
        <v>18</v>
      </c>
      <c r="G162" s="52">
        <v>1333</v>
      </c>
      <c r="H162" s="52">
        <v>711</v>
      </c>
      <c r="I162" s="52">
        <v>7</v>
      </c>
      <c r="J162" s="52">
        <v>1</v>
      </c>
      <c r="K162" s="53">
        <v>43380.609085648146</v>
      </c>
      <c r="N162" s="52" t="s">
        <v>52</v>
      </c>
      <c r="O162" s="52" t="s">
        <v>53</v>
      </c>
      <c r="P162" s="52" t="s">
        <v>61</v>
      </c>
      <c r="Q162" s="52" t="s">
        <v>62</v>
      </c>
      <c r="R162" s="53">
        <v>43380.608576388891</v>
      </c>
      <c r="T162" s="53">
        <v>43380.618090277778</v>
      </c>
      <c r="W162" s="54"/>
      <c r="X162" s="54"/>
      <c r="Z162" s="56">
        <f t="shared" si="19"/>
        <v>5.0925925461342558E-4</v>
      </c>
      <c r="AA162" s="56">
        <f t="shared" si="24"/>
        <v>9.5949074093368836E-3</v>
      </c>
    </row>
    <row r="163" spans="1:28" s="52" customFormat="1" x14ac:dyDescent="0.4">
      <c r="A163" s="46" t="str">
        <f t="shared" si="18"/>
        <v>-</v>
      </c>
      <c r="B163" s="46" t="str">
        <f t="shared" si="20"/>
        <v>☆</v>
      </c>
      <c r="C163" s="52">
        <v>14</v>
      </c>
      <c r="D163" s="53">
        <v>43380.618391203701</v>
      </c>
      <c r="E163" s="52">
        <v>1346</v>
      </c>
      <c r="F163" s="52" t="s">
        <v>33</v>
      </c>
      <c r="G163" s="52">
        <v>1961</v>
      </c>
      <c r="H163" s="52">
        <v>684</v>
      </c>
      <c r="I163" s="52">
        <v>6</v>
      </c>
      <c r="J163" s="52">
        <v>3</v>
      </c>
      <c r="K163" s="53">
        <v>43380.621469907404</v>
      </c>
      <c r="N163" s="52" t="s">
        <v>31</v>
      </c>
      <c r="O163" s="52" t="s">
        <v>32</v>
      </c>
      <c r="P163" s="52" t="s">
        <v>65</v>
      </c>
      <c r="Q163" s="52" t="s">
        <v>66</v>
      </c>
      <c r="R163" s="53">
        <v>43380.639189814814</v>
      </c>
      <c r="T163" s="53">
        <v>43380.650046296294</v>
      </c>
      <c r="W163" s="54"/>
      <c r="X163" s="54"/>
      <c r="Z163" s="56">
        <f t="shared" si="19"/>
        <v>0</v>
      </c>
      <c r="AA163" s="56">
        <f t="shared" si="24"/>
        <v>2.0798611112695653E-2</v>
      </c>
    </row>
    <row r="164" spans="1:28" s="50" customFormat="1" x14ac:dyDescent="0.4">
      <c r="A164" s="49" t="str">
        <f t="shared" si="18"/>
        <v>-</v>
      </c>
      <c r="B164" s="49" t="str">
        <f t="shared" si="20"/>
        <v>☆</v>
      </c>
      <c r="C164" s="50">
        <v>14</v>
      </c>
      <c r="D164" s="51">
        <v>43380.622986111113</v>
      </c>
      <c r="E164" s="50">
        <v>1348</v>
      </c>
      <c r="F164" s="50" t="s">
        <v>33</v>
      </c>
      <c r="G164" s="50">
        <v>1328</v>
      </c>
      <c r="H164" s="50">
        <v>1154</v>
      </c>
      <c r="I164" s="50">
        <v>10</v>
      </c>
      <c r="J164" s="50">
        <v>1</v>
      </c>
      <c r="K164" s="51">
        <v>43380.62327546296</v>
      </c>
      <c r="N164" s="50" t="s">
        <v>44</v>
      </c>
      <c r="O164" s="50" t="s">
        <v>45</v>
      </c>
      <c r="P164" s="50" t="s">
        <v>57</v>
      </c>
      <c r="Q164" s="50" t="s">
        <v>58</v>
      </c>
      <c r="R164" s="51">
        <v>43380.635567129626</v>
      </c>
      <c r="T164" s="51">
        <v>43380.638680555552</v>
      </c>
      <c r="W164" s="55"/>
      <c r="X164" s="55"/>
      <c r="Z164" s="57">
        <f t="shared" si="19"/>
        <v>0</v>
      </c>
      <c r="AA164" s="57">
        <f t="shared" si="24"/>
        <v>1.2581018512719311E-2</v>
      </c>
    </row>
    <row r="165" spans="1:28" x14ac:dyDescent="0.4">
      <c r="A165" s="45" t="str">
        <f t="shared" si="18"/>
        <v>★</v>
      </c>
      <c r="B165" s="45" t="str">
        <f t="shared" si="20"/>
        <v>-</v>
      </c>
      <c r="C165">
        <v>15</v>
      </c>
      <c r="D165" s="1">
        <v>43380.623032407406</v>
      </c>
      <c r="E165">
        <v>1349</v>
      </c>
      <c r="F165" t="s">
        <v>38</v>
      </c>
      <c r="G165">
        <v>0</v>
      </c>
      <c r="H165">
        <v>503</v>
      </c>
      <c r="I165">
        <v>7</v>
      </c>
      <c r="J165">
        <v>2</v>
      </c>
      <c r="L165" s="1">
        <v>43380.628506944442</v>
      </c>
      <c r="M165" s="1">
        <v>43380.628599537034</v>
      </c>
      <c r="N165" t="s">
        <v>61</v>
      </c>
      <c r="O165" t="s">
        <v>62</v>
      </c>
      <c r="P165" t="s">
        <v>19</v>
      </c>
      <c r="Q165" t="s">
        <v>20</v>
      </c>
      <c r="R165" s="1">
        <v>43380.628148148149</v>
      </c>
      <c r="S165" s="1">
        <v>43380.628148148149</v>
      </c>
      <c r="T165" s="1">
        <v>43380.636932870373</v>
      </c>
      <c r="U165" s="1">
        <v>43380.636932870373</v>
      </c>
      <c r="V165" s="1">
        <v>43380.625</v>
      </c>
      <c r="W165" s="9">
        <f t="shared" si="21"/>
        <v>9.2592592409346253E-5</v>
      </c>
      <c r="X165" s="9">
        <f t="shared" si="22"/>
        <v>1.8518518481869251E-4</v>
      </c>
      <c r="Y165" s="11">
        <f>SUM(X165:X188)</f>
        <v>0.39319444446300622</v>
      </c>
      <c r="Z165" s="11">
        <f t="shared" si="19"/>
        <v>3.5879629285773262E-4</v>
      </c>
      <c r="AA165" s="19">
        <f t="shared" si="23"/>
        <v>3.1481481491937302E-3</v>
      </c>
      <c r="AB165" s="11">
        <f>AVERAGE(AA165:AA211)</f>
        <v>1.2085755814379893E-2</v>
      </c>
    </row>
    <row r="166" spans="1:28" x14ac:dyDescent="0.4">
      <c r="A166" s="45" t="str">
        <f t="shared" si="18"/>
        <v>-</v>
      </c>
      <c r="B166" s="45" t="str">
        <f t="shared" si="20"/>
        <v>-</v>
      </c>
      <c r="C166">
        <v>15</v>
      </c>
      <c r="D166" s="1">
        <v>43380.62537037037</v>
      </c>
      <c r="E166">
        <v>1350</v>
      </c>
      <c r="F166" t="s">
        <v>18</v>
      </c>
      <c r="G166">
        <v>1922</v>
      </c>
      <c r="H166">
        <v>548</v>
      </c>
      <c r="I166">
        <v>6</v>
      </c>
      <c r="J166">
        <v>2</v>
      </c>
      <c r="L166" s="1">
        <v>43380.630231481482</v>
      </c>
      <c r="M166" s="1">
        <v>43380.640069444446</v>
      </c>
      <c r="N166" t="s">
        <v>84</v>
      </c>
      <c r="O166" t="s">
        <v>85</v>
      </c>
      <c r="P166" t="s">
        <v>52</v>
      </c>
      <c r="Q166" t="s">
        <v>53</v>
      </c>
      <c r="R166" s="1">
        <v>43380.630497685182</v>
      </c>
      <c r="S166" s="1">
        <v>43380.630497685182</v>
      </c>
      <c r="T166" s="1">
        <v>43380.653391203705</v>
      </c>
      <c r="U166" s="1">
        <v>43380.653391203705</v>
      </c>
      <c r="W166" s="9">
        <f t="shared" si="21"/>
        <v>9.8379629635019228E-3</v>
      </c>
      <c r="X166" s="9">
        <f t="shared" si="22"/>
        <v>1.9675925927003846E-2</v>
      </c>
      <c r="Z166" s="11">
        <f t="shared" si="19"/>
        <v>0</v>
      </c>
      <c r="AA166" s="19">
        <f t="shared" si="23"/>
        <v>4.8611111124046147E-3</v>
      </c>
    </row>
    <row r="167" spans="1:28" x14ac:dyDescent="0.4">
      <c r="A167" s="45" t="str">
        <f t="shared" si="18"/>
        <v>★</v>
      </c>
      <c r="B167" s="45" t="str">
        <f t="shared" si="20"/>
        <v>-</v>
      </c>
      <c r="C167">
        <v>15</v>
      </c>
      <c r="D167" s="1">
        <v>43380.631215277775</v>
      </c>
      <c r="E167">
        <v>1363</v>
      </c>
      <c r="F167" t="s">
        <v>38</v>
      </c>
      <c r="G167">
        <v>0</v>
      </c>
      <c r="H167">
        <v>584</v>
      </c>
      <c r="I167">
        <v>2</v>
      </c>
      <c r="J167">
        <v>2</v>
      </c>
      <c r="L167" s="1">
        <v>43380.634120370371</v>
      </c>
      <c r="M167" s="1">
        <v>43380.637708333335</v>
      </c>
      <c r="N167" t="s">
        <v>69</v>
      </c>
      <c r="O167" t="s">
        <v>70</v>
      </c>
      <c r="P167" t="s">
        <v>29</v>
      </c>
      <c r="Q167" t="s">
        <v>30</v>
      </c>
      <c r="R167" s="1">
        <v>43380.635416666664</v>
      </c>
      <c r="S167" s="1">
        <v>43380.635416666664</v>
      </c>
      <c r="T167" s="1">
        <v>43380.642164351855</v>
      </c>
      <c r="U167" s="1">
        <v>43380.642164351855</v>
      </c>
      <c r="V167" s="1">
        <v>43380.635416666664</v>
      </c>
      <c r="W167" s="9">
        <f t="shared" si="21"/>
        <v>3.5879629649571143E-3</v>
      </c>
      <c r="X167" s="9">
        <f t="shared" si="22"/>
        <v>7.1759259299142286E-3</v>
      </c>
      <c r="Z167" s="11">
        <f t="shared" si="19"/>
        <v>0</v>
      </c>
      <c r="AA167" s="19">
        <f t="shared" si="23"/>
        <v>0</v>
      </c>
    </row>
    <row r="168" spans="1:28" x14ac:dyDescent="0.4">
      <c r="A168" s="45" t="str">
        <f t="shared" si="18"/>
        <v>★</v>
      </c>
      <c r="B168" s="45" t="str">
        <f t="shared" si="20"/>
        <v>-</v>
      </c>
      <c r="C168">
        <v>15</v>
      </c>
      <c r="D168" s="1">
        <v>43380.608703703707</v>
      </c>
      <c r="E168">
        <v>1336</v>
      </c>
      <c r="F168" t="s">
        <v>33</v>
      </c>
      <c r="G168">
        <v>1901</v>
      </c>
      <c r="H168">
        <v>1289</v>
      </c>
      <c r="I168">
        <v>8</v>
      </c>
      <c r="J168">
        <v>2</v>
      </c>
      <c r="L168" s="1">
        <v>43380.637372685182</v>
      </c>
      <c r="M168" s="1">
        <v>43380.645972222221</v>
      </c>
      <c r="N168" t="s">
        <v>48</v>
      </c>
      <c r="O168" t="s">
        <v>49</v>
      </c>
      <c r="P168" t="s">
        <v>31</v>
      </c>
      <c r="Q168" t="s">
        <v>32</v>
      </c>
      <c r="R168" s="1">
        <v>43380.633263888885</v>
      </c>
      <c r="S168" s="1">
        <v>43380.633263888885</v>
      </c>
      <c r="T168" s="1">
        <v>43380.644317129627</v>
      </c>
      <c r="U168" s="1">
        <v>43380.644317129627</v>
      </c>
      <c r="V168" s="1">
        <v>43380.632523148146</v>
      </c>
      <c r="W168" s="9">
        <f t="shared" si="21"/>
        <v>8.599537039117422E-3</v>
      </c>
      <c r="X168" s="9">
        <f t="shared" si="22"/>
        <v>1.7199074078234844E-2</v>
      </c>
      <c r="Z168" s="11">
        <f t="shared" si="19"/>
        <v>4.1087962963501923E-3</v>
      </c>
      <c r="AA168" s="19">
        <f t="shared" si="23"/>
        <v>7.4074073927477002E-4</v>
      </c>
    </row>
    <row r="169" spans="1:28" x14ac:dyDescent="0.4">
      <c r="A169" s="45" t="str">
        <f t="shared" si="18"/>
        <v>-</v>
      </c>
      <c r="B169" s="45" t="str">
        <f t="shared" si="20"/>
        <v>-</v>
      </c>
      <c r="C169">
        <v>15</v>
      </c>
      <c r="D169" s="1">
        <v>43380.63045138889</v>
      </c>
      <c r="E169">
        <v>1362</v>
      </c>
      <c r="F169" t="s">
        <v>43</v>
      </c>
      <c r="G169">
        <v>0</v>
      </c>
      <c r="H169">
        <v>501</v>
      </c>
      <c r="I169">
        <v>10</v>
      </c>
      <c r="J169">
        <v>2</v>
      </c>
      <c r="L169" s="1">
        <v>43380.64130787037</v>
      </c>
      <c r="M169" s="1">
        <v>43380.64806712963</v>
      </c>
      <c r="N169" t="s">
        <v>76</v>
      </c>
      <c r="O169" t="s">
        <v>77</v>
      </c>
      <c r="P169" t="s">
        <v>67</v>
      </c>
      <c r="Q169" t="s">
        <v>68</v>
      </c>
      <c r="R169" s="1">
        <v>43380.637256944443</v>
      </c>
      <c r="S169" s="1">
        <v>43380.637256944443</v>
      </c>
      <c r="T169" s="1">
        <v>43380.649583333332</v>
      </c>
      <c r="U169" s="1">
        <v>43380.649583333332</v>
      </c>
      <c r="W169" s="9">
        <f t="shared" si="21"/>
        <v>6.7592592604341917E-3</v>
      </c>
      <c r="X169" s="9">
        <f t="shared" si="22"/>
        <v>1.3518518520868383E-2</v>
      </c>
      <c r="Z169" s="11">
        <f t="shared" si="19"/>
        <v>4.0509259270038456E-3</v>
      </c>
      <c r="AA169" s="19">
        <f t="shared" si="23"/>
        <v>1.0856481480004732E-2</v>
      </c>
    </row>
    <row r="170" spans="1:28" x14ac:dyDescent="0.4">
      <c r="A170" s="45" t="str">
        <f t="shared" si="18"/>
        <v>-</v>
      </c>
      <c r="B170" s="45" t="str">
        <f t="shared" si="20"/>
        <v>-</v>
      </c>
      <c r="C170">
        <v>15</v>
      </c>
      <c r="D170" s="1">
        <v>43380.632430555554</v>
      </c>
      <c r="E170">
        <v>1366</v>
      </c>
      <c r="F170" t="s">
        <v>43</v>
      </c>
      <c r="G170">
        <v>0</v>
      </c>
      <c r="H170">
        <v>1086</v>
      </c>
      <c r="I170">
        <v>2</v>
      </c>
      <c r="J170">
        <v>3</v>
      </c>
      <c r="L170" s="1">
        <v>43380.643252314818</v>
      </c>
      <c r="M170" s="1">
        <v>43380.663194444445</v>
      </c>
      <c r="N170" t="s">
        <v>67</v>
      </c>
      <c r="O170" t="s">
        <v>68</v>
      </c>
      <c r="P170" t="s">
        <v>74</v>
      </c>
      <c r="Q170" t="s">
        <v>75</v>
      </c>
      <c r="R170" s="1">
        <v>43380.650219907409</v>
      </c>
      <c r="S170" s="1">
        <v>43380.650219907409</v>
      </c>
      <c r="T170" s="1">
        <v>43380.670798611114</v>
      </c>
      <c r="U170" s="1">
        <v>43380.671377314815</v>
      </c>
      <c r="W170" s="9">
        <f t="shared" si="21"/>
        <v>1.9942129627452232E-2</v>
      </c>
      <c r="X170" s="9">
        <f t="shared" si="22"/>
        <v>5.9826388882356696E-2</v>
      </c>
      <c r="Z170" s="11">
        <f t="shared" si="19"/>
        <v>0</v>
      </c>
      <c r="AA170" s="19">
        <f t="shared" si="23"/>
        <v>1.082175926421769E-2</v>
      </c>
    </row>
    <row r="171" spans="1:28" x14ac:dyDescent="0.4">
      <c r="A171" s="45" t="str">
        <f t="shared" si="18"/>
        <v>-</v>
      </c>
      <c r="B171" s="45" t="str">
        <f t="shared" si="20"/>
        <v>-</v>
      </c>
      <c r="C171">
        <v>15</v>
      </c>
      <c r="D171" s="1">
        <v>43380.631365740737</v>
      </c>
      <c r="E171">
        <v>1364</v>
      </c>
      <c r="F171" t="s">
        <v>18</v>
      </c>
      <c r="G171">
        <v>1671</v>
      </c>
      <c r="H171">
        <v>559</v>
      </c>
      <c r="I171">
        <v>7</v>
      </c>
      <c r="J171">
        <v>2</v>
      </c>
      <c r="L171" s="1">
        <v>43380.644097222219</v>
      </c>
      <c r="M171" s="1">
        <v>43380.649409722224</v>
      </c>
      <c r="N171" t="s">
        <v>80</v>
      </c>
      <c r="O171" t="s">
        <v>81</v>
      </c>
      <c r="P171" t="s">
        <v>44</v>
      </c>
      <c r="Q171" t="s">
        <v>45</v>
      </c>
      <c r="R171" s="1">
        <v>43380.648865740739</v>
      </c>
      <c r="S171" s="1">
        <v>43380.648865740739</v>
      </c>
      <c r="T171" s="1">
        <v>43380.658460648148</v>
      </c>
      <c r="U171" s="1">
        <v>43380.658460648148</v>
      </c>
      <c r="W171" s="9">
        <f t="shared" si="21"/>
        <v>5.3125000049476512E-3</v>
      </c>
      <c r="X171" s="9">
        <f t="shared" si="22"/>
        <v>1.0625000009895302E-2</v>
      </c>
      <c r="Z171" s="11">
        <f t="shared" si="19"/>
        <v>0</v>
      </c>
      <c r="AA171" s="19">
        <f t="shared" si="23"/>
        <v>1.2731481481750961E-2</v>
      </c>
    </row>
    <row r="172" spans="1:28" x14ac:dyDescent="0.4">
      <c r="A172" s="45" t="str">
        <f t="shared" si="18"/>
        <v>-</v>
      </c>
      <c r="B172" s="45" t="str">
        <f t="shared" si="20"/>
        <v>-</v>
      </c>
      <c r="C172">
        <v>15</v>
      </c>
      <c r="D172" s="1">
        <v>43380.641469907408</v>
      </c>
      <c r="E172">
        <v>1372</v>
      </c>
      <c r="F172" t="s">
        <v>43</v>
      </c>
      <c r="G172">
        <v>0</v>
      </c>
      <c r="H172">
        <v>1195</v>
      </c>
      <c r="I172">
        <v>2</v>
      </c>
      <c r="J172">
        <v>2</v>
      </c>
      <c r="L172" s="1">
        <v>43380.646481481483</v>
      </c>
      <c r="M172" s="1">
        <v>43380.663136574076</v>
      </c>
      <c r="N172" t="s">
        <v>69</v>
      </c>
      <c r="O172" t="s">
        <v>70</v>
      </c>
      <c r="P172" t="s">
        <v>74</v>
      </c>
      <c r="Q172" t="s">
        <v>75</v>
      </c>
      <c r="R172" s="1">
        <v>43380.653657407405</v>
      </c>
      <c r="S172" s="1">
        <v>43380.653657407405</v>
      </c>
      <c r="T172" s="1">
        <v>43380.670335648145</v>
      </c>
      <c r="U172" s="1">
        <v>43380.670335648145</v>
      </c>
      <c r="W172" s="9">
        <f t="shared" si="21"/>
        <v>1.6655092593282461E-2</v>
      </c>
      <c r="X172" s="9">
        <f t="shared" si="22"/>
        <v>3.3310185186564922E-2</v>
      </c>
      <c r="Z172" s="11">
        <f t="shared" si="19"/>
        <v>0</v>
      </c>
      <c r="AA172" s="19">
        <f t="shared" si="23"/>
        <v>5.0115740741603076E-3</v>
      </c>
    </row>
    <row r="173" spans="1:28" x14ac:dyDescent="0.4">
      <c r="A173" s="45" t="str">
        <f t="shared" si="18"/>
        <v>-</v>
      </c>
      <c r="B173" s="45" t="str">
        <f t="shared" si="20"/>
        <v>-</v>
      </c>
      <c r="C173">
        <v>15</v>
      </c>
      <c r="D173" s="1">
        <v>43380.626481481479</v>
      </c>
      <c r="E173">
        <v>1352</v>
      </c>
      <c r="F173" t="s">
        <v>43</v>
      </c>
      <c r="G173">
        <v>0</v>
      </c>
      <c r="H173">
        <v>538</v>
      </c>
      <c r="I173">
        <v>10</v>
      </c>
      <c r="J173">
        <v>4</v>
      </c>
      <c r="L173" s="1">
        <v>43380.648495370369</v>
      </c>
      <c r="M173" s="1">
        <v>43380.654872685183</v>
      </c>
      <c r="N173" t="s">
        <v>67</v>
      </c>
      <c r="O173" t="s">
        <v>68</v>
      </c>
      <c r="P173" t="s">
        <v>72</v>
      </c>
      <c r="Q173" t="s">
        <v>73</v>
      </c>
      <c r="R173" s="1">
        <v>43380.64534722222</v>
      </c>
      <c r="S173" s="1">
        <v>43380.650243055556</v>
      </c>
      <c r="T173" s="1">
        <v>43380.657129629632</v>
      </c>
      <c r="U173" s="1">
        <v>43380.66202546296</v>
      </c>
      <c r="W173" s="9">
        <f t="shared" si="21"/>
        <v>6.3773148140171543E-3</v>
      </c>
      <c r="X173" s="9">
        <f t="shared" si="22"/>
        <v>2.5509259256068617E-2</v>
      </c>
      <c r="Z173" s="11">
        <f t="shared" si="19"/>
        <v>3.1481481491937302E-3</v>
      </c>
      <c r="AA173" s="19">
        <f t="shared" si="23"/>
        <v>2.2013888890796807E-2</v>
      </c>
    </row>
    <row r="174" spans="1:28" x14ac:dyDescent="0.4">
      <c r="A174" s="45" t="str">
        <f t="shared" si="18"/>
        <v>-</v>
      </c>
      <c r="B174" s="45" t="str">
        <f t="shared" si="20"/>
        <v>-</v>
      </c>
      <c r="C174">
        <v>15</v>
      </c>
      <c r="D174" s="1">
        <v>43380.646469907406</v>
      </c>
      <c r="E174">
        <v>1374</v>
      </c>
      <c r="F174" t="s">
        <v>18</v>
      </c>
      <c r="G174">
        <v>1886</v>
      </c>
      <c r="H174">
        <v>1246</v>
      </c>
      <c r="I174">
        <v>4</v>
      </c>
      <c r="J174">
        <v>1</v>
      </c>
      <c r="L174" s="1">
        <v>43380.648784722223</v>
      </c>
      <c r="M174" s="1">
        <v>43380.666354166664</v>
      </c>
      <c r="N174" t="s">
        <v>54</v>
      </c>
      <c r="O174" t="s">
        <v>55</v>
      </c>
      <c r="P174" t="s">
        <v>76</v>
      </c>
      <c r="Q174" t="s">
        <v>77</v>
      </c>
      <c r="R174" s="1">
        <v>43380.650266203702</v>
      </c>
      <c r="S174" s="1">
        <v>43380.650266203702</v>
      </c>
      <c r="T174" s="1">
        <v>43380.669791666667</v>
      </c>
      <c r="U174" s="1">
        <v>43380.669791666667</v>
      </c>
      <c r="W174" s="9">
        <f t="shared" si="21"/>
        <v>1.7569444440596271E-2</v>
      </c>
      <c r="X174" s="9">
        <f t="shared" si="22"/>
        <v>1.7569444440596271E-2</v>
      </c>
      <c r="Z174" s="11">
        <f t="shared" si="19"/>
        <v>0</v>
      </c>
      <c r="AA174" s="19">
        <f t="shared" si="23"/>
        <v>2.3148148175096139E-3</v>
      </c>
    </row>
    <row r="175" spans="1:28" x14ac:dyDescent="0.4">
      <c r="A175" s="45" t="str">
        <f t="shared" si="18"/>
        <v>-</v>
      </c>
      <c r="B175" s="45" t="str">
        <f t="shared" si="20"/>
        <v>-</v>
      </c>
      <c r="C175">
        <v>15</v>
      </c>
      <c r="D175" s="1">
        <v>43380.636192129627</v>
      </c>
      <c r="E175">
        <v>1371</v>
      </c>
      <c r="F175" t="s">
        <v>38</v>
      </c>
      <c r="G175">
        <v>0</v>
      </c>
      <c r="H175">
        <v>1279</v>
      </c>
      <c r="I175">
        <v>3</v>
      </c>
      <c r="J175">
        <v>1</v>
      </c>
      <c r="L175" s="1">
        <v>43380.649236111109</v>
      </c>
      <c r="M175" s="1">
        <v>43380.656550925924</v>
      </c>
      <c r="N175" t="s">
        <v>69</v>
      </c>
      <c r="O175" t="s">
        <v>70</v>
      </c>
      <c r="P175" t="s">
        <v>27</v>
      </c>
      <c r="Q175" t="s">
        <v>28</v>
      </c>
      <c r="R175" s="1">
        <v>43380.652511574073</v>
      </c>
      <c r="S175" s="1">
        <v>43380.652511574073</v>
      </c>
      <c r="T175" s="1">
        <v>43380.664456018516</v>
      </c>
      <c r="U175" s="1">
        <v>43380.664456018516</v>
      </c>
      <c r="W175" s="9">
        <f t="shared" si="21"/>
        <v>7.3148148148902692E-3</v>
      </c>
      <c r="X175" s="9">
        <f t="shared" si="22"/>
        <v>7.3148148148902692E-3</v>
      </c>
      <c r="Z175" s="11">
        <f t="shared" si="19"/>
        <v>0</v>
      </c>
      <c r="AA175" s="19">
        <f t="shared" si="23"/>
        <v>1.3043981482042E-2</v>
      </c>
    </row>
    <row r="176" spans="1:28" x14ac:dyDescent="0.4">
      <c r="A176" s="45" t="str">
        <f t="shared" si="18"/>
        <v>-</v>
      </c>
      <c r="B176" s="45" t="str">
        <f t="shared" si="20"/>
        <v>-</v>
      </c>
      <c r="C176">
        <v>15</v>
      </c>
      <c r="D176" s="1">
        <v>43380.648645833331</v>
      </c>
      <c r="E176">
        <v>1378</v>
      </c>
      <c r="F176" t="s">
        <v>43</v>
      </c>
      <c r="G176">
        <v>0</v>
      </c>
      <c r="H176">
        <v>1162</v>
      </c>
      <c r="I176">
        <v>7</v>
      </c>
      <c r="J176">
        <v>1</v>
      </c>
      <c r="L176" s="1">
        <v>43380.653171296297</v>
      </c>
      <c r="M176" s="1">
        <v>43380.659988425927</v>
      </c>
      <c r="N176" t="s">
        <v>44</v>
      </c>
      <c r="O176" t="s">
        <v>45</v>
      </c>
      <c r="P176" t="s">
        <v>27</v>
      </c>
      <c r="Q176" t="s">
        <v>28</v>
      </c>
      <c r="R176" s="1">
        <v>43380.654780092591</v>
      </c>
      <c r="S176" s="1">
        <v>43380.654780092591</v>
      </c>
      <c r="T176" s="1">
        <v>43380.665162037039</v>
      </c>
      <c r="U176" s="1">
        <v>43380.665162037039</v>
      </c>
      <c r="W176" s="9">
        <f t="shared" si="21"/>
        <v>6.8171296297805384E-3</v>
      </c>
      <c r="X176" s="9">
        <f t="shared" si="22"/>
        <v>6.8171296297805384E-3</v>
      </c>
      <c r="Z176" s="11">
        <f t="shared" si="19"/>
        <v>0</v>
      </c>
      <c r="AA176" s="19">
        <f t="shared" si="23"/>
        <v>4.5254629658302292E-3</v>
      </c>
    </row>
    <row r="177" spans="1:27" x14ac:dyDescent="0.4">
      <c r="A177" s="45" t="str">
        <f t="shared" si="18"/>
        <v>★</v>
      </c>
      <c r="B177" s="45" t="str">
        <f t="shared" si="20"/>
        <v>-</v>
      </c>
      <c r="C177">
        <v>15</v>
      </c>
      <c r="D177" s="1">
        <v>43380.61383101852</v>
      </c>
      <c r="E177">
        <v>1340</v>
      </c>
      <c r="F177" t="s">
        <v>33</v>
      </c>
      <c r="G177">
        <v>1512</v>
      </c>
      <c r="H177">
        <v>728</v>
      </c>
      <c r="I177">
        <v>8</v>
      </c>
      <c r="J177">
        <v>2</v>
      </c>
      <c r="L177" s="1">
        <v>43380.653923611113</v>
      </c>
      <c r="M177" s="1">
        <v>43380.661666666667</v>
      </c>
      <c r="N177" t="s">
        <v>23</v>
      </c>
      <c r="O177" t="s">
        <v>24</v>
      </c>
      <c r="P177" t="s">
        <v>34</v>
      </c>
      <c r="Q177" t="s">
        <v>35</v>
      </c>
      <c r="R177" s="1">
        <v>43380.655115740738</v>
      </c>
      <c r="S177" s="1">
        <v>43380.655115740738</v>
      </c>
      <c r="T177" s="1">
        <v>43380.665300925924</v>
      </c>
      <c r="U177" s="1">
        <v>43380.665300925924</v>
      </c>
      <c r="V177" s="1">
        <v>43380.653032407405</v>
      </c>
      <c r="W177" s="9">
        <f t="shared" si="21"/>
        <v>7.7430555538740009E-3</v>
      </c>
      <c r="X177" s="9">
        <f t="shared" si="22"/>
        <v>1.5486111107748002E-2</v>
      </c>
      <c r="Z177" s="11">
        <f t="shared" si="19"/>
        <v>0</v>
      </c>
      <c r="AA177" s="19">
        <f t="shared" si="23"/>
        <v>2.0833333328482695E-3</v>
      </c>
    </row>
    <row r="178" spans="1:27" x14ac:dyDescent="0.4">
      <c r="A178" s="45" t="str">
        <f t="shared" si="18"/>
        <v>-</v>
      </c>
      <c r="B178" s="45" t="str">
        <f t="shared" si="20"/>
        <v>-</v>
      </c>
      <c r="C178">
        <v>15</v>
      </c>
      <c r="D178" s="1">
        <v>43380.632986111108</v>
      </c>
      <c r="E178">
        <v>1367</v>
      </c>
      <c r="F178" t="s">
        <v>18</v>
      </c>
      <c r="G178">
        <v>1875</v>
      </c>
      <c r="H178">
        <v>496</v>
      </c>
      <c r="I178">
        <v>4</v>
      </c>
      <c r="J178">
        <v>1</v>
      </c>
      <c r="L178" s="1">
        <v>43380.655046296299</v>
      </c>
      <c r="M178" s="1">
        <v>43380.669618055559</v>
      </c>
      <c r="N178" t="s">
        <v>59</v>
      </c>
      <c r="O178" t="s">
        <v>60</v>
      </c>
      <c r="P178" t="s">
        <v>19</v>
      </c>
      <c r="Q178" t="s">
        <v>20</v>
      </c>
      <c r="R178" s="1">
        <v>43380.655995370369</v>
      </c>
      <c r="S178" s="1">
        <v>43380.655995370369</v>
      </c>
      <c r="T178" s="1">
        <v>43380.669039351851</v>
      </c>
      <c r="U178" s="1">
        <v>43380.673530092594</v>
      </c>
      <c r="W178" s="9">
        <f t="shared" si="21"/>
        <v>1.4571759260434192E-2</v>
      </c>
      <c r="X178" s="9">
        <f t="shared" si="22"/>
        <v>1.4571759260434192E-2</v>
      </c>
      <c r="Z178" s="11">
        <f t="shared" si="19"/>
        <v>0</v>
      </c>
      <c r="AA178" s="19">
        <f t="shared" si="23"/>
        <v>2.2060185190639459E-2</v>
      </c>
    </row>
    <row r="179" spans="1:27" x14ac:dyDescent="0.4">
      <c r="A179" s="45" t="str">
        <f t="shared" si="18"/>
        <v>-</v>
      </c>
      <c r="B179" s="45" t="str">
        <f t="shared" si="20"/>
        <v>-</v>
      </c>
      <c r="C179">
        <v>15</v>
      </c>
      <c r="D179" s="1">
        <v>43380.650347222225</v>
      </c>
      <c r="E179">
        <v>1380</v>
      </c>
      <c r="F179" t="s">
        <v>38</v>
      </c>
      <c r="G179">
        <v>0</v>
      </c>
      <c r="H179">
        <v>1000</v>
      </c>
      <c r="I179">
        <v>2</v>
      </c>
      <c r="J179">
        <v>1</v>
      </c>
      <c r="L179" s="1">
        <v>43380.655624999999</v>
      </c>
      <c r="M179" s="1">
        <v>43380.663078703707</v>
      </c>
      <c r="N179" t="s">
        <v>76</v>
      </c>
      <c r="O179" t="s">
        <v>77</v>
      </c>
      <c r="P179" t="s">
        <v>74</v>
      </c>
      <c r="Q179" t="s">
        <v>75</v>
      </c>
      <c r="R179" s="1">
        <v>43380.655671296299</v>
      </c>
      <c r="S179" s="1">
        <v>43380.655671296299</v>
      </c>
      <c r="T179" s="1">
        <v>43380.665127314816</v>
      </c>
      <c r="U179" s="1">
        <v>43380.665127314816</v>
      </c>
      <c r="W179" s="9">
        <f t="shared" si="21"/>
        <v>7.4537037071422674E-3</v>
      </c>
      <c r="X179" s="9">
        <f t="shared" si="22"/>
        <v>7.4537037071422674E-3</v>
      </c>
      <c r="Z179" s="11">
        <f t="shared" si="19"/>
        <v>0</v>
      </c>
      <c r="AA179" s="19">
        <f t="shared" si="23"/>
        <v>5.277777774608694E-3</v>
      </c>
    </row>
    <row r="180" spans="1:27" x14ac:dyDescent="0.4">
      <c r="A180" s="45" t="str">
        <f t="shared" si="18"/>
        <v>-</v>
      </c>
      <c r="B180" s="45" t="str">
        <f t="shared" si="20"/>
        <v>-</v>
      </c>
      <c r="C180">
        <v>15</v>
      </c>
      <c r="D180" s="1">
        <v>43380.642870370371</v>
      </c>
      <c r="E180">
        <v>1373</v>
      </c>
      <c r="F180" t="s">
        <v>18</v>
      </c>
      <c r="G180">
        <v>1162</v>
      </c>
      <c r="H180">
        <v>598</v>
      </c>
      <c r="I180">
        <v>9</v>
      </c>
      <c r="J180">
        <v>2</v>
      </c>
      <c r="L180" s="1">
        <v>43380.656724537039</v>
      </c>
      <c r="M180" s="1">
        <v>43380.660879629628</v>
      </c>
      <c r="N180" t="s">
        <v>61</v>
      </c>
      <c r="O180" t="s">
        <v>62</v>
      </c>
      <c r="P180" t="s">
        <v>19</v>
      </c>
      <c r="Q180" t="s">
        <v>20</v>
      </c>
      <c r="R180" s="1">
        <v>43380.659328703703</v>
      </c>
      <c r="S180" s="1">
        <v>43380.659328703703</v>
      </c>
      <c r="T180" s="1">
        <v>43380.668113425927</v>
      </c>
      <c r="U180" s="1">
        <v>43380.668807870374</v>
      </c>
      <c r="W180" s="9">
        <f t="shared" si="21"/>
        <v>4.1550925889168866E-3</v>
      </c>
      <c r="X180" s="9">
        <f t="shared" si="22"/>
        <v>8.3101851778337732E-3</v>
      </c>
      <c r="Z180" s="11">
        <f t="shared" si="19"/>
        <v>0</v>
      </c>
      <c r="AA180" s="19">
        <f t="shared" si="23"/>
        <v>1.3854166667442769E-2</v>
      </c>
    </row>
    <row r="181" spans="1:27" x14ac:dyDescent="0.4">
      <c r="A181" s="45" t="str">
        <f t="shared" si="18"/>
        <v>-</v>
      </c>
      <c r="B181" s="45" t="str">
        <f t="shared" si="20"/>
        <v>-</v>
      </c>
      <c r="C181">
        <v>15</v>
      </c>
      <c r="D181" s="1">
        <v>43380.652442129627</v>
      </c>
      <c r="E181">
        <v>1382</v>
      </c>
      <c r="F181" t="s">
        <v>18</v>
      </c>
      <c r="G181">
        <v>1214</v>
      </c>
      <c r="H181">
        <v>946</v>
      </c>
      <c r="I181">
        <v>9</v>
      </c>
      <c r="J181">
        <v>1</v>
      </c>
      <c r="L181" s="1">
        <v>43380.657094907408</v>
      </c>
      <c r="M181" s="1">
        <v>43380.660833333335</v>
      </c>
      <c r="N181" t="s">
        <v>61</v>
      </c>
      <c r="O181" t="s">
        <v>62</v>
      </c>
      <c r="P181" t="s">
        <v>19</v>
      </c>
      <c r="Q181" t="s">
        <v>20</v>
      </c>
      <c r="R181" s="1">
        <v>43380.66002314815</v>
      </c>
      <c r="S181" s="1">
        <v>43380.66002314815</v>
      </c>
      <c r="T181" s="1">
        <v>43380.668113425927</v>
      </c>
      <c r="U181" s="1">
        <v>43380.668113425927</v>
      </c>
      <c r="W181" s="9">
        <f t="shared" si="21"/>
        <v>3.7384259267128073E-3</v>
      </c>
      <c r="X181" s="9">
        <f t="shared" si="22"/>
        <v>3.7384259267128073E-3</v>
      </c>
      <c r="Z181" s="11">
        <f t="shared" si="19"/>
        <v>0</v>
      </c>
      <c r="AA181" s="19">
        <f t="shared" si="23"/>
        <v>4.652777781302575E-3</v>
      </c>
    </row>
    <row r="182" spans="1:27" x14ac:dyDescent="0.4">
      <c r="A182" s="45" t="str">
        <f t="shared" si="18"/>
        <v>-</v>
      </c>
      <c r="B182" s="45" t="str">
        <f t="shared" si="20"/>
        <v>-</v>
      </c>
      <c r="C182">
        <v>15</v>
      </c>
      <c r="D182" s="1">
        <v>43380.649178240739</v>
      </c>
      <c r="E182">
        <v>1379</v>
      </c>
      <c r="F182" t="s">
        <v>33</v>
      </c>
      <c r="G182">
        <v>1901</v>
      </c>
      <c r="H182">
        <v>1043</v>
      </c>
      <c r="I182">
        <v>10</v>
      </c>
      <c r="J182">
        <v>2</v>
      </c>
      <c r="L182" s="1">
        <v>43380.662106481483</v>
      </c>
      <c r="M182" s="1">
        <v>43380.665208333332</v>
      </c>
      <c r="N182" t="s">
        <v>57</v>
      </c>
      <c r="O182" t="s">
        <v>58</v>
      </c>
      <c r="P182" t="s">
        <v>46</v>
      </c>
      <c r="Q182" t="s">
        <v>47</v>
      </c>
      <c r="R182" s="1">
        <v>43380.664918981478</v>
      </c>
      <c r="S182" s="1">
        <v>43380.664918981478</v>
      </c>
      <c r="T182" s="1">
        <v>43380.670810185184</v>
      </c>
      <c r="U182" s="1">
        <v>43380.670810185184</v>
      </c>
      <c r="W182" s="9">
        <f t="shared" si="21"/>
        <v>3.1018518493510783E-3</v>
      </c>
      <c r="X182" s="9">
        <f t="shared" si="22"/>
        <v>6.2037036987021565E-3</v>
      </c>
      <c r="Z182" s="11">
        <f t="shared" si="19"/>
        <v>0</v>
      </c>
      <c r="AA182" s="19">
        <f t="shared" si="23"/>
        <v>1.2928240743349306E-2</v>
      </c>
    </row>
    <row r="183" spans="1:27" x14ac:dyDescent="0.4">
      <c r="A183" s="45" t="str">
        <f t="shared" si="18"/>
        <v>-</v>
      </c>
      <c r="B183" s="45" t="str">
        <f t="shared" si="20"/>
        <v>-</v>
      </c>
      <c r="C183">
        <v>15</v>
      </c>
      <c r="D183" s="1">
        <v>43380.634131944447</v>
      </c>
      <c r="E183">
        <v>1370</v>
      </c>
      <c r="F183" t="s">
        <v>18</v>
      </c>
      <c r="G183">
        <v>1921</v>
      </c>
      <c r="H183">
        <v>709</v>
      </c>
      <c r="I183">
        <v>1</v>
      </c>
      <c r="J183">
        <v>2</v>
      </c>
      <c r="L183" s="1">
        <v>43380.666909722226</v>
      </c>
      <c r="M183" s="1">
        <v>43380.673958333333</v>
      </c>
      <c r="N183" t="s">
        <v>31</v>
      </c>
      <c r="O183" t="s">
        <v>32</v>
      </c>
      <c r="P183" t="s">
        <v>80</v>
      </c>
      <c r="Q183" t="s">
        <v>81</v>
      </c>
      <c r="R183" s="1">
        <v>43380.660104166665</v>
      </c>
      <c r="S183" s="1">
        <v>43380.66605324074</v>
      </c>
      <c r="T183" s="1">
        <v>43380.66747685185</v>
      </c>
      <c r="U183" s="1">
        <v>43380.673425925925</v>
      </c>
      <c r="W183" s="9">
        <f t="shared" si="21"/>
        <v>7.0486111071659252E-3</v>
      </c>
      <c r="X183" s="9">
        <f t="shared" si="22"/>
        <v>1.409722221433185E-2</v>
      </c>
      <c r="Z183" s="11">
        <f t="shared" si="19"/>
        <v>6.8055555602768436E-3</v>
      </c>
      <c r="AA183" s="19">
        <f t="shared" si="23"/>
        <v>3.2777777778392192E-2</v>
      </c>
    </row>
    <row r="184" spans="1:27" x14ac:dyDescent="0.4">
      <c r="A184" s="45" t="str">
        <f t="shared" si="18"/>
        <v>-</v>
      </c>
      <c r="B184" s="45" t="str">
        <f t="shared" si="20"/>
        <v>-</v>
      </c>
      <c r="C184">
        <v>15</v>
      </c>
      <c r="D184" s="1">
        <v>43380.663287037038</v>
      </c>
      <c r="E184">
        <v>1391</v>
      </c>
      <c r="F184" t="s">
        <v>38</v>
      </c>
      <c r="G184">
        <v>0</v>
      </c>
      <c r="H184">
        <v>516</v>
      </c>
      <c r="I184">
        <v>2</v>
      </c>
      <c r="J184">
        <v>1</v>
      </c>
      <c r="L184" s="1">
        <v>43380.668645833335</v>
      </c>
      <c r="M184" s="1">
        <v>43380.682222222225</v>
      </c>
      <c r="N184" t="s">
        <v>46</v>
      </c>
      <c r="O184" t="s">
        <v>47</v>
      </c>
      <c r="P184" t="s">
        <v>31</v>
      </c>
      <c r="Q184" t="s">
        <v>32</v>
      </c>
      <c r="R184" s="1">
        <v>43380.667442129627</v>
      </c>
      <c r="S184" s="1">
        <v>43380.667442129627</v>
      </c>
      <c r="T184" s="1">
        <v>43380.681388888886</v>
      </c>
      <c r="U184" s="1">
        <v>43380.681388888886</v>
      </c>
      <c r="W184" s="9">
        <f t="shared" si="21"/>
        <v>1.357638889021473E-2</v>
      </c>
      <c r="X184" s="9">
        <f t="shared" si="22"/>
        <v>1.357638889021473E-2</v>
      </c>
      <c r="Z184" s="11">
        <f t="shared" si="19"/>
        <v>1.2037037085974589E-3</v>
      </c>
      <c r="AA184" s="19">
        <f t="shared" si="23"/>
        <v>5.3587962975143455E-3</v>
      </c>
    </row>
    <row r="185" spans="1:27" x14ac:dyDescent="0.4">
      <c r="A185" s="45" t="str">
        <f t="shared" si="18"/>
        <v>-</v>
      </c>
      <c r="B185" s="45" t="str">
        <f t="shared" si="20"/>
        <v>-</v>
      </c>
      <c r="C185">
        <v>15</v>
      </c>
      <c r="D185" s="1">
        <v>43380.662546296298</v>
      </c>
      <c r="E185">
        <v>1390</v>
      </c>
      <c r="F185" t="s">
        <v>33</v>
      </c>
      <c r="G185">
        <v>1913</v>
      </c>
      <c r="H185">
        <v>659</v>
      </c>
      <c r="I185">
        <v>10</v>
      </c>
      <c r="J185">
        <v>2</v>
      </c>
      <c r="L185" s="1">
        <v>43380.671493055554</v>
      </c>
      <c r="M185" s="1">
        <v>43380.687789351854</v>
      </c>
      <c r="N185" t="s">
        <v>59</v>
      </c>
      <c r="O185" t="s">
        <v>60</v>
      </c>
      <c r="P185" t="s">
        <v>19</v>
      </c>
      <c r="Q185" t="s">
        <v>20</v>
      </c>
      <c r="R185" s="1">
        <v>43380.668969907405</v>
      </c>
      <c r="S185" s="1">
        <v>43380.672766203701</v>
      </c>
      <c r="T185" s="1">
        <v>43380.687106481484</v>
      </c>
      <c r="U185" s="1">
        <v>43380.691041666665</v>
      </c>
      <c r="W185" s="9">
        <f t="shared" si="21"/>
        <v>1.6296296300424729E-2</v>
      </c>
      <c r="X185" s="9">
        <f t="shared" si="22"/>
        <v>3.2592592600849457E-2</v>
      </c>
      <c r="Z185" s="11">
        <f t="shared" si="19"/>
        <v>2.5231481486116536E-3</v>
      </c>
      <c r="AA185" s="19">
        <f t="shared" si="23"/>
        <v>8.9467592551955022E-3</v>
      </c>
    </row>
    <row r="186" spans="1:27" x14ac:dyDescent="0.4">
      <c r="A186" s="45" t="str">
        <f t="shared" si="18"/>
        <v>-</v>
      </c>
      <c r="B186" s="45" t="str">
        <f t="shared" si="20"/>
        <v>-</v>
      </c>
      <c r="C186">
        <v>15</v>
      </c>
      <c r="D186" s="1">
        <v>43380.652673611112</v>
      </c>
      <c r="E186">
        <v>1383</v>
      </c>
      <c r="F186" t="s">
        <v>18</v>
      </c>
      <c r="G186">
        <v>1038</v>
      </c>
      <c r="H186">
        <v>616</v>
      </c>
      <c r="I186">
        <v>2</v>
      </c>
      <c r="J186">
        <v>2</v>
      </c>
      <c r="L186" s="1">
        <v>43380.672326388885</v>
      </c>
      <c r="M186" s="1">
        <v>43380.682291666664</v>
      </c>
      <c r="N186" t="s">
        <v>86</v>
      </c>
      <c r="O186" t="s">
        <v>87</v>
      </c>
      <c r="P186" t="s">
        <v>31</v>
      </c>
      <c r="Q186" t="s">
        <v>32</v>
      </c>
      <c r="R186" s="1">
        <v>43380.671030092592</v>
      </c>
      <c r="S186" s="1">
        <v>43380.671793981484</v>
      </c>
      <c r="T186" s="1">
        <v>43380.680972222224</v>
      </c>
      <c r="U186" s="1">
        <v>43380.682083333333</v>
      </c>
      <c r="W186" s="9">
        <f t="shared" si="21"/>
        <v>9.9652777789742686E-3</v>
      </c>
      <c r="X186" s="9">
        <f t="shared" si="22"/>
        <v>1.9930555557948537E-2</v>
      </c>
      <c r="Z186" s="11">
        <f t="shared" si="19"/>
        <v>1.2962962937308475E-3</v>
      </c>
      <c r="AA186" s="19">
        <f t="shared" si="23"/>
        <v>1.9652777773444541E-2</v>
      </c>
    </row>
    <row r="187" spans="1:27" x14ac:dyDescent="0.4">
      <c r="A187" s="45" t="str">
        <f t="shared" si="18"/>
        <v>-</v>
      </c>
      <c r="B187" s="45" t="str">
        <f t="shared" si="20"/>
        <v>-</v>
      </c>
      <c r="C187">
        <v>15</v>
      </c>
      <c r="D187" s="1">
        <v>43380.655624999999</v>
      </c>
      <c r="E187">
        <v>1386</v>
      </c>
      <c r="F187" t="s">
        <v>18</v>
      </c>
      <c r="G187">
        <v>1334</v>
      </c>
      <c r="H187">
        <v>650</v>
      </c>
      <c r="I187">
        <v>4</v>
      </c>
      <c r="J187">
        <v>1</v>
      </c>
      <c r="L187" s="1">
        <v>43380.676168981481</v>
      </c>
      <c r="M187" s="1">
        <v>43380.696944444448</v>
      </c>
      <c r="N187" t="s">
        <v>39</v>
      </c>
      <c r="O187" t="s">
        <v>40</v>
      </c>
      <c r="P187" t="s">
        <v>65</v>
      </c>
      <c r="Q187" t="s">
        <v>66</v>
      </c>
      <c r="R187" s="1">
        <v>43380.678506944445</v>
      </c>
      <c r="S187" s="1">
        <v>43380.678506944445</v>
      </c>
      <c r="T187" s="1">
        <v>43380.691377314812</v>
      </c>
      <c r="U187" s="1">
        <v>43380.696006944447</v>
      </c>
      <c r="W187" s="9">
        <f t="shared" si="21"/>
        <v>2.0775462966412306E-2</v>
      </c>
      <c r="X187" s="9">
        <f t="shared" si="22"/>
        <v>2.0775462966412306E-2</v>
      </c>
      <c r="Z187" s="11">
        <f t="shared" si="19"/>
        <v>0</v>
      </c>
      <c r="AA187" s="19">
        <f t="shared" si="23"/>
        <v>2.0543981481750961E-2</v>
      </c>
    </row>
    <row r="188" spans="1:27" x14ac:dyDescent="0.4">
      <c r="A188" s="45" t="str">
        <f t="shared" si="18"/>
        <v>-</v>
      </c>
      <c r="B188" s="45" t="str">
        <f t="shared" si="20"/>
        <v>-</v>
      </c>
      <c r="C188">
        <v>15</v>
      </c>
      <c r="D188" s="1">
        <v>43380.665416666663</v>
      </c>
      <c r="E188">
        <v>1394</v>
      </c>
      <c r="F188" t="s">
        <v>33</v>
      </c>
      <c r="G188">
        <v>1157</v>
      </c>
      <c r="H188">
        <v>694</v>
      </c>
      <c r="I188">
        <v>9</v>
      </c>
      <c r="J188">
        <v>2</v>
      </c>
      <c r="L188" s="1">
        <v>43380.677835648145</v>
      </c>
      <c r="M188" s="1">
        <v>43380.686701388891</v>
      </c>
      <c r="N188" t="s">
        <v>65</v>
      </c>
      <c r="O188" t="s">
        <v>66</v>
      </c>
      <c r="P188" t="s">
        <v>27</v>
      </c>
      <c r="Q188" t="s">
        <v>28</v>
      </c>
      <c r="R188" s="1">
        <v>43380.674618055556</v>
      </c>
      <c r="S188" s="1">
        <v>43380.674618055556</v>
      </c>
      <c r="T188" s="1">
        <v>43380.686874999999</v>
      </c>
      <c r="U188" s="1">
        <v>43380.686874999999</v>
      </c>
      <c r="W188" s="9">
        <f t="shared" si="21"/>
        <v>8.8657407468417659E-3</v>
      </c>
      <c r="X188" s="9">
        <f t="shared" si="22"/>
        <v>1.7731481493683532E-2</v>
      </c>
      <c r="Z188" s="11">
        <f t="shared" si="19"/>
        <v>3.2175925880437717E-3</v>
      </c>
      <c r="AA188" s="19">
        <f t="shared" si="23"/>
        <v>1.2418981481459923E-2</v>
      </c>
    </row>
    <row r="189" spans="1:27" s="47" customFormat="1" x14ac:dyDescent="0.4">
      <c r="A189" s="46" t="str">
        <f t="shared" si="18"/>
        <v>-</v>
      </c>
      <c r="B189" s="46" t="str">
        <f t="shared" si="20"/>
        <v>☆</v>
      </c>
      <c r="C189" s="47">
        <v>15</v>
      </c>
      <c r="D189" s="48">
        <v>43380.664849537039</v>
      </c>
      <c r="E189" s="47">
        <v>1393</v>
      </c>
      <c r="F189" s="47" t="s">
        <v>33</v>
      </c>
      <c r="G189" s="47">
        <v>1885</v>
      </c>
      <c r="H189" s="47">
        <v>915</v>
      </c>
      <c r="I189" s="47">
        <v>3</v>
      </c>
      <c r="J189" s="47">
        <v>1</v>
      </c>
      <c r="K189" s="48">
        <v>43380.697060185186</v>
      </c>
      <c r="L189" s="48">
        <v>43380.677094907405</v>
      </c>
      <c r="N189" s="47" t="s">
        <v>84</v>
      </c>
      <c r="O189" s="47" t="s">
        <v>85</v>
      </c>
      <c r="P189" s="47" t="s">
        <v>67</v>
      </c>
      <c r="Q189" s="47" t="s">
        <v>68</v>
      </c>
      <c r="R189" s="48">
        <v>43380.682500000003</v>
      </c>
      <c r="S189" s="48">
        <v>43380.682500000003</v>
      </c>
      <c r="T189" s="48">
        <v>43380.702094907407</v>
      </c>
      <c r="W189" s="54"/>
      <c r="X189" s="54"/>
      <c r="Z189" s="71">
        <f t="shared" si="19"/>
        <v>1.4560185183654539E-2</v>
      </c>
      <c r="AA189" s="56">
        <f t="shared" ref="AA189:AA211" si="25">IF(A189="★", R189-V189, R189-D189)</f>
        <v>1.7650462963501923E-2</v>
      </c>
    </row>
    <row r="190" spans="1:27" s="47" customFormat="1" x14ac:dyDescent="0.4">
      <c r="A190" s="46" t="str">
        <f t="shared" si="18"/>
        <v>★</v>
      </c>
      <c r="B190" s="46" t="str">
        <f t="shared" si="20"/>
        <v>☆</v>
      </c>
      <c r="C190" s="47">
        <v>15</v>
      </c>
      <c r="D190" s="48">
        <v>43380.608344907407</v>
      </c>
      <c r="E190" s="47">
        <v>1335</v>
      </c>
      <c r="F190" s="47" t="s">
        <v>38</v>
      </c>
      <c r="G190" s="47">
        <v>0</v>
      </c>
      <c r="H190" s="47">
        <v>1013</v>
      </c>
      <c r="I190" s="47">
        <v>8</v>
      </c>
      <c r="J190" s="47">
        <v>2</v>
      </c>
      <c r="K190" s="48">
        <v>43380.636793981481</v>
      </c>
      <c r="N190" s="47" t="s">
        <v>41</v>
      </c>
      <c r="O190" s="47" t="s">
        <v>42</v>
      </c>
      <c r="P190" s="47" t="s">
        <v>31</v>
      </c>
      <c r="Q190" s="47" t="s">
        <v>32</v>
      </c>
      <c r="R190" s="48">
        <v>43380.629861111112</v>
      </c>
      <c r="T190" s="48">
        <v>43380.642002314817</v>
      </c>
      <c r="V190" s="48">
        <v>43380.629861111112</v>
      </c>
      <c r="W190" s="54"/>
      <c r="X190" s="54"/>
      <c r="Z190" s="71">
        <f t="shared" si="19"/>
        <v>6.9328703684732318E-3</v>
      </c>
      <c r="AA190" s="56">
        <f t="shared" si="25"/>
        <v>0</v>
      </c>
    </row>
    <row r="191" spans="1:27" s="47" customFormat="1" x14ac:dyDescent="0.4">
      <c r="A191" s="46" t="str">
        <f t="shared" si="18"/>
        <v>★</v>
      </c>
      <c r="B191" s="46" t="str">
        <f t="shared" si="20"/>
        <v>☆</v>
      </c>
      <c r="C191" s="47">
        <v>15</v>
      </c>
      <c r="D191" s="48">
        <v>43380.610300925924</v>
      </c>
      <c r="E191" s="47">
        <v>1338</v>
      </c>
      <c r="F191" s="47" t="s">
        <v>18</v>
      </c>
      <c r="G191" s="47">
        <v>1960</v>
      </c>
      <c r="H191" s="47">
        <v>1218</v>
      </c>
      <c r="I191" s="47">
        <v>2</v>
      </c>
      <c r="J191" s="47">
        <v>3</v>
      </c>
      <c r="K191" s="48">
        <v>43380.633194444446</v>
      </c>
      <c r="N191" s="47" t="s">
        <v>67</v>
      </c>
      <c r="O191" s="47" t="s">
        <v>68</v>
      </c>
      <c r="P191" s="47" t="s">
        <v>52</v>
      </c>
      <c r="Q191" s="47" t="s">
        <v>53</v>
      </c>
      <c r="R191" s="48">
        <v>43380.645833333336</v>
      </c>
      <c r="T191" s="48">
        <v>43380.652175925927</v>
      </c>
      <c r="V191" s="48">
        <v>43380.645833333336</v>
      </c>
      <c r="W191" s="54"/>
      <c r="X191" s="54"/>
      <c r="Z191" s="71">
        <f t="shared" si="19"/>
        <v>0</v>
      </c>
      <c r="AA191" s="56">
        <f t="shared" si="25"/>
        <v>0</v>
      </c>
    </row>
    <row r="192" spans="1:27" s="47" customFormat="1" x14ac:dyDescent="0.4">
      <c r="A192" s="46" t="str">
        <f t="shared" si="18"/>
        <v>-</v>
      </c>
      <c r="B192" s="46" t="str">
        <f t="shared" si="20"/>
        <v>☆</v>
      </c>
      <c r="C192" s="47">
        <v>15</v>
      </c>
      <c r="D192" s="48">
        <v>43380.627071759256</v>
      </c>
      <c r="E192" s="47">
        <v>1353</v>
      </c>
      <c r="F192" s="47" t="s">
        <v>33</v>
      </c>
      <c r="G192" s="47">
        <v>1961</v>
      </c>
      <c r="H192" s="47">
        <v>1231</v>
      </c>
      <c r="I192" s="47">
        <v>1</v>
      </c>
      <c r="J192" s="47">
        <v>3</v>
      </c>
      <c r="K192" s="48">
        <v>43380.627685185187</v>
      </c>
      <c r="N192" s="47" t="s">
        <v>31</v>
      </c>
      <c r="O192" s="47" t="s">
        <v>32</v>
      </c>
      <c r="P192" s="47" t="s">
        <v>39</v>
      </c>
      <c r="Q192" s="47" t="s">
        <v>40</v>
      </c>
      <c r="R192" s="48">
        <v>43380.651759259257</v>
      </c>
      <c r="T192" s="48">
        <v>43380.664027777777</v>
      </c>
      <c r="W192" s="54"/>
      <c r="X192" s="54"/>
      <c r="Z192" s="71">
        <f t="shared" si="19"/>
        <v>0</v>
      </c>
      <c r="AA192" s="56">
        <f t="shared" si="25"/>
        <v>2.4687500001164153E-2</v>
      </c>
    </row>
    <row r="193" spans="1:30" s="47" customFormat="1" x14ac:dyDescent="0.4">
      <c r="A193" s="46" t="str">
        <f t="shared" si="18"/>
        <v>-</v>
      </c>
      <c r="B193" s="46" t="str">
        <f t="shared" si="20"/>
        <v>☆</v>
      </c>
      <c r="C193" s="47">
        <v>15</v>
      </c>
      <c r="D193" s="48">
        <v>43380.627696759257</v>
      </c>
      <c r="E193" s="47">
        <v>1354</v>
      </c>
      <c r="F193" s="47" t="s">
        <v>18</v>
      </c>
      <c r="G193" s="47">
        <v>1107</v>
      </c>
      <c r="H193" s="47">
        <v>600</v>
      </c>
      <c r="I193" s="47">
        <v>4</v>
      </c>
      <c r="J193" s="47">
        <v>1</v>
      </c>
      <c r="K193" s="48">
        <v>43380.627951388888</v>
      </c>
      <c r="N193" s="47" t="s">
        <v>19</v>
      </c>
      <c r="O193" s="47" t="s">
        <v>20</v>
      </c>
      <c r="P193" s="47" t="s">
        <v>31</v>
      </c>
      <c r="Q193" s="47" t="s">
        <v>32</v>
      </c>
      <c r="R193" s="48">
        <v>43380.651180555556</v>
      </c>
      <c r="T193" s="48">
        <v>43380.659120370372</v>
      </c>
      <c r="W193" s="54"/>
      <c r="X193" s="54"/>
      <c r="Z193" s="71">
        <f t="shared" si="19"/>
        <v>0</v>
      </c>
      <c r="AA193" s="56">
        <f t="shared" si="25"/>
        <v>2.3483796299842652E-2</v>
      </c>
    </row>
    <row r="194" spans="1:30" s="47" customFormat="1" x14ac:dyDescent="0.4">
      <c r="A194" s="46" t="str">
        <f t="shared" ref="A194:A257" si="26">IF(V194&gt;0, "★", "-")</f>
        <v>-</v>
      </c>
      <c r="B194" s="46" t="str">
        <f t="shared" si="20"/>
        <v>☆</v>
      </c>
      <c r="C194" s="47">
        <v>15</v>
      </c>
      <c r="D194" s="48">
        <v>43380.628217592595</v>
      </c>
      <c r="E194" s="47">
        <v>1355</v>
      </c>
      <c r="F194" s="47" t="s">
        <v>71</v>
      </c>
      <c r="G194" s="47">
        <v>1671</v>
      </c>
      <c r="H194" s="47">
        <v>356</v>
      </c>
      <c r="I194" s="47">
        <v>1</v>
      </c>
      <c r="J194" s="47">
        <v>1</v>
      </c>
      <c r="K194" s="48">
        <v>43380.628807870373</v>
      </c>
      <c r="N194" s="47" t="s">
        <v>80</v>
      </c>
      <c r="O194" s="47" t="s">
        <v>81</v>
      </c>
      <c r="P194" s="47" t="s">
        <v>44</v>
      </c>
      <c r="Q194" s="47" t="s">
        <v>45</v>
      </c>
      <c r="R194" s="48">
        <v>43380.640208333331</v>
      </c>
      <c r="T194" s="48">
        <v>43380.649108796293</v>
      </c>
      <c r="W194" s="54"/>
      <c r="X194" s="54"/>
      <c r="Z194" s="71">
        <f t="shared" si="19"/>
        <v>0</v>
      </c>
      <c r="AA194" s="56">
        <f t="shared" si="25"/>
        <v>1.1990740735200234E-2</v>
      </c>
      <c r="AD194" s="76" t="s">
        <v>148</v>
      </c>
    </row>
    <row r="195" spans="1:30" s="47" customFormat="1" x14ac:dyDescent="0.4">
      <c r="A195" s="46" t="str">
        <f t="shared" si="26"/>
        <v>-</v>
      </c>
      <c r="B195" s="46" t="str">
        <f t="shared" si="20"/>
        <v>☆</v>
      </c>
      <c r="C195" s="47">
        <v>15</v>
      </c>
      <c r="D195" s="48">
        <v>43380.628240740742</v>
      </c>
      <c r="E195" s="47">
        <v>1356</v>
      </c>
      <c r="F195" s="47" t="s">
        <v>18</v>
      </c>
      <c r="G195" s="47">
        <v>1939</v>
      </c>
      <c r="H195" s="47">
        <v>556</v>
      </c>
      <c r="I195" s="47">
        <v>4</v>
      </c>
      <c r="J195" s="47">
        <v>1</v>
      </c>
      <c r="K195" s="48">
        <v>43380.628761574073</v>
      </c>
      <c r="N195" s="47" t="s">
        <v>80</v>
      </c>
      <c r="O195" s="47" t="s">
        <v>81</v>
      </c>
      <c r="P195" s="47" t="s">
        <v>44</v>
      </c>
      <c r="Q195" s="47" t="s">
        <v>45</v>
      </c>
      <c r="R195" s="48">
        <v>43380.649548611109</v>
      </c>
      <c r="T195" s="48">
        <v>43380.658449074072</v>
      </c>
      <c r="W195" s="54"/>
      <c r="X195" s="54"/>
      <c r="Z195" s="71">
        <f t="shared" si="19"/>
        <v>0</v>
      </c>
      <c r="AA195" s="56"/>
      <c r="AD195" s="76" t="s">
        <v>147</v>
      </c>
    </row>
    <row r="196" spans="1:30" s="47" customFormat="1" x14ac:dyDescent="0.4">
      <c r="A196" s="46" t="str">
        <f t="shared" si="26"/>
        <v>-</v>
      </c>
      <c r="B196" s="46" t="str">
        <f t="shared" si="20"/>
        <v>☆</v>
      </c>
      <c r="C196" s="47">
        <v>15</v>
      </c>
      <c r="D196" s="48">
        <v>43380.628287037034</v>
      </c>
      <c r="E196" s="47">
        <v>1357</v>
      </c>
      <c r="F196" s="47" t="s">
        <v>18</v>
      </c>
      <c r="G196" s="47">
        <v>1107</v>
      </c>
      <c r="H196" s="47">
        <v>1059</v>
      </c>
      <c r="I196" s="47">
        <v>2</v>
      </c>
      <c r="J196" s="47">
        <v>1</v>
      </c>
      <c r="K196" s="48">
        <v>43380.628530092596</v>
      </c>
      <c r="N196" s="47" t="s">
        <v>19</v>
      </c>
      <c r="O196" s="47" t="s">
        <v>20</v>
      </c>
      <c r="P196" s="47" t="s">
        <v>31</v>
      </c>
      <c r="Q196" s="47" t="s">
        <v>32</v>
      </c>
      <c r="R196" s="48">
        <v>43380.654641203706</v>
      </c>
      <c r="T196" s="48">
        <v>43380.662581018521</v>
      </c>
      <c r="W196" s="54"/>
      <c r="X196" s="54"/>
      <c r="Z196" s="71">
        <f t="shared" ref="Z196:Z259" si="27">IF(IF(B196="☆",K196-R196,L196-R196)&lt;0,0,IF(B196="☆",K196-R196,L196-R196))</f>
        <v>0</v>
      </c>
      <c r="AA196" s="56"/>
      <c r="AD196" s="76" t="s">
        <v>149</v>
      </c>
    </row>
    <row r="197" spans="1:30" s="47" customFormat="1" x14ac:dyDescent="0.4">
      <c r="A197" s="46" t="str">
        <f t="shared" si="26"/>
        <v>-</v>
      </c>
      <c r="B197" s="46" t="str">
        <f t="shared" ref="B197:B260" si="28">IF(K197&gt;0, "☆", "-")</f>
        <v>☆</v>
      </c>
      <c r="C197" s="47">
        <v>15</v>
      </c>
      <c r="D197" s="48">
        <v>43380.628854166665</v>
      </c>
      <c r="E197" s="47">
        <v>1358</v>
      </c>
      <c r="F197" s="47" t="s">
        <v>18</v>
      </c>
      <c r="G197" s="47">
        <v>1107</v>
      </c>
      <c r="H197" s="47">
        <v>717</v>
      </c>
      <c r="I197" s="47">
        <v>7</v>
      </c>
      <c r="J197" s="47">
        <v>1</v>
      </c>
      <c r="K197" s="48">
        <v>43380.629178240742</v>
      </c>
      <c r="N197" s="47" t="s">
        <v>19</v>
      </c>
      <c r="O197" s="47" t="s">
        <v>20</v>
      </c>
      <c r="P197" s="47" t="s">
        <v>31</v>
      </c>
      <c r="Q197" s="47" t="s">
        <v>32</v>
      </c>
      <c r="R197" s="48">
        <v>43380.646655092591</v>
      </c>
      <c r="T197" s="48">
        <v>43380.654594907406</v>
      </c>
      <c r="W197" s="54"/>
      <c r="X197" s="54"/>
      <c r="Z197" s="71">
        <f t="shared" si="27"/>
        <v>0</v>
      </c>
      <c r="AA197" s="56">
        <f t="shared" si="25"/>
        <v>1.7800925925257616E-2</v>
      </c>
      <c r="AD197" s="76" t="s">
        <v>150</v>
      </c>
    </row>
    <row r="198" spans="1:30" s="47" customFormat="1" x14ac:dyDescent="0.4">
      <c r="A198" s="46" t="str">
        <f t="shared" si="26"/>
        <v>-</v>
      </c>
      <c r="B198" s="46" t="str">
        <f t="shared" si="28"/>
        <v>☆</v>
      </c>
      <c r="C198" s="47">
        <v>15</v>
      </c>
      <c r="D198" s="48">
        <v>43380.629340277781</v>
      </c>
      <c r="E198" s="47">
        <v>1359</v>
      </c>
      <c r="F198" s="47" t="s">
        <v>18</v>
      </c>
      <c r="G198" s="47">
        <v>1939</v>
      </c>
      <c r="H198" s="47">
        <v>1039</v>
      </c>
      <c r="I198" s="47">
        <v>1</v>
      </c>
      <c r="J198" s="47">
        <v>1</v>
      </c>
      <c r="K198" s="48">
        <v>43380.63008101852</v>
      </c>
      <c r="N198" s="47" t="s">
        <v>80</v>
      </c>
      <c r="O198" s="47" t="s">
        <v>81</v>
      </c>
      <c r="P198" s="47" t="s">
        <v>44</v>
      </c>
      <c r="Q198" s="47" t="s">
        <v>45</v>
      </c>
      <c r="R198" s="48">
        <v>43380.640752314815</v>
      </c>
      <c r="T198" s="48">
        <v>43380.649652777778</v>
      </c>
      <c r="W198" s="54"/>
      <c r="X198" s="54"/>
      <c r="Z198" s="71">
        <f t="shared" si="27"/>
        <v>0</v>
      </c>
      <c r="AA198" s="56">
        <f t="shared" si="25"/>
        <v>1.1412037034460809E-2</v>
      </c>
      <c r="AD198" s="76" t="s">
        <v>151</v>
      </c>
    </row>
    <row r="199" spans="1:30" s="47" customFormat="1" x14ac:dyDescent="0.4">
      <c r="A199" s="46" t="str">
        <f t="shared" si="26"/>
        <v>-</v>
      </c>
      <c r="B199" s="46" t="str">
        <f t="shared" si="28"/>
        <v>☆</v>
      </c>
      <c r="C199" s="47">
        <v>15</v>
      </c>
      <c r="D199" s="48">
        <v>43380.629606481481</v>
      </c>
      <c r="E199" s="47">
        <v>1360</v>
      </c>
      <c r="F199" s="47" t="s">
        <v>71</v>
      </c>
      <c r="G199" s="47">
        <v>1671</v>
      </c>
      <c r="H199" s="47">
        <v>669</v>
      </c>
      <c r="I199" s="47">
        <v>7</v>
      </c>
      <c r="J199" s="47">
        <v>1</v>
      </c>
      <c r="K199" s="48">
        <v>43380.630300925928</v>
      </c>
      <c r="N199" s="47" t="s">
        <v>80</v>
      </c>
      <c r="O199" s="47" t="s">
        <v>81</v>
      </c>
      <c r="P199" s="47" t="s">
        <v>44</v>
      </c>
      <c r="Q199" s="47" t="s">
        <v>45</v>
      </c>
      <c r="R199" s="48">
        <v>43380.648912037039</v>
      </c>
      <c r="T199" s="48">
        <v>43380.657812500001</v>
      </c>
      <c r="W199" s="54"/>
      <c r="X199" s="54"/>
      <c r="Z199" s="71">
        <f t="shared" si="27"/>
        <v>0</v>
      </c>
      <c r="AA199" s="56"/>
      <c r="AD199" s="76" t="s">
        <v>152</v>
      </c>
    </row>
    <row r="200" spans="1:30" s="47" customFormat="1" x14ac:dyDescent="0.4">
      <c r="A200" s="46" t="str">
        <f t="shared" si="26"/>
        <v>-</v>
      </c>
      <c r="B200" s="46" t="str">
        <f t="shared" si="28"/>
        <v>☆</v>
      </c>
      <c r="C200" s="47">
        <v>15</v>
      </c>
      <c r="D200" s="48">
        <v>43380.630185185182</v>
      </c>
      <c r="E200" s="47">
        <v>1361</v>
      </c>
      <c r="F200" s="47" t="s">
        <v>18</v>
      </c>
      <c r="G200" s="47">
        <v>1886</v>
      </c>
      <c r="H200" s="47">
        <v>482</v>
      </c>
      <c r="I200" s="47">
        <v>1</v>
      </c>
      <c r="J200" s="47">
        <v>1</v>
      </c>
      <c r="K200" s="48">
        <v>43380.630393518521</v>
      </c>
      <c r="N200" s="47" t="s">
        <v>59</v>
      </c>
      <c r="O200" s="47" t="s">
        <v>60</v>
      </c>
      <c r="P200" s="47" t="s">
        <v>36</v>
      </c>
      <c r="Q200" s="47" t="s">
        <v>37</v>
      </c>
      <c r="R200" s="48">
        <v>43380.654456018521</v>
      </c>
      <c r="T200" s="48">
        <v>43380.66201388889</v>
      </c>
      <c r="W200" s="54"/>
      <c r="X200" s="54"/>
      <c r="Z200" s="71">
        <f t="shared" si="27"/>
        <v>0</v>
      </c>
      <c r="AA200" s="56"/>
      <c r="AD200" s="76" t="s">
        <v>153</v>
      </c>
    </row>
    <row r="201" spans="1:30" s="47" customFormat="1" x14ac:dyDescent="0.4">
      <c r="A201" s="46" t="str">
        <f t="shared" si="26"/>
        <v>-</v>
      </c>
      <c r="B201" s="46" t="str">
        <f t="shared" si="28"/>
        <v>☆</v>
      </c>
      <c r="C201" s="47">
        <v>15</v>
      </c>
      <c r="D201" s="48">
        <v>43380.631886574076</v>
      </c>
      <c r="E201" s="47">
        <v>1365</v>
      </c>
      <c r="F201" s="47" t="s">
        <v>18</v>
      </c>
      <c r="G201" s="47">
        <v>1886</v>
      </c>
      <c r="H201" s="47">
        <v>1019</v>
      </c>
      <c r="I201" s="47">
        <v>4</v>
      </c>
      <c r="J201" s="47">
        <v>1</v>
      </c>
      <c r="K201" s="48">
        <v>43380.632685185185</v>
      </c>
      <c r="N201" s="47" t="s">
        <v>74</v>
      </c>
      <c r="O201" s="47" t="s">
        <v>75</v>
      </c>
      <c r="P201" s="47" t="s">
        <v>36</v>
      </c>
      <c r="Q201" s="47" t="s">
        <v>37</v>
      </c>
      <c r="R201" s="48">
        <v>43380.654583333337</v>
      </c>
      <c r="T201" s="48">
        <v>43380.660914351851</v>
      </c>
      <c r="W201" s="54"/>
      <c r="X201" s="54"/>
      <c r="Z201" s="71">
        <f t="shared" si="27"/>
        <v>0</v>
      </c>
      <c r="AA201" s="56">
        <f t="shared" si="25"/>
        <v>2.269675926072523E-2</v>
      </c>
      <c r="AD201" s="76" t="s">
        <v>154</v>
      </c>
    </row>
    <row r="202" spans="1:30" s="47" customFormat="1" x14ac:dyDescent="0.4">
      <c r="A202" s="46" t="str">
        <f t="shared" si="26"/>
        <v>-</v>
      </c>
      <c r="B202" s="46" t="str">
        <f t="shared" si="28"/>
        <v>☆</v>
      </c>
      <c r="C202" s="47">
        <v>15</v>
      </c>
      <c r="D202" s="48">
        <v>43380.633622685185</v>
      </c>
      <c r="E202" s="47">
        <v>1368</v>
      </c>
      <c r="F202" s="47" t="s">
        <v>38</v>
      </c>
      <c r="G202" s="47">
        <v>0</v>
      </c>
      <c r="H202" s="47">
        <v>1300</v>
      </c>
      <c r="I202" s="47">
        <v>9</v>
      </c>
      <c r="J202" s="47">
        <v>1</v>
      </c>
      <c r="K202" s="48">
        <v>43380.635717592595</v>
      </c>
      <c r="N202" s="47" t="s">
        <v>69</v>
      </c>
      <c r="O202" s="47" t="s">
        <v>70</v>
      </c>
      <c r="P202" s="47" t="s">
        <v>27</v>
      </c>
      <c r="Q202" s="47" t="s">
        <v>28</v>
      </c>
      <c r="R202" s="48">
        <v>43380.656006944446</v>
      </c>
      <c r="T202" s="48">
        <v>43380.667951388888</v>
      </c>
      <c r="W202" s="54"/>
      <c r="X202" s="54"/>
      <c r="Z202" s="71">
        <f t="shared" si="27"/>
        <v>0</v>
      </c>
      <c r="AA202" s="56">
        <f t="shared" si="25"/>
        <v>2.2384259260434192E-2</v>
      </c>
    </row>
    <row r="203" spans="1:30" s="47" customFormat="1" x14ac:dyDescent="0.4">
      <c r="A203" s="46" t="str">
        <f t="shared" si="26"/>
        <v>-</v>
      </c>
      <c r="B203" s="46" t="str">
        <f t="shared" si="28"/>
        <v>☆</v>
      </c>
      <c r="C203" s="47">
        <v>15</v>
      </c>
      <c r="D203" s="48">
        <v>43380.647152777776</v>
      </c>
      <c r="E203" s="47">
        <v>1375</v>
      </c>
      <c r="F203" s="47" t="s">
        <v>33</v>
      </c>
      <c r="G203" s="47">
        <v>1901</v>
      </c>
      <c r="H203" s="47">
        <v>382</v>
      </c>
      <c r="I203" s="47">
        <v>10</v>
      </c>
      <c r="J203" s="47">
        <v>1</v>
      </c>
      <c r="K203" s="48">
        <v>43380.647523148145</v>
      </c>
      <c r="N203" s="47" t="s">
        <v>31</v>
      </c>
      <c r="O203" s="47" t="s">
        <v>32</v>
      </c>
      <c r="P203" s="47" t="s">
        <v>46</v>
      </c>
      <c r="Q203" s="47" t="s">
        <v>47</v>
      </c>
      <c r="R203" s="48">
        <v>43380.668020833335</v>
      </c>
      <c r="T203" s="48">
        <v>43380.677789351852</v>
      </c>
      <c r="W203" s="54"/>
      <c r="X203" s="54"/>
      <c r="Z203" s="71">
        <f t="shared" si="27"/>
        <v>0</v>
      </c>
      <c r="AA203" s="56">
        <f t="shared" si="25"/>
        <v>2.0868055558821652E-2</v>
      </c>
    </row>
    <row r="204" spans="1:30" s="47" customFormat="1" x14ac:dyDescent="0.4">
      <c r="A204" s="46" t="str">
        <f t="shared" si="26"/>
        <v>-</v>
      </c>
      <c r="B204" s="46" t="str">
        <f t="shared" si="28"/>
        <v>☆</v>
      </c>
      <c r="C204" s="47">
        <v>15</v>
      </c>
      <c r="D204" s="48">
        <v>43380.647986111115</v>
      </c>
      <c r="E204" s="47">
        <v>1376</v>
      </c>
      <c r="F204" s="47" t="s">
        <v>38</v>
      </c>
      <c r="G204" s="47">
        <v>0</v>
      </c>
      <c r="H204" s="47">
        <v>429</v>
      </c>
      <c r="I204" s="47">
        <v>1</v>
      </c>
      <c r="J204" s="47">
        <v>2</v>
      </c>
      <c r="K204" s="48">
        <v>43380.658310185187</v>
      </c>
      <c r="N204" s="47" t="s">
        <v>54</v>
      </c>
      <c r="O204" s="47" t="s">
        <v>55</v>
      </c>
      <c r="P204" s="47" t="s">
        <v>31</v>
      </c>
      <c r="Q204" s="47" t="s">
        <v>32</v>
      </c>
      <c r="R204" s="48">
        <v>43380.653090277781</v>
      </c>
      <c r="T204" s="48">
        <v>43380.665555555555</v>
      </c>
      <c r="W204" s="54"/>
      <c r="X204" s="54"/>
      <c r="Z204" s="71">
        <f t="shared" si="27"/>
        <v>5.2199074052623473E-3</v>
      </c>
      <c r="AA204" s="56">
        <f t="shared" si="25"/>
        <v>5.1041666665696539E-3</v>
      </c>
    </row>
    <row r="205" spans="1:30" s="47" customFormat="1" x14ac:dyDescent="0.4">
      <c r="A205" s="46" t="str">
        <f t="shared" si="26"/>
        <v>-</v>
      </c>
      <c r="B205" s="46" t="str">
        <f t="shared" si="28"/>
        <v>☆</v>
      </c>
      <c r="C205" s="47">
        <v>15</v>
      </c>
      <c r="D205" s="48">
        <v>43380.648240740738</v>
      </c>
      <c r="E205" s="47">
        <v>1377</v>
      </c>
      <c r="F205" s="47" t="s">
        <v>71</v>
      </c>
      <c r="G205" s="47">
        <v>1896</v>
      </c>
      <c r="H205" s="47">
        <v>1175</v>
      </c>
      <c r="I205" s="47">
        <v>2</v>
      </c>
      <c r="J205" s="47">
        <v>1</v>
      </c>
      <c r="K205" s="48">
        <v>43380.648518518516</v>
      </c>
      <c r="N205" s="47" t="s">
        <v>80</v>
      </c>
      <c r="O205" s="47" t="s">
        <v>81</v>
      </c>
      <c r="P205" s="47" t="s">
        <v>31</v>
      </c>
      <c r="Q205" s="47" t="s">
        <v>32</v>
      </c>
      <c r="R205" s="48">
        <v>43380.655011574076</v>
      </c>
      <c r="T205" s="48">
        <v>43380.662546296298</v>
      </c>
      <c r="W205" s="54"/>
      <c r="X205" s="54"/>
      <c r="Z205" s="71">
        <f t="shared" si="27"/>
        <v>0</v>
      </c>
      <c r="AA205" s="56">
        <f t="shared" si="25"/>
        <v>6.7708333372138441E-3</v>
      </c>
    </row>
    <row r="206" spans="1:30" s="47" customFormat="1" x14ac:dyDescent="0.4">
      <c r="A206" s="46" t="str">
        <f t="shared" si="26"/>
        <v>-</v>
      </c>
      <c r="B206" s="46" t="str">
        <f t="shared" si="28"/>
        <v>☆</v>
      </c>
      <c r="C206" s="47">
        <v>15</v>
      </c>
      <c r="D206" s="48">
        <v>43380.65111111111</v>
      </c>
      <c r="E206" s="47">
        <v>1381</v>
      </c>
      <c r="F206" s="47" t="s">
        <v>43</v>
      </c>
      <c r="G206" s="47">
        <v>0</v>
      </c>
      <c r="H206" s="47">
        <v>772</v>
      </c>
      <c r="I206" s="47">
        <v>3</v>
      </c>
      <c r="J206" s="47">
        <v>2</v>
      </c>
      <c r="K206" s="48">
        <v>43380.673819444448</v>
      </c>
      <c r="N206" s="47" t="s">
        <v>44</v>
      </c>
      <c r="O206" s="47" t="s">
        <v>45</v>
      </c>
      <c r="P206" s="47" t="s">
        <v>74</v>
      </c>
      <c r="Q206" s="47" t="s">
        <v>75</v>
      </c>
      <c r="R206" s="48">
        <v>43380.67046296296</v>
      </c>
      <c r="T206" s="48">
        <v>43380.67931712963</v>
      </c>
      <c r="W206" s="54"/>
      <c r="X206" s="54"/>
      <c r="Z206" s="71">
        <f t="shared" si="27"/>
        <v>3.3564814875717275E-3</v>
      </c>
      <c r="AA206" s="56">
        <f t="shared" si="25"/>
        <v>1.9351851849933155E-2</v>
      </c>
    </row>
    <row r="207" spans="1:30" s="47" customFormat="1" x14ac:dyDescent="0.4">
      <c r="A207" s="46" t="str">
        <f t="shared" si="26"/>
        <v>-</v>
      </c>
      <c r="B207" s="46" t="str">
        <f t="shared" si="28"/>
        <v>☆</v>
      </c>
      <c r="C207" s="47">
        <v>15</v>
      </c>
      <c r="D207" s="48">
        <v>43380.653900462959</v>
      </c>
      <c r="E207" s="47">
        <v>1384</v>
      </c>
      <c r="F207" s="47" t="s">
        <v>33</v>
      </c>
      <c r="G207" s="47">
        <v>1902</v>
      </c>
      <c r="H207" s="47">
        <v>1299</v>
      </c>
      <c r="I207" s="47">
        <v>9</v>
      </c>
      <c r="J207" s="47">
        <v>2</v>
      </c>
      <c r="K207" s="48">
        <v>43380.654432870368</v>
      </c>
      <c r="N207" s="47" t="s">
        <v>31</v>
      </c>
      <c r="O207" s="47" t="s">
        <v>32</v>
      </c>
      <c r="P207" s="47" t="s">
        <v>82</v>
      </c>
      <c r="Q207" s="47" t="s">
        <v>83</v>
      </c>
      <c r="R207" s="48">
        <v>43380.676053240742</v>
      </c>
      <c r="T207" s="48">
        <v>43380.683587962965</v>
      </c>
      <c r="W207" s="54"/>
      <c r="X207" s="54"/>
      <c r="Z207" s="71">
        <f t="shared" si="27"/>
        <v>0</v>
      </c>
      <c r="AA207" s="56">
        <f t="shared" si="25"/>
        <v>2.2152777783048805E-2</v>
      </c>
    </row>
    <row r="208" spans="1:30" s="47" customFormat="1" x14ac:dyDescent="0.4">
      <c r="A208" s="46" t="str">
        <f t="shared" si="26"/>
        <v>-</v>
      </c>
      <c r="B208" s="46" t="str">
        <f t="shared" si="28"/>
        <v>☆</v>
      </c>
      <c r="C208" s="47">
        <v>15</v>
      </c>
      <c r="D208" s="48">
        <v>43380.654293981483</v>
      </c>
      <c r="E208" s="47">
        <v>1385</v>
      </c>
      <c r="F208" s="47" t="s">
        <v>18</v>
      </c>
      <c r="G208" s="47">
        <v>1334</v>
      </c>
      <c r="H208" s="47">
        <v>389</v>
      </c>
      <c r="I208" s="47">
        <v>4</v>
      </c>
      <c r="J208" s="47">
        <v>1</v>
      </c>
      <c r="K208" s="48">
        <v>43380.655243055553</v>
      </c>
      <c r="N208" s="47" t="s">
        <v>39</v>
      </c>
      <c r="O208" s="47" t="s">
        <v>40</v>
      </c>
      <c r="P208" s="47" t="s">
        <v>65</v>
      </c>
      <c r="Q208" s="47" t="s">
        <v>66</v>
      </c>
      <c r="R208" s="48">
        <v>43380.679432870369</v>
      </c>
      <c r="T208" s="48">
        <v>43380.692303240743</v>
      </c>
      <c r="W208" s="54"/>
      <c r="X208" s="54"/>
      <c r="Z208" s="71">
        <f t="shared" si="27"/>
        <v>0</v>
      </c>
      <c r="AA208" s="56">
        <f t="shared" si="25"/>
        <v>2.5138888886431232E-2</v>
      </c>
    </row>
    <row r="209" spans="1:28" s="47" customFormat="1" x14ac:dyDescent="0.4">
      <c r="A209" s="46" t="str">
        <f t="shared" si="26"/>
        <v>-</v>
      </c>
      <c r="B209" s="46" t="str">
        <f t="shared" si="28"/>
        <v>☆</v>
      </c>
      <c r="C209" s="47">
        <v>15</v>
      </c>
      <c r="D209" s="48">
        <v>43380.660613425927</v>
      </c>
      <c r="E209" s="47">
        <v>1387</v>
      </c>
      <c r="F209" s="47" t="s">
        <v>33</v>
      </c>
      <c r="G209" s="47">
        <v>1338</v>
      </c>
      <c r="H209" s="47">
        <v>428</v>
      </c>
      <c r="I209" s="47">
        <v>5</v>
      </c>
      <c r="J209" s="47">
        <v>1</v>
      </c>
      <c r="K209" s="48">
        <v>43380.660821759258</v>
      </c>
      <c r="N209" s="47" t="s">
        <v>67</v>
      </c>
      <c r="O209" s="47" t="s">
        <v>68</v>
      </c>
      <c r="P209" s="47" t="s">
        <v>39</v>
      </c>
      <c r="Q209" s="47" t="s">
        <v>40</v>
      </c>
      <c r="R209" s="48">
        <v>43380.669652777775</v>
      </c>
      <c r="T209" s="48">
        <v>43380.67769675926</v>
      </c>
      <c r="W209" s="54"/>
      <c r="X209" s="54"/>
      <c r="Z209" s="71">
        <f t="shared" si="27"/>
        <v>0</v>
      </c>
      <c r="AA209" s="56">
        <f t="shared" si="25"/>
        <v>9.0393518476048484E-3</v>
      </c>
    </row>
    <row r="210" spans="1:28" s="47" customFormat="1" x14ac:dyDescent="0.4">
      <c r="A210" s="46" t="str">
        <f t="shared" si="26"/>
        <v>-</v>
      </c>
      <c r="B210" s="46" t="str">
        <f t="shared" si="28"/>
        <v>☆</v>
      </c>
      <c r="C210" s="47">
        <v>15</v>
      </c>
      <c r="D210" s="48">
        <v>43380.66065972222</v>
      </c>
      <c r="E210" s="47">
        <v>1388</v>
      </c>
      <c r="F210" s="47" t="s">
        <v>38</v>
      </c>
      <c r="G210" s="47">
        <v>0</v>
      </c>
      <c r="H210" s="47">
        <v>1167</v>
      </c>
      <c r="I210" s="47">
        <v>8</v>
      </c>
      <c r="J210" s="47">
        <v>3</v>
      </c>
      <c r="K210" s="48">
        <v>43380.66605324074</v>
      </c>
      <c r="N210" s="47" t="s">
        <v>34</v>
      </c>
      <c r="O210" s="47" t="s">
        <v>35</v>
      </c>
      <c r="P210" s="47" t="s">
        <v>23</v>
      </c>
      <c r="Q210" s="47" t="s">
        <v>24</v>
      </c>
      <c r="R210" s="48">
        <v>43380.662881944445</v>
      </c>
      <c r="T210" s="48">
        <v>43380.674745370372</v>
      </c>
      <c r="W210" s="54"/>
      <c r="X210" s="54"/>
      <c r="Z210" s="71">
        <f t="shared" si="27"/>
        <v>3.1712962954770774E-3</v>
      </c>
      <c r="AA210" s="56">
        <f t="shared" si="25"/>
        <v>2.2222222251002677E-3</v>
      </c>
    </row>
    <row r="211" spans="1:28" s="50" customFormat="1" x14ac:dyDescent="0.4">
      <c r="A211" s="49" t="str">
        <f t="shared" si="26"/>
        <v>-</v>
      </c>
      <c r="B211" s="49" t="str">
        <f t="shared" si="28"/>
        <v>☆</v>
      </c>
      <c r="C211" s="50">
        <v>15</v>
      </c>
      <c r="D211" s="51">
        <v>43380.664756944447</v>
      </c>
      <c r="E211" s="50">
        <v>1392</v>
      </c>
      <c r="F211" s="50" t="s">
        <v>33</v>
      </c>
      <c r="G211" s="50">
        <v>1157</v>
      </c>
      <c r="H211" s="50">
        <v>838</v>
      </c>
      <c r="I211" s="50">
        <v>9</v>
      </c>
      <c r="J211" s="50">
        <v>2</v>
      </c>
      <c r="K211" s="51">
        <v>43380.664976851855</v>
      </c>
      <c r="N211" s="50" t="s">
        <v>27</v>
      </c>
      <c r="O211" s="50" t="s">
        <v>28</v>
      </c>
      <c r="P211" s="50" t="s">
        <v>65</v>
      </c>
      <c r="Q211" s="50" t="s">
        <v>66</v>
      </c>
      <c r="R211" s="51">
        <v>43380.671064814815</v>
      </c>
      <c r="T211" s="51">
        <v>43380.68309027778</v>
      </c>
      <c r="W211" s="55"/>
      <c r="X211" s="55"/>
      <c r="Z211" s="57">
        <f t="shared" si="27"/>
        <v>0</v>
      </c>
      <c r="AA211" s="57">
        <f t="shared" si="25"/>
        <v>6.3078703678911552E-3</v>
      </c>
    </row>
    <row r="212" spans="1:28" x14ac:dyDescent="0.4">
      <c r="A212" s="45" t="str">
        <f t="shared" si="26"/>
        <v>★</v>
      </c>
      <c r="B212" s="45" t="str">
        <f t="shared" si="28"/>
        <v>-</v>
      </c>
      <c r="C212">
        <v>16</v>
      </c>
      <c r="D212" s="1">
        <v>43380.633750000001</v>
      </c>
      <c r="E212">
        <v>1369</v>
      </c>
      <c r="F212" t="s">
        <v>18</v>
      </c>
      <c r="G212">
        <v>1960</v>
      </c>
      <c r="H212">
        <v>313</v>
      </c>
      <c r="I212">
        <v>6</v>
      </c>
      <c r="J212">
        <v>3</v>
      </c>
      <c r="L212" s="1">
        <v>43380.673715277779</v>
      </c>
      <c r="M212" s="1">
        <v>43380.677222222221</v>
      </c>
      <c r="N212" t="s">
        <v>67</v>
      </c>
      <c r="O212" t="s">
        <v>68</v>
      </c>
      <c r="P212" t="s">
        <v>52</v>
      </c>
      <c r="Q212" t="s">
        <v>53</v>
      </c>
      <c r="R212" s="1">
        <v>43380.673611111109</v>
      </c>
      <c r="S212" s="1">
        <v>43380.673611111109</v>
      </c>
      <c r="T212" s="1">
        <v>43380.6799537037</v>
      </c>
      <c r="U212" s="1">
        <v>43380.679166666669</v>
      </c>
      <c r="V212" s="1">
        <v>43380.673611111109</v>
      </c>
      <c r="W212" s="9">
        <f t="shared" ref="W212:W258" si="29">M212-L212</f>
        <v>3.5069444420514628E-3</v>
      </c>
      <c r="X212" s="9">
        <f t="shared" ref="X212:X258" si="30">W212*J212</f>
        <v>1.0520833326154388E-2</v>
      </c>
      <c r="Y212" s="11">
        <f>SUM(X212:X232)</f>
        <v>0.4470254629777628</v>
      </c>
      <c r="Z212" s="11">
        <f t="shared" si="27"/>
        <v>1.0416666918899864E-4</v>
      </c>
      <c r="AA212" s="19">
        <f t="shared" ref="AA212:AA258" si="31">IF(A212="★", R212-V212, L212-D212)</f>
        <v>0</v>
      </c>
      <c r="AB212" s="11">
        <f>AVERAGE(AA212:AA238)</f>
        <v>5.8671982168797751E-3</v>
      </c>
    </row>
    <row r="213" spans="1:28" x14ac:dyDescent="0.4">
      <c r="A213" s="45" t="str">
        <f t="shared" si="26"/>
        <v>-</v>
      </c>
      <c r="B213" s="45" t="str">
        <f t="shared" si="28"/>
        <v>-</v>
      </c>
      <c r="C213">
        <v>16</v>
      </c>
      <c r="D213" s="1">
        <v>43380.672650462962</v>
      </c>
      <c r="E213">
        <v>1398</v>
      </c>
      <c r="F213" t="s">
        <v>56</v>
      </c>
      <c r="G213">
        <v>1895</v>
      </c>
      <c r="H213">
        <v>622</v>
      </c>
      <c r="I213">
        <v>4</v>
      </c>
      <c r="J213">
        <v>2</v>
      </c>
      <c r="L213" s="1">
        <v>43380.676203703704</v>
      </c>
      <c r="M213" s="1">
        <v>43380.684398148151</v>
      </c>
      <c r="N213" t="s">
        <v>39</v>
      </c>
      <c r="O213" t="s">
        <v>40</v>
      </c>
      <c r="P213" t="s">
        <v>72</v>
      </c>
      <c r="Q213" t="s">
        <v>73</v>
      </c>
      <c r="R213" s="1">
        <v>43380.678854166668</v>
      </c>
      <c r="S213" s="1">
        <v>43380.678854166668</v>
      </c>
      <c r="T213" s="1">
        <v>43380.687002314815</v>
      </c>
      <c r="U213" s="1">
        <v>43380.687002314815</v>
      </c>
      <c r="W213" s="9">
        <f t="shared" si="29"/>
        <v>8.1944444464170374E-3</v>
      </c>
      <c r="X213" s="9">
        <f t="shared" si="30"/>
        <v>1.6388888892834075E-2</v>
      </c>
      <c r="Z213" s="11">
        <f t="shared" si="27"/>
        <v>0</v>
      </c>
      <c r="AA213" s="19">
        <f t="shared" si="31"/>
        <v>3.5532407418941148E-3</v>
      </c>
    </row>
    <row r="214" spans="1:28" x14ac:dyDescent="0.4">
      <c r="A214" s="45" t="str">
        <f t="shared" si="26"/>
        <v>★</v>
      </c>
      <c r="B214" s="45" t="str">
        <f t="shared" si="28"/>
        <v>-</v>
      </c>
      <c r="C214">
        <v>16</v>
      </c>
      <c r="D214" s="1">
        <v>43380.661469907405</v>
      </c>
      <c r="E214">
        <v>1389</v>
      </c>
      <c r="F214" t="s">
        <v>33</v>
      </c>
      <c r="G214">
        <v>1338</v>
      </c>
      <c r="H214">
        <v>567</v>
      </c>
      <c r="I214">
        <v>5</v>
      </c>
      <c r="J214">
        <v>1</v>
      </c>
      <c r="L214" s="1">
        <v>43380.676412037035</v>
      </c>
      <c r="M214" s="1">
        <v>43380.688657407409</v>
      </c>
      <c r="N214" t="s">
        <v>67</v>
      </c>
      <c r="O214" t="s">
        <v>68</v>
      </c>
      <c r="P214" t="s">
        <v>39</v>
      </c>
      <c r="Q214" t="s">
        <v>40</v>
      </c>
      <c r="R214" s="1">
        <v>43380.677164351851</v>
      </c>
      <c r="S214" s="1">
        <v>43380.677164351851</v>
      </c>
      <c r="T214" s="1">
        <v>43380.685208333336</v>
      </c>
      <c r="U214" s="1">
        <v>43380.686828703707</v>
      </c>
      <c r="V214" s="1">
        <v>43380.677164351851</v>
      </c>
      <c r="W214" s="9">
        <f t="shared" si="29"/>
        <v>1.2245370373420883E-2</v>
      </c>
      <c r="X214" s="9">
        <f t="shared" si="30"/>
        <v>1.2245370373420883E-2</v>
      </c>
      <c r="Z214" s="11">
        <f t="shared" si="27"/>
        <v>0</v>
      </c>
      <c r="AA214" s="19">
        <f t="shared" si="31"/>
        <v>0</v>
      </c>
    </row>
    <row r="215" spans="1:28" x14ac:dyDescent="0.4">
      <c r="A215" s="45" t="str">
        <f t="shared" si="26"/>
        <v>-</v>
      </c>
      <c r="B215" s="45" t="str">
        <f t="shared" si="28"/>
        <v>-</v>
      </c>
      <c r="C215">
        <v>16</v>
      </c>
      <c r="D215" s="1">
        <v>43380.673379629632</v>
      </c>
      <c r="E215">
        <v>1399</v>
      </c>
      <c r="F215" t="s">
        <v>43</v>
      </c>
      <c r="G215">
        <v>0</v>
      </c>
      <c r="H215">
        <v>549</v>
      </c>
      <c r="I215">
        <v>5</v>
      </c>
      <c r="J215">
        <v>1</v>
      </c>
      <c r="L215" s="1">
        <v>43380.677986111114</v>
      </c>
      <c r="M215" s="1">
        <v>43380.690613425926</v>
      </c>
      <c r="N215" t="s">
        <v>69</v>
      </c>
      <c r="O215" t="s">
        <v>70</v>
      </c>
      <c r="P215" t="s">
        <v>50</v>
      </c>
      <c r="Q215" t="s">
        <v>51</v>
      </c>
      <c r="R215" s="1">
        <v>43380.679907407408</v>
      </c>
      <c r="S215" s="1">
        <v>43380.679907407408</v>
      </c>
      <c r="T215" s="1">
        <v>43380.690601851849</v>
      </c>
      <c r="U215" s="1">
        <v>43380.690601851849</v>
      </c>
      <c r="W215" s="9">
        <f t="shared" si="29"/>
        <v>1.2627314812561963E-2</v>
      </c>
      <c r="X215" s="9">
        <f t="shared" si="30"/>
        <v>1.2627314812561963E-2</v>
      </c>
      <c r="Z215" s="11">
        <f t="shared" si="27"/>
        <v>0</v>
      </c>
      <c r="AA215" s="19">
        <f t="shared" si="31"/>
        <v>4.6064814814599231E-3</v>
      </c>
    </row>
    <row r="216" spans="1:28" x14ac:dyDescent="0.4">
      <c r="A216" s="45" t="str">
        <f t="shared" si="26"/>
        <v>★</v>
      </c>
      <c r="B216" s="45" t="str">
        <f t="shared" si="28"/>
        <v>-</v>
      </c>
      <c r="C216">
        <v>16</v>
      </c>
      <c r="D216" s="1">
        <v>43380.665451388886</v>
      </c>
      <c r="E216">
        <v>1395</v>
      </c>
      <c r="F216" t="s">
        <v>33</v>
      </c>
      <c r="G216">
        <v>1436</v>
      </c>
      <c r="H216">
        <v>974</v>
      </c>
      <c r="I216">
        <v>1</v>
      </c>
      <c r="J216">
        <v>2</v>
      </c>
      <c r="L216" s="1">
        <v>43380.679097222222</v>
      </c>
      <c r="M216" s="1">
        <v>43380.691666666666</v>
      </c>
      <c r="N216" t="s">
        <v>61</v>
      </c>
      <c r="O216" t="s">
        <v>62</v>
      </c>
      <c r="P216" t="s">
        <v>52</v>
      </c>
      <c r="Q216" t="s">
        <v>53</v>
      </c>
      <c r="R216" s="1">
        <v>43380.677997685183</v>
      </c>
      <c r="S216" s="1">
        <v>43380.677997685183</v>
      </c>
      <c r="T216" s="1">
        <v>43380.689398148148</v>
      </c>
      <c r="U216" s="1">
        <v>43380.689745370371</v>
      </c>
      <c r="V216" s="1">
        <v>43380.667025462964</v>
      </c>
      <c r="W216" s="9">
        <f t="shared" si="29"/>
        <v>1.2569444443215616E-2</v>
      </c>
      <c r="X216" s="9">
        <f t="shared" si="30"/>
        <v>2.5138888886431232E-2</v>
      </c>
      <c r="Z216" s="11">
        <f t="shared" si="27"/>
        <v>1.0995370394084603E-3</v>
      </c>
      <c r="AA216" s="19">
        <f t="shared" si="31"/>
        <v>1.0972222218697425E-2</v>
      </c>
    </row>
    <row r="217" spans="1:28" x14ac:dyDescent="0.4">
      <c r="A217" s="45" t="str">
        <f t="shared" si="26"/>
        <v>-</v>
      </c>
      <c r="B217" s="45" t="str">
        <f t="shared" si="28"/>
        <v>-</v>
      </c>
      <c r="C217">
        <v>16</v>
      </c>
      <c r="D217" s="1">
        <v>43380.675173611111</v>
      </c>
      <c r="E217">
        <v>1402</v>
      </c>
      <c r="F217" t="s">
        <v>18</v>
      </c>
      <c r="G217">
        <v>1882</v>
      </c>
      <c r="H217">
        <v>624</v>
      </c>
      <c r="I217">
        <v>1</v>
      </c>
      <c r="J217">
        <v>1</v>
      </c>
      <c r="L217" s="1">
        <v>43380.679143518515</v>
      </c>
      <c r="M217" s="1">
        <v>43380.695196759261</v>
      </c>
      <c r="N217" t="s">
        <v>61</v>
      </c>
      <c r="O217" t="s">
        <v>62</v>
      </c>
      <c r="P217" t="s">
        <v>39</v>
      </c>
      <c r="Q217" t="s">
        <v>40</v>
      </c>
      <c r="R217" s="1">
        <v>43380.67869212963</v>
      </c>
      <c r="S217" s="1">
        <v>43380.67869212963</v>
      </c>
      <c r="T217" s="1">
        <v>43380.693182870367</v>
      </c>
      <c r="U217" s="1">
        <v>43380.693182870367</v>
      </c>
      <c r="W217" s="9">
        <f t="shared" si="29"/>
        <v>1.6053240746259689E-2</v>
      </c>
      <c r="X217" s="9">
        <f t="shared" si="30"/>
        <v>1.6053240746259689E-2</v>
      </c>
      <c r="Z217" s="11">
        <f t="shared" si="27"/>
        <v>4.5138888526707888E-4</v>
      </c>
      <c r="AA217" s="19">
        <f t="shared" si="31"/>
        <v>3.9699074040981941E-3</v>
      </c>
    </row>
    <row r="218" spans="1:28" x14ac:dyDescent="0.4">
      <c r="A218" s="45" t="str">
        <f t="shared" si="26"/>
        <v>-</v>
      </c>
      <c r="B218" s="45" t="str">
        <f t="shared" si="28"/>
        <v>-</v>
      </c>
      <c r="C218">
        <v>16</v>
      </c>
      <c r="D218" s="1">
        <v>43380.673784722225</v>
      </c>
      <c r="E218">
        <v>1400</v>
      </c>
      <c r="F218" t="s">
        <v>43</v>
      </c>
      <c r="G218">
        <v>0</v>
      </c>
      <c r="H218">
        <v>389</v>
      </c>
      <c r="I218">
        <v>6</v>
      </c>
      <c r="J218">
        <v>2</v>
      </c>
      <c r="L218" s="1">
        <v>43380.683888888889</v>
      </c>
      <c r="M218" s="1">
        <v>43380.698530092595</v>
      </c>
      <c r="N218" t="s">
        <v>29</v>
      </c>
      <c r="O218" t="s">
        <v>30</v>
      </c>
      <c r="P218" t="s">
        <v>54</v>
      </c>
      <c r="Q218" t="s">
        <v>55</v>
      </c>
      <c r="R218" s="1">
        <v>43380.684652777774</v>
      </c>
      <c r="S218" s="1">
        <v>43380.685358796298</v>
      </c>
      <c r="T218" s="1">
        <v>43380.697800925926</v>
      </c>
      <c r="U218" s="1">
        <v>43380.703819444447</v>
      </c>
      <c r="W218" s="9">
        <f t="shared" si="29"/>
        <v>1.4641203706560191E-2</v>
      </c>
      <c r="X218" s="9">
        <f t="shared" si="30"/>
        <v>2.9282407413120382E-2</v>
      </c>
      <c r="Z218" s="11">
        <f t="shared" si="27"/>
        <v>0</v>
      </c>
      <c r="AA218" s="19">
        <f t="shared" si="31"/>
        <v>1.0104166663950309E-2</v>
      </c>
    </row>
    <row r="219" spans="1:28" x14ac:dyDescent="0.4">
      <c r="A219" s="45" t="str">
        <f t="shared" si="26"/>
        <v>★</v>
      </c>
      <c r="B219" s="45" t="str">
        <f t="shared" si="28"/>
        <v>-</v>
      </c>
      <c r="C219">
        <v>16</v>
      </c>
      <c r="D219" s="1">
        <v>43380.674780092595</v>
      </c>
      <c r="E219">
        <v>1401</v>
      </c>
      <c r="F219" t="s">
        <v>18</v>
      </c>
      <c r="G219">
        <v>1328</v>
      </c>
      <c r="H219">
        <v>373</v>
      </c>
      <c r="I219">
        <v>3</v>
      </c>
      <c r="J219">
        <v>1</v>
      </c>
      <c r="L219" s="1">
        <v>43380.685624999998</v>
      </c>
      <c r="M219" s="1">
        <v>43380.69226851852</v>
      </c>
      <c r="N219" t="s">
        <v>44</v>
      </c>
      <c r="O219" t="s">
        <v>45</v>
      </c>
      <c r="P219" t="s">
        <v>39</v>
      </c>
      <c r="Q219" t="s">
        <v>40</v>
      </c>
      <c r="R219" s="1">
        <v>43380.691192129627</v>
      </c>
      <c r="S219" s="1">
        <v>43380.691192129627</v>
      </c>
      <c r="T219" s="1">
        <v>43380.70511574074</v>
      </c>
      <c r="U219" s="1">
        <v>43380.70511574074</v>
      </c>
      <c r="V219" s="1">
        <v>43380.691192129627</v>
      </c>
      <c r="W219" s="9">
        <f t="shared" si="29"/>
        <v>6.6435185217414983E-3</v>
      </c>
      <c r="X219" s="9">
        <f t="shared" si="30"/>
        <v>6.6435185217414983E-3</v>
      </c>
      <c r="Z219" s="11">
        <f t="shared" si="27"/>
        <v>0</v>
      </c>
      <c r="AA219" s="19">
        <f t="shared" si="31"/>
        <v>0</v>
      </c>
    </row>
    <row r="220" spans="1:28" x14ac:dyDescent="0.4">
      <c r="A220" s="45" t="str">
        <f t="shared" si="26"/>
        <v>★</v>
      </c>
      <c r="B220" s="45" t="str">
        <f t="shared" si="28"/>
        <v>-</v>
      </c>
      <c r="C220">
        <v>16</v>
      </c>
      <c r="D220" s="1">
        <v>43380.677199074074</v>
      </c>
      <c r="E220">
        <v>1404</v>
      </c>
      <c r="F220" t="s">
        <v>33</v>
      </c>
      <c r="G220">
        <v>1706</v>
      </c>
      <c r="H220">
        <v>1136</v>
      </c>
      <c r="I220">
        <v>6</v>
      </c>
      <c r="J220">
        <v>1</v>
      </c>
      <c r="L220" s="1">
        <v>43380.690868055557</v>
      </c>
      <c r="M220" s="1">
        <v>43380.701817129629</v>
      </c>
      <c r="N220" t="s">
        <v>34</v>
      </c>
      <c r="O220" t="s">
        <v>35</v>
      </c>
      <c r="P220" t="s">
        <v>48</v>
      </c>
      <c r="Q220" t="s">
        <v>49</v>
      </c>
      <c r="R220" s="1">
        <v>43380.692511574074</v>
      </c>
      <c r="S220" s="1">
        <v>43380.692511574074</v>
      </c>
      <c r="T220" s="1">
        <v>43380.70826388889</v>
      </c>
      <c r="U220" s="1">
        <v>43380.70826388889</v>
      </c>
      <c r="V220" s="1">
        <v>43380.6875</v>
      </c>
      <c r="W220" s="9">
        <f t="shared" si="29"/>
        <v>1.0949074072414078E-2</v>
      </c>
      <c r="X220" s="9">
        <f t="shared" si="30"/>
        <v>1.0949074072414078E-2</v>
      </c>
      <c r="Z220" s="11">
        <f t="shared" si="27"/>
        <v>0</v>
      </c>
      <c r="AA220" s="19">
        <f t="shared" si="31"/>
        <v>5.0115740741603076E-3</v>
      </c>
    </row>
    <row r="221" spans="1:28" x14ac:dyDescent="0.4">
      <c r="A221" s="45" t="str">
        <f t="shared" si="26"/>
        <v>-</v>
      </c>
      <c r="B221" s="45" t="str">
        <f t="shared" si="28"/>
        <v>-</v>
      </c>
      <c r="C221">
        <v>16</v>
      </c>
      <c r="D221" s="1">
        <v>43380.680636574078</v>
      </c>
      <c r="E221">
        <v>1405</v>
      </c>
      <c r="F221" t="s">
        <v>38</v>
      </c>
      <c r="G221">
        <v>0</v>
      </c>
      <c r="H221">
        <v>837</v>
      </c>
      <c r="I221">
        <v>7</v>
      </c>
      <c r="J221">
        <v>4</v>
      </c>
      <c r="L221" s="1">
        <v>43380.691250000003</v>
      </c>
      <c r="M221" s="1">
        <v>43380.694780092592</v>
      </c>
      <c r="N221" t="s">
        <v>67</v>
      </c>
      <c r="O221" t="s">
        <v>68</v>
      </c>
      <c r="P221" t="s">
        <v>34</v>
      </c>
      <c r="Q221" t="s">
        <v>35</v>
      </c>
      <c r="R221" s="1">
        <v>43380.692962962959</v>
      </c>
      <c r="S221" s="1">
        <v>43380.692962962959</v>
      </c>
      <c r="T221" s="1">
        <v>43380.701840277776</v>
      </c>
      <c r="U221" s="1">
        <v>43380.701840277776</v>
      </c>
      <c r="W221" s="9">
        <f t="shared" si="29"/>
        <v>3.53009258833481E-3</v>
      </c>
      <c r="X221" s="9">
        <f t="shared" si="30"/>
        <v>1.412037035333924E-2</v>
      </c>
      <c r="Z221" s="11">
        <f t="shared" si="27"/>
        <v>0</v>
      </c>
      <c r="AA221" s="19">
        <f t="shared" si="31"/>
        <v>1.0613425925839692E-2</v>
      </c>
    </row>
    <row r="222" spans="1:28" x14ac:dyDescent="0.4">
      <c r="A222" s="45" t="str">
        <f t="shared" si="26"/>
        <v>-</v>
      </c>
      <c r="B222" s="45" t="str">
        <f t="shared" si="28"/>
        <v>-</v>
      </c>
      <c r="C222">
        <v>16</v>
      </c>
      <c r="D222" s="1">
        <v>43380.691886574074</v>
      </c>
      <c r="E222">
        <v>1408</v>
      </c>
      <c r="F222" t="s">
        <v>33</v>
      </c>
      <c r="G222">
        <v>1979</v>
      </c>
      <c r="H222">
        <v>938</v>
      </c>
      <c r="I222">
        <v>5</v>
      </c>
      <c r="J222">
        <v>4</v>
      </c>
      <c r="L222" s="1">
        <v>43380.693518518521</v>
      </c>
      <c r="M222" s="1">
        <v>43380.701886574076</v>
      </c>
      <c r="N222" t="s">
        <v>50</v>
      </c>
      <c r="O222" t="s">
        <v>51</v>
      </c>
      <c r="P222" t="s">
        <v>44</v>
      </c>
      <c r="Q222" t="s">
        <v>45</v>
      </c>
      <c r="R222" s="1">
        <v>43380.693622685183</v>
      </c>
      <c r="S222" s="1">
        <v>43380.693622685183</v>
      </c>
      <c r="T222" s="1">
        <v>43380.703993055555</v>
      </c>
      <c r="U222" s="1">
        <v>43380.703993055555</v>
      </c>
      <c r="W222" s="9">
        <f t="shared" si="29"/>
        <v>8.3680555544560775E-3</v>
      </c>
      <c r="X222" s="9">
        <f t="shared" si="30"/>
        <v>3.347222221782431E-2</v>
      </c>
      <c r="Z222" s="11">
        <f t="shared" si="27"/>
        <v>0</v>
      </c>
      <c r="AA222" s="19">
        <f t="shared" si="31"/>
        <v>1.6319444475811906E-3</v>
      </c>
    </row>
    <row r="223" spans="1:28" x14ac:dyDescent="0.4">
      <c r="A223" s="45" t="str">
        <f t="shared" si="26"/>
        <v>-</v>
      </c>
      <c r="B223" s="45" t="str">
        <f t="shared" si="28"/>
        <v>-</v>
      </c>
      <c r="C223">
        <v>16</v>
      </c>
      <c r="D223" s="1">
        <v>43380.685995370368</v>
      </c>
      <c r="E223">
        <v>1406</v>
      </c>
      <c r="F223" t="s">
        <v>33</v>
      </c>
      <c r="G223">
        <v>1616</v>
      </c>
      <c r="H223">
        <v>956</v>
      </c>
      <c r="I223">
        <v>4</v>
      </c>
      <c r="J223">
        <v>1</v>
      </c>
      <c r="L223" s="1">
        <v>43380.694768518515</v>
      </c>
      <c r="M223" s="1">
        <v>43380.700671296298</v>
      </c>
      <c r="N223" t="s">
        <v>74</v>
      </c>
      <c r="O223" t="s">
        <v>75</v>
      </c>
      <c r="P223" t="s">
        <v>44</v>
      </c>
      <c r="Q223" t="s">
        <v>45</v>
      </c>
      <c r="R223" s="1">
        <v>43380.692164351851</v>
      </c>
      <c r="S223" s="1">
        <v>43380.693402777775</v>
      </c>
      <c r="T223" s="1">
        <v>43380.702152777776</v>
      </c>
      <c r="U223" s="1">
        <v>43380.704085648147</v>
      </c>
      <c r="W223" s="9">
        <f t="shared" si="29"/>
        <v>5.9027777824667282E-3</v>
      </c>
      <c r="X223" s="9">
        <f t="shared" si="30"/>
        <v>5.9027777824667282E-3</v>
      </c>
      <c r="Z223" s="11">
        <f t="shared" si="27"/>
        <v>2.6041666642413475E-3</v>
      </c>
      <c r="AA223" s="19">
        <f t="shared" si="31"/>
        <v>8.7731481471564621E-3</v>
      </c>
    </row>
    <row r="224" spans="1:28" x14ac:dyDescent="0.4">
      <c r="A224" s="45" t="str">
        <f t="shared" si="26"/>
        <v>-</v>
      </c>
      <c r="B224" s="45" t="str">
        <f t="shared" si="28"/>
        <v>-</v>
      </c>
      <c r="C224">
        <v>16</v>
      </c>
      <c r="D224" s="1">
        <v>43380.688356481478</v>
      </c>
      <c r="E224">
        <v>1407</v>
      </c>
      <c r="F224" t="s">
        <v>43</v>
      </c>
      <c r="G224">
        <v>0</v>
      </c>
      <c r="H224">
        <v>964</v>
      </c>
      <c r="I224">
        <v>4</v>
      </c>
      <c r="J224">
        <v>2</v>
      </c>
      <c r="L224" s="1">
        <v>43380.697245370371</v>
      </c>
      <c r="M224" s="1">
        <v>43380.710613425923</v>
      </c>
      <c r="N224" t="s">
        <v>65</v>
      </c>
      <c r="O224" t="s">
        <v>66</v>
      </c>
      <c r="P224" t="s">
        <v>63</v>
      </c>
      <c r="Q224" t="s">
        <v>64</v>
      </c>
      <c r="R224" s="1">
        <v>43380.696701388886</v>
      </c>
      <c r="S224" s="1">
        <v>43380.696701388886</v>
      </c>
      <c r="T224" s="1">
        <v>43380.71603009259</v>
      </c>
      <c r="U224" s="1">
        <v>43380.71603009259</v>
      </c>
      <c r="W224" s="9">
        <f t="shared" si="29"/>
        <v>1.3368055551836733E-2</v>
      </c>
      <c r="X224" s="9">
        <f t="shared" si="30"/>
        <v>2.6736111103673466E-2</v>
      </c>
      <c r="Z224" s="11">
        <f t="shared" si="27"/>
        <v>5.4398148495238274E-4</v>
      </c>
      <c r="AA224" s="19">
        <f t="shared" si="31"/>
        <v>8.8888888931251131E-3</v>
      </c>
    </row>
    <row r="225" spans="1:28" x14ac:dyDescent="0.4">
      <c r="A225" s="45" t="str">
        <f t="shared" si="26"/>
        <v>-</v>
      </c>
      <c r="B225" s="45" t="str">
        <f t="shared" si="28"/>
        <v>-</v>
      </c>
      <c r="C225">
        <v>16</v>
      </c>
      <c r="D225" s="1">
        <v>43380.691967592589</v>
      </c>
      <c r="E225">
        <v>1409</v>
      </c>
      <c r="F225" t="s">
        <v>43</v>
      </c>
      <c r="G225">
        <v>0</v>
      </c>
      <c r="H225">
        <v>417</v>
      </c>
      <c r="I225">
        <v>1</v>
      </c>
      <c r="J225">
        <v>4</v>
      </c>
      <c r="L225" s="1">
        <v>43380.701597222222</v>
      </c>
      <c r="M225" s="1">
        <v>43380.714525462965</v>
      </c>
      <c r="N225" t="s">
        <v>50</v>
      </c>
      <c r="O225" t="s">
        <v>51</v>
      </c>
      <c r="P225" t="s">
        <v>19</v>
      </c>
      <c r="Q225" t="s">
        <v>20</v>
      </c>
      <c r="R225" s="1">
        <v>43380.698796296296</v>
      </c>
      <c r="S225" s="1">
        <v>43380.698796296296</v>
      </c>
      <c r="T225" s="1">
        <v>43380.70853009259</v>
      </c>
      <c r="U225" s="1">
        <v>43380.70853009259</v>
      </c>
      <c r="W225" s="9">
        <f t="shared" si="29"/>
        <v>1.2928240743349306E-2</v>
      </c>
      <c r="X225" s="9">
        <f t="shared" si="30"/>
        <v>5.1712962973397225E-2</v>
      </c>
      <c r="Z225" s="11">
        <f t="shared" si="27"/>
        <v>2.8009259258396924E-3</v>
      </c>
      <c r="AA225" s="19">
        <f t="shared" si="31"/>
        <v>9.6296296323998831E-3</v>
      </c>
    </row>
    <row r="226" spans="1:28" x14ac:dyDescent="0.4">
      <c r="A226" s="45" t="str">
        <f t="shared" si="26"/>
        <v>-</v>
      </c>
      <c r="B226" s="45" t="str">
        <f t="shared" si="28"/>
        <v>-</v>
      </c>
      <c r="C226">
        <v>16</v>
      </c>
      <c r="D226" s="1">
        <v>43380.692245370374</v>
      </c>
      <c r="E226">
        <v>1410</v>
      </c>
      <c r="F226" t="s">
        <v>33</v>
      </c>
      <c r="G226">
        <v>1386</v>
      </c>
      <c r="H226">
        <v>775</v>
      </c>
      <c r="I226">
        <v>8</v>
      </c>
      <c r="J226">
        <v>3</v>
      </c>
      <c r="L226" s="1">
        <v>43380.702789351853</v>
      </c>
      <c r="M226" s="1">
        <v>43380.710659722223</v>
      </c>
      <c r="N226" t="s">
        <v>44</v>
      </c>
      <c r="O226" t="s">
        <v>45</v>
      </c>
      <c r="P226" t="s">
        <v>29</v>
      </c>
      <c r="Q226" t="s">
        <v>30</v>
      </c>
      <c r="R226" s="1">
        <v>43380.699513888889</v>
      </c>
      <c r="S226" s="1">
        <v>43380.702233796299</v>
      </c>
      <c r="T226" s="1">
        <v>43380.713217592594</v>
      </c>
      <c r="U226" s="1">
        <v>43380.717048611114</v>
      </c>
      <c r="W226" s="9">
        <f t="shared" si="29"/>
        <v>7.8703703693463467E-3</v>
      </c>
      <c r="X226" s="9">
        <f t="shared" si="30"/>
        <v>2.361111110803904E-2</v>
      </c>
      <c r="Z226" s="11">
        <f t="shared" si="27"/>
        <v>3.275462964666076E-3</v>
      </c>
      <c r="AA226" s="19">
        <f t="shared" si="31"/>
        <v>1.0543981479713693E-2</v>
      </c>
    </row>
    <row r="227" spans="1:28" x14ac:dyDescent="0.4">
      <c r="A227" s="45" t="str">
        <f t="shared" si="26"/>
        <v>-</v>
      </c>
      <c r="B227" s="45" t="str">
        <f t="shared" si="28"/>
        <v>-</v>
      </c>
      <c r="C227">
        <v>16</v>
      </c>
      <c r="D227" s="1">
        <v>43380.697476851848</v>
      </c>
      <c r="E227">
        <v>1411</v>
      </c>
      <c r="F227" t="s">
        <v>38</v>
      </c>
      <c r="G227">
        <v>0</v>
      </c>
      <c r="H227">
        <v>665</v>
      </c>
      <c r="I227">
        <v>2</v>
      </c>
      <c r="J227">
        <v>2</v>
      </c>
      <c r="L227" s="1">
        <v>43380.704513888886</v>
      </c>
      <c r="M227" s="1">
        <v>43380.720590277779</v>
      </c>
      <c r="N227" t="s">
        <v>63</v>
      </c>
      <c r="O227" t="s">
        <v>64</v>
      </c>
      <c r="P227" t="s">
        <v>44</v>
      </c>
      <c r="Q227" t="s">
        <v>45</v>
      </c>
      <c r="R227" s="1">
        <v>43380.702164351853</v>
      </c>
      <c r="S227" s="1">
        <v>43380.702164351853</v>
      </c>
      <c r="T227" s="1">
        <v>43380.714606481481</v>
      </c>
      <c r="U227" s="1">
        <v>43380.714606481481</v>
      </c>
      <c r="W227" s="9">
        <f t="shared" si="29"/>
        <v>1.6076388892543036E-2</v>
      </c>
      <c r="X227" s="9">
        <f t="shared" si="30"/>
        <v>3.2152777785086073E-2</v>
      </c>
      <c r="Z227" s="11">
        <f t="shared" si="27"/>
        <v>2.3495370332966559E-3</v>
      </c>
      <c r="AA227" s="19">
        <f t="shared" si="31"/>
        <v>7.0370370376622304E-3</v>
      </c>
    </row>
    <row r="228" spans="1:28" x14ac:dyDescent="0.4">
      <c r="A228" s="45" t="str">
        <f t="shared" si="26"/>
        <v>-</v>
      </c>
      <c r="B228" s="45" t="str">
        <f t="shared" si="28"/>
        <v>-</v>
      </c>
      <c r="C228">
        <v>16</v>
      </c>
      <c r="D228" s="1">
        <v>43380.698194444441</v>
      </c>
      <c r="E228">
        <v>1412</v>
      </c>
      <c r="F228" t="s">
        <v>33</v>
      </c>
      <c r="G228">
        <v>1886</v>
      </c>
      <c r="H228">
        <v>950</v>
      </c>
      <c r="I228">
        <v>8</v>
      </c>
      <c r="J228">
        <v>1</v>
      </c>
      <c r="L228" s="1">
        <v>43380.704699074071</v>
      </c>
      <c r="M228" s="1">
        <v>43380.706504629627</v>
      </c>
      <c r="N228" t="s">
        <v>36</v>
      </c>
      <c r="O228" t="s">
        <v>37</v>
      </c>
      <c r="P228" t="s">
        <v>25</v>
      </c>
      <c r="Q228" t="s">
        <v>26</v>
      </c>
      <c r="R228" s="1">
        <v>43380.705914351849</v>
      </c>
      <c r="S228" s="1">
        <v>43380.705914351849</v>
      </c>
      <c r="T228" s="1">
        <v>43380.711597222224</v>
      </c>
      <c r="U228" s="1">
        <v>43380.711597222224</v>
      </c>
      <c r="W228" s="9">
        <f t="shared" si="29"/>
        <v>1.8055555556202307E-3</v>
      </c>
      <c r="X228" s="9">
        <f t="shared" si="30"/>
        <v>1.8055555556202307E-3</v>
      </c>
      <c r="Z228" s="11">
        <f t="shared" si="27"/>
        <v>0</v>
      </c>
      <c r="AA228" s="19">
        <f t="shared" si="31"/>
        <v>6.5046296294895001E-3</v>
      </c>
    </row>
    <row r="229" spans="1:28" x14ac:dyDescent="0.4">
      <c r="A229" s="45" t="str">
        <f t="shared" si="26"/>
        <v>-</v>
      </c>
      <c r="B229" s="45" t="str">
        <f t="shared" si="28"/>
        <v>-</v>
      </c>
      <c r="C229">
        <v>16</v>
      </c>
      <c r="D229" s="1">
        <v>43380.700891203705</v>
      </c>
      <c r="E229">
        <v>1415</v>
      </c>
      <c r="F229" t="s">
        <v>33</v>
      </c>
      <c r="G229">
        <v>1971</v>
      </c>
      <c r="H229">
        <v>958</v>
      </c>
      <c r="I229">
        <v>3</v>
      </c>
      <c r="J229">
        <v>3</v>
      </c>
      <c r="L229" s="1">
        <v>43380.704837962963</v>
      </c>
      <c r="M229" s="1">
        <v>43380.727349537039</v>
      </c>
      <c r="N229" t="s">
        <v>67</v>
      </c>
      <c r="O229" t="s">
        <v>68</v>
      </c>
      <c r="P229" t="s">
        <v>41</v>
      </c>
      <c r="Q229" t="s">
        <v>42</v>
      </c>
      <c r="R229" s="1">
        <v>43380.705706018518</v>
      </c>
      <c r="S229" s="1">
        <v>43380.705706018518</v>
      </c>
      <c r="T229" s="1">
        <v>43380.723692129628</v>
      </c>
      <c r="U229" s="1">
        <v>43380.723692129628</v>
      </c>
      <c r="W229" s="9">
        <f t="shared" si="29"/>
        <v>2.2511574075906537E-2</v>
      </c>
      <c r="X229" s="9">
        <f t="shared" si="30"/>
        <v>6.7534722227719612E-2</v>
      </c>
      <c r="Z229" s="11">
        <f t="shared" si="27"/>
        <v>0</v>
      </c>
      <c r="AA229" s="19">
        <f t="shared" si="31"/>
        <v>3.9467592578148469E-3</v>
      </c>
    </row>
    <row r="230" spans="1:28" x14ac:dyDescent="0.4">
      <c r="A230" s="45" t="str">
        <f t="shared" si="26"/>
        <v>-</v>
      </c>
      <c r="B230" s="45" t="str">
        <f t="shared" si="28"/>
        <v>-</v>
      </c>
      <c r="C230">
        <v>16</v>
      </c>
      <c r="D230" s="1">
        <v>43380.704432870371</v>
      </c>
      <c r="E230">
        <v>1417</v>
      </c>
      <c r="F230" t="s">
        <v>38</v>
      </c>
      <c r="G230">
        <v>0</v>
      </c>
      <c r="H230">
        <v>643</v>
      </c>
      <c r="I230">
        <v>4</v>
      </c>
      <c r="J230">
        <v>2</v>
      </c>
      <c r="L230" s="1">
        <v>43380.707106481481</v>
      </c>
      <c r="M230" s="1">
        <v>43380.715300925927</v>
      </c>
      <c r="N230" t="s">
        <v>80</v>
      </c>
      <c r="O230" t="s">
        <v>81</v>
      </c>
      <c r="P230" t="s">
        <v>39</v>
      </c>
      <c r="Q230" t="s">
        <v>40</v>
      </c>
      <c r="R230" s="1">
        <v>43380.707361111112</v>
      </c>
      <c r="S230" s="1">
        <v>43380.707361111112</v>
      </c>
      <c r="T230" s="1">
        <v>43380.71738425926</v>
      </c>
      <c r="U230" s="1">
        <v>43380.71738425926</v>
      </c>
      <c r="W230" s="9">
        <f t="shared" si="29"/>
        <v>8.1944444464170374E-3</v>
      </c>
      <c r="X230" s="9">
        <f t="shared" si="30"/>
        <v>1.6388888892834075E-2</v>
      </c>
      <c r="Z230" s="11">
        <f t="shared" si="27"/>
        <v>0</v>
      </c>
      <c r="AA230" s="19">
        <f t="shared" si="31"/>
        <v>2.6736111103673466E-3</v>
      </c>
    </row>
    <row r="231" spans="1:28" x14ac:dyDescent="0.4">
      <c r="A231" s="45" t="str">
        <f t="shared" si="26"/>
        <v>-</v>
      </c>
      <c r="B231" s="45" t="str">
        <f t="shared" si="28"/>
        <v>-</v>
      </c>
      <c r="C231">
        <v>16</v>
      </c>
      <c r="D231" s="1">
        <v>43380.704930555556</v>
      </c>
      <c r="E231">
        <v>1419</v>
      </c>
      <c r="F231" t="s">
        <v>18</v>
      </c>
      <c r="G231">
        <v>1240</v>
      </c>
      <c r="H231">
        <v>384</v>
      </c>
      <c r="I231">
        <v>3</v>
      </c>
      <c r="J231">
        <v>1</v>
      </c>
      <c r="L231" s="1">
        <v>43380.710104166668</v>
      </c>
      <c r="M231" s="1">
        <v>43380.712245370371</v>
      </c>
      <c r="N231" t="s">
        <v>39</v>
      </c>
      <c r="O231" t="s">
        <v>40</v>
      </c>
      <c r="P231" t="s">
        <v>25</v>
      </c>
      <c r="Q231" t="s">
        <v>26</v>
      </c>
      <c r="R231" s="1">
        <v>43380.712372685186</v>
      </c>
      <c r="S231" s="1">
        <v>43380.712372685186</v>
      </c>
      <c r="T231" s="1">
        <v>43380.717997685184</v>
      </c>
      <c r="U231" s="1">
        <v>43380.717997685184</v>
      </c>
      <c r="W231" s="9">
        <f t="shared" si="29"/>
        <v>2.1412037021946162E-3</v>
      </c>
      <c r="X231" s="9">
        <f t="shared" si="30"/>
        <v>2.1412037021946162E-3</v>
      </c>
      <c r="Z231" s="11">
        <f t="shared" si="27"/>
        <v>0</v>
      </c>
      <c r="AA231" s="19">
        <f t="shared" si="31"/>
        <v>5.173611112695653E-3</v>
      </c>
    </row>
    <row r="232" spans="1:28" x14ac:dyDescent="0.4">
      <c r="A232" s="45" t="str">
        <f t="shared" si="26"/>
        <v>-</v>
      </c>
      <c r="B232" s="45" t="str">
        <f t="shared" si="28"/>
        <v>-</v>
      </c>
      <c r="C232">
        <v>16</v>
      </c>
      <c r="D232" s="1">
        <v>43380.705231481479</v>
      </c>
      <c r="E232">
        <v>1421</v>
      </c>
      <c r="F232" t="s">
        <v>38</v>
      </c>
      <c r="G232">
        <v>0</v>
      </c>
      <c r="H232">
        <v>1170</v>
      </c>
      <c r="I232">
        <v>2</v>
      </c>
      <c r="J232">
        <v>3</v>
      </c>
      <c r="L232" s="1">
        <v>43380.710127314815</v>
      </c>
      <c r="M232" s="1">
        <v>43380.720659722225</v>
      </c>
      <c r="N232" t="s">
        <v>34</v>
      </c>
      <c r="O232" t="s">
        <v>35</v>
      </c>
      <c r="P232" t="s">
        <v>44</v>
      </c>
      <c r="Q232" t="s">
        <v>45</v>
      </c>
      <c r="R232" s="1">
        <v>43380.707824074074</v>
      </c>
      <c r="S232" s="1">
        <v>43380.709351851852</v>
      </c>
      <c r="T232" s="1">
        <v>43380.723101851851</v>
      </c>
      <c r="U232" s="1">
        <v>43380.7266087963</v>
      </c>
      <c r="W232" s="9">
        <f t="shared" si="29"/>
        <v>1.0532407410209998E-2</v>
      </c>
      <c r="X232" s="9">
        <f t="shared" si="30"/>
        <v>3.1597222230629995E-2</v>
      </c>
      <c r="Z232" s="11">
        <f t="shared" si="27"/>
        <v>2.3032407407299615E-3</v>
      </c>
      <c r="AA232" s="19">
        <f t="shared" si="31"/>
        <v>4.8958333354676142E-3</v>
      </c>
    </row>
    <row r="233" spans="1:28" s="52" customFormat="1" x14ac:dyDescent="0.4">
      <c r="A233" s="46" t="str">
        <f t="shared" si="26"/>
        <v>-</v>
      </c>
      <c r="B233" s="46" t="str">
        <f t="shared" si="28"/>
        <v>☆</v>
      </c>
      <c r="C233" s="52">
        <v>16</v>
      </c>
      <c r="D233" s="53">
        <v>43380.668877314813</v>
      </c>
      <c r="E233" s="52">
        <v>1396</v>
      </c>
      <c r="F233" s="52" t="s">
        <v>71</v>
      </c>
      <c r="G233" s="52">
        <v>1972</v>
      </c>
      <c r="H233" s="52">
        <v>1207</v>
      </c>
      <c r="I233" s="52">
        <v>6</v>
      </c>
      <c r="J233" s="52">
        <v>3</v>
      </c>
      <c r="K233" s="53">
        <v>43380.669768518521</v>
      </c>
      <c r="N233" s="52" t="s">
        <v>34</v>
      </c>
      <c r="O233" s="52" t="s">
        <v>35</v>
      </c>
      <c r="P233" s="52" t="s">
        <v>23</v>
      </c>
      <c r="Q233" s="52" t="s">
        <v>24</v>
      </c>
      <c r="R233" s="53">
        <v>43380.681793981479</v>
      </c>
      <c r="T233" s="53">
        <v>43380.693657407406</v>
      </c>
      <c r="W233" s="54"/>
      <c r="X233" s="54"/>
      <c r="Z233" s="56">
        <f t="shared" si="27"/>
        <v>0</v>
      </c>
      <c r="AA233" s="56">
        <f t="shared" ref="AA233:AA238" si="32">IF(A233="★", R233-V233, R233-D233)</f>
        <v>1.2916666666569654E-2</v>
      </c>
    </row>
    <row r="234" spans="1:28" s="52" customFormat="1" x14ac:dyDescent="0.4">
      <c r="A234" s="46" t="str">
        <f t="shared" si="26"/>
        <v>-</v>
      </c>
      <c r="B234" s="46" t="str">
        <f t="shared" si="28"/>
        <v>☆</v>
      </c>
      <c r="C234" s="52">
        <v>16</v>
      </c>
      <c r="D234" s="53">
        <v>43380.669629629629</v>
      </c>
      <c r="E234" s="52">
        <v>1397</v>
      </c>
      <c r="F234" s="52" t="s">
        <v>18</v>
      </c>
      <c r="G234" s="52">
        <v>1915</v>
      </c>
      <c r="H234" s="52">
        <v>586</v>
      </c>
      <c r="I234" s="52">
        <v>10</v>
      </c>
      <c r="J234" s="52">
        <v>2</v>
      </c>
      <c r="K234" s="53">
        <v>43380.681747685187</v>
      </c>
      <c r="N234" s="52" t="s">
        <v>54</v>
      </c>
      <c r="O234" s="52" t="s">
        <v>55</v>
      </c>
      <c r="P234" s="52" t="s">
        <v>19</v>
      </c>
      <c r="Q234" s="52" t="s">
        <v>20</v>
      </c>
      <c r="R234" s="53">
        <v>43380.679745370369</v>
      </c>
      <c r="T234" s="53">
        <v>43380.690347222226</v>
      </c>
      <c r="W234" s="54"/>
      <c r="X234" s="54"/>
      <c r="Z234" s="56">
        <f t="shared" si="27"/>
        <v>2.0023148172185756E-3</v>
      </c>
      <c r="AA234" s="56">
        <f t="shared" si="32"/>
        <v>1.0115740740729962E-2</v>
      </c>
    </row>
    <row r="235" spans="1:28" s="52" customFormat="1" x14ac:dyDescent="0.4">
      <c r="A235" s="46" t="str">
        <f t="shared" si="26"/>
        <v>-</v>
      </c>
      <c r="B235" s="46" t="str">
        <f t="shared" si="28"/>
        <v>☆</v>
      </c>
      <c r="C235" s="52">
        <v>16</v>
      </c>
      <c r="D235" s="53">
        <v>43380.676851851851</v>
      </c>
      <c r="E235" s="52">
        <v>1403</v>
      </c>
      <c r="F235" s="52" t="s">
        <v>18</v>
      </c>
      <c r="G235" s="52">
        <v>1107</v>
      </c>
      <c r="H235" s="52">
        <v>1258</v>
      </c>
      <c r="I235" s="52">
        <v>4</v>
      </c>
      <c r="J235" s="52">
        <v>1</v>
      </c>
      <c r="K235" s="53">
        <v>43380.677094907405</v>
      </c>
      <c r="N235" s="52" t="s">
        <v>31</v>
      </c>
      <c r="O235" s="52" t="s">
        <v>32</v>
      </c>
      <c r="P235" s="52" t="s">
        <v>19</v>
      </c>
      <c r="Q235" s="52" t="s">
        <v>20</v>
      </c>
      <c r="R235" s="53">
        <v>43380.681458333333</v>
      </c>
      <c r="T235" s="53">
        <v>43380.692025462966</v>
      </c>
      <c r="W235" s="54"/>
      <c r="X235" s="54"/>
      <c r="Z235" s="56">
        <f t="shared" si="27"/>
        <v>0</v>
      </c>
      <c r="AA235" s="56">
        <f t="shared" si="32"/>
        <v>4.6064814814599231E-3</v>
      </c>
    </row>
    <row r="236" spans="1:28" s="52" customFormat="1" x14ac:dyDescent="0.4">
      <c r="A236" s="46" t="str">
        <f t="shared" si="26"/>
        <v>-</v>
      </c>
      <c r="B236" s="46" t="str">
        <f t="shared" si="28"/>
        <v>☆</v>
      </c>
      <c r="C236" s="52">
        <v>16</v>
      </c>
      <c r="D236" s="53">
        <v>43380.698287037034</v>
      </c>
      <c r="E236" s="52">
        <v>1413</v>
      </c>
      <c r="F236" s="52" t="s">
        <v>18</v>
      </c>
      <c r="G236" s="52">
        <v>1240</v>
      </c>
      <c r="H236" s="52">
        <v>383</v>
      </c>
      <c r="I236" s="52">
        <v>7</v>
      </c>
      <c r="J236" s="52">
        <v>1</v>
      </c>
      <c r="K236" s="53">
        <v>43380.698622685188</v>
      </c>
      <c r="N236" s="52" t="s">
        <v>31</v>
      </c>
      <c r="O236" s="52" t="s">
        <v>32</v>
      </c>
      <c r="P236" s="52" t="s">
        <v>25</v>
      </c>
      <c r="Q236" s="52" t="s">
        <v>26</v>
      </c>
      <c r="R236" s="53">
        <v>43380.706886574073</v>
      </c>
      <c r="T236" s="53">
        <v>43380.711030092592</v>
      </c>
      <c r="W236" s="54"/>
      <c r="X236" s="54"/>
      <c r="Z236" s="56">
        <f t="shared" si="27"/>
        <v>0</v>
      </c>
      <c r="AA236" s="56">
        <f t="shared" si="32"/>
        <v>8.599537039117422E-3</v>
      </c>
    </row>
    <row r="237" spans="1:28" s="52" customFormat="1" x14ac:dyDescent="0.4">
      <c r="A237" s="46" t="str">
        <f t="shared" si="26"/>
        <v>-</v>
      </c>
      <c r="B237" s="46" t="str">
        <f t="shared" si="28"/>
        <v>☆</v>
      </c>
      <c r="C237" s="52">
        <v>16</v>
      </c>
      <c r="D237" s="53">
        <v>43380.706493055557</v>
      </c>
      <c r="E237" s="52">
        <v>1422</v>
      </c>
      <c r="F237" s="52" t="s">
        <v>43</v>
      </c>
      <c r="G237" s="52">
        <v>0</v>
      </c>
      <c r="H237" s="52">
        <v>863</v>
      </c>
      <c r="I237" s="52">
        <v>5</v>
      </c>
      <c r="J237" s="52">
        <v>4</v>
      </c>
      <c r="K237" s="53">
        <v>43380.715324074074</v>
      </c>
      <c r="N237" s="52" t="s">
        <v>50</v>
      </c>
      <c r="O237" s="52" t="s">
        <v>51</v>
      </c>
      <c r="P237" s="52" t="s">
        <v>19</v>
      </c>
      <c r="Q237" s="52" t="s">
        <v>20</v>
      </c>
      <c r="R237" s="53">
        <v>43380.70752314815</v>
      </c>
      <c r="T237" s="53">
        <v>43380.717256944445</v>
      </c>
      <c r="W237" s="54"/>
      <c r="X237" s="54"/>
      <c r="Z237" s="56">
        <f t="shared" si="27"/>
        <v>7.8009259232203476E-3</v>
      </c>
      <c r="AA237" s="56">
        <f t="shared" si="32"/>
        <v>1.0300925932824612E-3</v>
      </c>
    </row>
    <row r="238" spans="1:28" s="50" customFormat="1" x14ac:dyDescent="0.4">
      <c r="A238" s="49" t="str">
        <f t="shared" si="26"/>
        <v>-</v>
      </c>
      <c r="B238" s="49" t="str">
        <f t="shared" si="28"/>
        <v>☆</v>
      </c>
      <c r="C238" s="50">
        <v>16</v>
      </c>
      <c r="D238" s="51">
        <v>43380.70815972222</v>
      </c>
      <c r="E238" s="50">
        <v>1423</v>
      </c>
      <c r="F238" s="50" t="s">
        <v>43</v>
      </c>
      <c r="G238" s="50">
        <v>0</v>
      </c>
      <c r="H238" s="50">
        <v>1269</v>
      </c>
      <c r="I238" s="50">
        <v>8</v>
      </c>
      <c r="J238" s="50">
        <v>2</v>
      </c>
      <c r="K238" s="51">
        <v>43380.713854166665</v>
      </c>
      <c r="N238" s="50" t="s">
        <v>29</v>
      </c>
      <c r="O238" s="50" t="s">
        <v>30</v>
      </c>
      <c r="P238" s="50" t="s">
        <v>19</v>
      </c>
      <c r="Q238" s="50" t="s">
        <v>20</v>
      </c>
      <c r="R238" s="51">
        <v>43380.710775462961</v>
      </c>
      <c r="T238" s="51">
        <v>43380.719247685185</v>
      </c>
      <c r="W238" s="55"/>
      <c r="X238" s="55"/>
      <c r="Z238" s="57">
        <f t="shared" si="27"/>
        <v>3.0787037030677311E-3</v>
      </c>
      <c r="AA238" s="57">
        <f t="shared" si="32"/>
        <v>2.6157407410209998E-3</v>
      </c>
    </row>
    <row r="239" spans="1:28" x14ac:dyDescent="0.4">
      <c r="A239" s="45" t="str">
        <f t="shared" si="26"/>
        <v>★</v>
      </c>
      <c r="B239" s="45" t="str">
        <f t="shared" si="28"/>
        <v>-</v>
      </c>
      <c r="C239">
        <v>17</v>
      </c>
      <c r="D239" s="1">
        <v>43380.704525462963</v>
      </c>
      <c r="E239">
        <v>1418</v>
      </c>
      <c r="F239" t="s">
        <v>56</v>
      </c>
      <c r="G239">
        <v>1285</v>
      </c>
      <c r="H239">
        <v>1054</v>
      </c>
      <c r="I239">
        <v>6</v>
      </c>
      <c r="J239">
        <v>2</v>
      </c>
      <c r="L239" s="1">
        <v>43380.710428240738</v>
      </c>
      <c r="M239" s="1">
        <v>43380.721701388888</v>
      </c>
      <c r="N239" t="s">
        <v>46</v>
      </c>
      <c r="O239" t="s">
        <v>47</v>
      </c>
      <c r="P239" t="s">
        <v>31</v>
      </c>
      <c r="Q239" t="s">
        <v>32</v>
      </c>
      <c r="R239" s="1">
        <v>43380.711805555555</v>
      </c>
      <c r="S239" s="1">
        <v>43380.711805555555</v>
      </c>
      <c r="T239" s="1">
        <v>43380.724965277775</v>
      </c>
      <c r="U239" s="1">
        <v>43380.735821759263</v>
      </c>
      <c r="V239" s="1">
        <v>43380.711805555555</v>
      </c>
      <c r="W239" s="9">
        <f t="shared" si="29"/>
        <v>1.1273148149484769E-2</v>
      </c>
      <c r="X239" s="9">
        <f t="shared" si="30"/>
        <v>2.2546296298969537E-2</v>
      </c>
      <c r="Y239" s="11">
        <f>SUM(X239:X264)</f>
        <v>0.38347222223819699</v>
      </c>
      <c r="Z239" s="11">
        <f t="shared" si="27"/>
        <v>0</v>
      </c>
      <c r="AA239" s="19">
        <f t="shared" si="31"/>
        <v>0</v>
      </c>
      <c r="AB239" s="11">
        <f>AVERAGE(AA239:AA276)</f>
        <v>7.100225225479556E-3</v>
      </c>
    </row>
    <row r="240" spans="1:28" x14ac:dyDescent="0.4">
      <c r="A240" s="45" t="str">
        <f t="shared" si="26"/>
        <v>★</v>
      </c>
      <c r="B240" s="45" t="str">
        <f t="shared" si="28"/>
        <v>-</v>
      </c>
      <c r="C240">
        <v>17</v>
      </c>
      <c r="D240" s="1">
        <v>43380.705000000002</v>
      </c>
      <c r="E240">
        <v>1420</v>
      </c>
      <c r="F240" t="s">
        <v>18</v>
      </c>
      <c r="G240">
        <v>1892</v>
      </c>
      <c r="H240">
        <v>1072</v>
      </c>
      <c r="I240">
        <v>6</v>
      </c>
      <c r="J240">
        <v>2</v>
      </c>
      <c r="L240" s="1">
        <v>43380.713171296295</v>
      </c>
      <c r="M240" s="1">
        <v>43380.717951388891</v>
      </c>
      <c r="N240" t="s">
        <v>48</v>
      </c>
      <c r="O240" t="s">
        <v>49</v>
      </c>
      <c r="P240" t="s">
        <v>19</v>
      </c>
      <c r="Q240" t="s">
        <v>20</v>
      </c>
      <c r="R240" s="1">
        <v>43380.717175925929</v>
      </c>
      <c r="S240" s="1">
        <v>43380.717175925929</v>
      </c>
      <c r="T240" s="1">
        <v>43380.727881944447</v>
      </c>
      <c r="U240" s="1">
        <v>43380.727881944447</v>
      </c>
      <c r="V240" s="1">
        <v>43380.715277777781</v>
      </c>
      <c r="W240" s="9">
        <f t="shared" si="29"/>
        <v>4.7800925967749208E-3</v>
      </c>
      <c r="X240" s="9">
        <f t="shared" si="30"/>
        <v>9.5601851935498416E-3</v>
      </c>
      <c r="Z240" s="11">
        <f t="shared" si="27"/>
        <v>0</v>
      </c>
      <c r="AA240" s="19">
        <f t="shared" si="31"/>
        <v>1.898148148029577E-3</v>
      </c>
    </row>
    <row r="241" spans="1:27" x14ac:dyDescent="0.4">
      <c r="A241" s="45" t="str">
        <f t="shared" si="26"/>
        <v>-</v>
      </c>
      <c r="B241" s="45" t="str">
        <f t="shared" si="28"/>
        <v>-</v>
      </c>
      <c r="C241">
        <v>17</v>
      </c>
      <c r="D241" s="1">
        <v>43380.709965277776</v>
      </c>
      <c r="E241">
        <v>1425</v>
      </c>
      <c r="F241" t="s">
        <v>71</v>
      </c>
      <c r="G241">
        <v>1730</v>
      </c>
      <c r="H241">
        <v>737</v>
      </c>
      <c r="I241">
        <v>7</v>
      </c>
      <c r="J241">
        <v>1</v>
      </c>
      <c r="L241" s="1">
        <v>43380.714201388888</v>
      </c>
      <c r="M241" s="1">
        <v>43380.716458333336</v>
      </c>
      <c r="N241" t="s">
        <v>72</v>
      </c>
      <c r="O241" t="s">
        <v>73</v>
      </c>
      <c r="P241" t="s">
        <v>61</v>
      </c>
      <c r="Q241" t="s">
        <v>62</v>
      </c>
      <c r="R241" s="1">
        <v>43380.713078703702</v>
      </c>
      <c r="S241" s="1">
        <v>43380.715069444443</v>
      </c>
      <c r="T241" s="1">
        <v>43380.717499999999</v>
      </c>
      <c r="U241" s="1">
        <v>43380.719490740739</v>
      </c>
      <c r="W241" s="9">
        <f t="shared" si="29"/>
        <v>2.2569444481632672E-3</v>
      </c>
      <c r="X241" s="9">
        <f t="shared" si="30"/>
        <v>2.2569444481632672E-3</v>
      </c>
      <c r="Z241" s="11">
        <f t="shared" si="27"/>
        <v>1.1226851856918074E-3</v>
      </c>
      <c r="AA241" s="19">
        <f t="shared" si="31"/>
        <v>4.2361111118225381E-3</v>
      </c>
    </row>
    <row r="242" spans="1:27" x14ac:dyDescent="0.4">
      <c r="A242" s="45" t="str">
        <f t="shared" si="26"/>
        <v>-</v>
      </c>
      <c r="B242" s="45" t="str">
        <f t="shared" si="28"/>
        <v>-</v>
      </c>
      <c r="C242">
        <v>17</v>
      </c>
      <c r="D242" s="1">
        <v>43380.712037037039</v>
      </c>
      <c r="E242">
        <v>1432</v>
      </c>
      <c r="F242" t="s">
        <v>18</v>
      </c>
      <c r="G242">
        <v>1811</v>
      </c>
      <c r="H242">
        <v>884</v>
      </c>
      <c r="I242">
        <v>4</v>
      </c>
      <c r="J242">
        <v>2</v>
      </c>
      <c r="L242" s="1">
        <v>43380.715462962966</v>
      </c>
      <c r="M242" s="1">
        <v>43380.72388888889</v>
      </c>
      <c r="N242" t="s">
        <v>39</v>
      </c>
      <c r="O242" t="s">
        <v>40</v>
      </c>
      <c r="P242" t="s">
        <v>54</v>
      </c>
      <c r="Q242" t="s">
        <v>55</v>
      </c>
      <c r="R242" s="1">
        <v>43380.714560185188</v>
      </c>
      <c r="S242" s="1">
        <v>43380.714560185188</v>
      </c>
      <c r="T242" s="1">
        <v>43380.732118055559</v>
      </c>
      <c r="U242" s="1">
        <v>43380.732118055559</v>
      </c>
      <c r="W242" s="9">
        <f t="shared" si="29"/>
        <v>8.4259259238024242E-3</v>
      </c>
      <c r="X242" s="9">
        <f t="shared" si="30"/>
        <v>1.6851851847604848E-2</v>
      </c>
      <c r="Z242" s="11">
        <f t="shared" si="27"/>
        <v>9.0277777781011537E-4</v>
      </c>
      <c r="AA242" s="19">
        <f t="shared" si="31"/>
        <v>3.425925926421769E-3</v>
      </c>
    </row>
    <row r="243" spans="1:27" x14ac:dyDescent="0.4">
      <c r="A243" s="45" t="str">
        <f t="shared" si="26"/>
        <v>-</v>
      </c>
      <c r="B243" s="45" t="str">
        <f t="shared" si="28"/>
        <v>-</v>
      </c>
      <c r="C243">
        <v>17</v>
      </c>
      <c r="D243" s="1">
        <v>43380.711608796293</v>
      </c>
      <c r="E243">
        <v>1429</v>
      </c>
      <c r="F243" t="s">
        <v>43</v>
      </c>
      <c r="G243">
        <v>0</v>
      </c>
      <c r="H243">
        <v>618</v>
      </c>
      <c r="I243">
        <v>3</v>
      </c>
      <c r="J243">
        <v>1</v>
      </c>
      <c r="L243" s="1">
        <v>43380.715879629628</v>
      </c>
      <c r="M243" s="1">
        <v>43380.721817129626</v>
      </c>
      <c r="N243" t="s">
        <v>50</v>
      </c>
      <c r="O243" t="s">
        <v>51</v>
      </c>
      <c r="P243" t="s">
        <v>19</v>
      </c>
      <c r="Q243" t="s">
        <v>20</v>
      </c>
      <c r="R243" s="1">
        <v>43380.716354166667</v>
      </c>
      <c r="S243" s="1">
        <v>43380.716354166667</v>
      </c>
      <c r="T243" s="1">
        <v>43380.724004629628</v>
      </c>
      <c r="U243" s="1">
        <v>43380.724004629628</v>
      </c>
      <c r="W243" s="9">
        <f t="shared" si="29"/>
        <v>5.9374999982537702E-3</v>
      </c>
      <c r="X243" s="9">
        <f t="shared" si="30"/>
        <v>5.9374999982537702E-3</v>
      </c>
      <c r="Z243" s="11">
        <f t="shared" si="27"/>
        <v>0</v>
      </c>
      <c r="AA243" s="19">
        <f t="shared" si="31"/>
        <v>4.2708333348855376E-3</v>
      </c>
    </row>
    <row r="244" spans="1:27" x14ac:dyDescent="0.4">
      <c r="A244" s="45" t="str">
        <f t="shared" si="26"/>
        <v>-</v>
      </c>
      <c r="B244" s="45" t="str">
        <f t="shared" si="28"/>
        <v>-</v>
      </c>
      <c r="C244">
        <v>17</v>
      </c>
      <c r="D244" s="1">
        <v>43380.710196759261</v>
      </c>
      <c r="E244">
        <v>1426</v>
      </c>
      <c r="F244" t="s">
        <v>38</v>
      </c>
      <c r="G244">
        <v>0</v>
      </c>
      <c r="H244">
        <v>1052</v>
      </c>
      <c r="I244">
        <v>10</v>
      </c>
      <c r="J244">
        <v>1</v>
      </c>
      <c r="L244" s="1">
        <v>43380.718287037038</v>
      </c>
      <c r="M244" s="1">
        <v>43380.724629629629</v>
      </c>
      <c r="N244" t="s">
        <v>41</v>
      </c>
      <c r="O244" t="s">
        <v>42</v>
      </c>
      <c r="P244" t="s">
        <v>82</v>
      </c>
      <c r="Q244" t="s">
        <v>83</v>
      </c>
      <c r="R244" s="1">
        <v>43380.719976851855</v>
      </c>
      <c r="S244" s="1">
        <v>43380.719976851855</v>
      </c>
      <c r="T244" s="1">
        <v>43380.733726851853</v>
      </c>
      <c r="U244" s="1">
        <v>43380.733726851853</v>
      </c>
      <c r="W244" s="9">
        <f t="shared" si="29"/>
        <v>6.3425925909541547E-3</v>
      </c>
      <c r="X244" s="9">
        <f t="shared" si="30"/>
        <v>6.3425925909541547E-3</v>
      </c>
      <c r="Z244" s="11">
        <f t="shared" si="27"/>
        <v>0</v>
      </c>
      <c r="AA244" s="19">
        <f t="shared" si="31"/>
        <v>8.0902777772280388E-3</v>
      </c>
    </row>
    <row r="245" spans="1:27" x14ac:dyDescent="0.4">
      <c r="A245" s="45" t="str">
        <f t="shared" si="26"/>
        <v>★</v>
      </c>
      <c r="B245" s="45" t="str">
        <f t="shared" si="28"/>
        <v>-</v>
      </c>
      <c r="C245">
        <v>17</v>
      </c>
      <c r="D245" s="1">
        <v>43380.711782407408</v>
      </c>
      <c r="E245">
        <v>1430</v>
      </c>
      <c r="F245" t="s">
        <v>33</v>
      </c>
      <c r="G245">
        <v>1621</v>
      </c>
      <c r="H245">
        <v>1186</v>
      </c>
      <c r="I245">
        <v>4</v>
      </c>
      <c r="J245">
        <v>4</v>
      </c>
      <c r="L245" s="1">
        <v>43380.718819444446</v>
      </c>
      <c r="M245" s="1">
        <v>43380.726631944446</v>
      </c>
      <c r="N245" t="s">
        <v>25</v>
      </c>
      <c r="O245" t="s">
        <v>26</v>
      </c>
      <c r="P245" t="s">
        <v>27</v>
      </c>
      <c r="Q245" t="s">
        <v>28</v>
      </c>
      <c r="R245" s="1">
        <v>43380.719305555554</v>
      </c>
      <c r="S245" s="1">
        <v>43380.720185185186</v>
      </c>
      <c r="T245" s="1">
        <v>43380.731990740744</v>
      </c>
      <c r="U245" s="1">
        <v>43380.738506944443</v>
      </c>
      <c r="V245" s="1">
        <v>43380.715810185182</v>
      </c>
      <c r="W245" s="9">
        <f t="shared" si="29"/>
        <v>7.8125E-3</v>
      </c>
      <c r="X245" s="9">
        <f t="shared" si="30"/>
        <v>3.125E-2</v>
      </c>
      <c r="Z245" s="11">
        <f t="shared" si="27"/>
        <v>0</v>
      </c>
      <c r="AA245" s="19">
        <f t="shared" si="31"/>
        <v>3.4953703725477681E-3</v>
      </c>
    </row>
    <row r="246" spans="1:27" x14ac:dyDescent="0.4">
      <c r="A246" s="45" t="str">
        <f t="shared" si="26"/>
        <v>-</v>
      </c>
      <c r="B246" s="45" t="str">
        <f t="shared" si="28"/>
        <v>-</v>
      </c>
      <c r="C246">
        <v>17</v>
      </c>
      <c r="D246" s="1">
        <v>43380.711840277778</v>
      </c>
      <c r="E246">
        <v>1431</v>
      </c>
      <c r="F246" t="s">
        <v>18</v>
      </c>
      <c r="G246">
        <v>1984</v>
      </c>
      <c r="H246">
        <v>1151</v>
      </c>
      <c r="I246">
        <v>5</v>
      </c>
      <c r="J246">
        <v>4</v>
      </c>
      <c r="L246" s="1">
        <v>43380.721574074072</v>
      </c>
      <c r="M246" s="1">
        <v>43380.728796296295</v>
      </c>
      <c r="N246" t="s">
        <v>72</v>
      </c>
      <c r="O246" t="s">
        <v>73</v>
      </c>
      <c r="P246" t="s">
        <v>74</v>
      </c>
      <c r="Q246" t="s">
        <v>75</v>
      </c>
      <c r="R246" s="1">
        <v>43380.724953703706</v>
      </c>
      <c r="S246" s="1">
        <v>43380.724953703706</v>
      </c>
      <c r="T246" s="1">
        <v>43380.735729166663</v>
      </c>
      <c r="U246" s="1">
        <v>43380.735729166663</v>
      </c>
      <c r="W246" s="9">
        <f t="shared" si="29"/>
        <v>7.2222222224809229E-3</v>
      </c>
      <c r="X246" s="9">
        <f t="shared" si="30"/>
        <v>2.8888888889923692E-2</v>
      </c>
      <c r="Z246" s="11">
        <f t="shared" si="27"/>
        <v>0</v>
      </c>
      <c r="AA246" s="19">
        <f t="shared" si="31"/>
        <v>9.7337962943129241E-3</v>
      </c>
    </row>
    <row r="247" spans="1:27" x14ac:dyDescent="0.4">
      <c r="A247" s="45" t="str">
        <f t="shared" si="26"/>
        <v>-</v>
      </c>
      <c r="B247" s="45" t="str">
        <f t="shared" si="28"/>
        <v>-</v>
      </c>
      <c r="C247">
        <v>17</v>
      </c>
      <c r="D247" s="1">
        <v>43380.713240740741</v>
      </c>
      <c r="E247">
        <v>1433</v>
      </c>
      <c r="F247" t="s">
        <v>38</v>
      </c>
      <c r="G247">
        <v>0</v>
      </c>
      <c r="H247">
        <v>816</v>
      </c>
      <c r="I247">
        <v>8</v>
      </c>
      <c r="J247">
        <v>5</v>
      </c>
      <c r="L247" s="1">
        <v>43380.72252314815</v>
      </c>
      <c r="M247" s="1">
        <v>43380.728877314818</v>
      </c>
      <c r="N247" t="s">
        <v>19</v>
      </c>
      <c r="O247" t="s">
        <v>20</v>
      </c>
      <c r="P247" t="s">
        <v>31</v>
      </c>
      <c r="Q247" t="s">
        <v>32</v>
      </c>
      <c r="R247" s="1">
        <v>43380.724131944444</v>
      </c>
      <c r="S247" s="1">
        <v>43380.724131944444</v>
      </c>
      <c r="T247" s="1">
        <v>43380.734849537039</v>
      </c>
      <c r="U247" s="1">
        <v>43380.734849537039</v>
      </c>
      <c r="W247" s="9">
        <f t="shared" si="29"/>
        <v>6.3541666677338071E-3</v>
      </c>
      <c r="X247" s="9">
        <f t="shared" si="30"/>
        <v>3.1770833338669036E-2</v>
      </c>
      <c r="Z247" s="11">
        <f t="shared" si="27"/>
        <v>0</v>
      </c>
      <c r="AA247" s="19">
        <f t="shared" si="31"/>
        <v>9.2824074090458453E-3</v>
      </c>
    </row>
    <row r="248" spans="1:27" x14ac:dyDescent="0.4">
      <c r="A248" s="45" t="str">
        <f t="shared" si="26"/>
        <v>-</v>
      </c>
      <c r="B248" s="45" t="str">
        <f t="shared" si="28"/>
        <v>-</v>
      </c>
      <c r="C248">
        <v>17</v>
      </c>
      <c r="D248" s="1">
        <v>43380.716967592591</v>
      </c>
      <c r="E248">
        <v>1436</v>
      </c>
      <c r="F248" t="s">
        <v>33</v>
      </c>
      <c r="G248">
        <v>1112</v>
      </c>
      <c r="H248">
        <v>814</v>
      </c>
      <c r="I248">
        <v>9</v>
      </c>
      <c r="J248">
        <v>2</v>
      </c>
      <c r="L248" s="1">
        <v>43380.723460648151</v>
      </c>
      <c r="M248" s="1">
        <v>43380.727141203701</v>
      </c>
      <c r="N248" t="s">
        <v>74</v>
      </c>
      <c r="O248" t="s">
        <v>75</v>
      </c>
      <c r="P248" t="s">
        <v>76</v>
      </c>
      <c r="Q248" t="s">
        <v>77</v>
      </c>
      <c r="R248" s="1">
        <v>43380.726365740738</v>
      </c>
      <c r="S248" s="1">
        <v>43380.726365740738</v>
      </c>
      <c r="T248" s="1">
        <v>43380.739039351851</v>
      </c>
      <c r="U248" s="1">
        <v>43380.739039351851</v>
      </c>
      <c r="W248" s="9">
        <f t="shared" si="29"/>
        <v>3.6805555500905029E-3</v>
      </c>
      <c r="X248" s="9">
        <f t="shared" si="30"/>
        <v>7.3611111001810059E-3</v>
      </c>
      <c r="Z248" s="11">
        <f t="shared" si="27"/>
        <v>0</v>
      </c>
      <c r="AA248" s="19">
        <f t="shared" si="31"/>
        <v>6.4930555599858053E-3</v>
      </c>
    </row>
    <row r="249" spans="1:27" x14ac:dyDescent="0.4">
      <c r="A249" s="45" t="str">
        <f t="shared" si="26"/>
        <v>-</v>
      </c>
      <c r="B249" s="45" t="str">
        <f t="shared" si="28"/>
        <v>-</v>
      </c>
      <c r="C249">
        <v>17</v>
      </c>
      <c r="D249" s="1">
        <v>43380.71329861111</v>
      </c>
      <c r="E249">
        <v>1434</v>
      </c>
      <c r="F249" t="s">
        <v>33</v>
      </c>
      <c r="G249">
        <v>1666</v>
      </c>
      <c r="H249">
        <v>577</v>
      </c>
      <c r="I249">
        <v>7</v>
      </c>
      <c r="J249">
        <v>1</v>
      </c>
      <c r="L249" s="1">
        <v>43380.726006944446</v>
      </c>
      <c r="M249" s="1">
        <v>43380.729502314818</v>
      </c>
      <c r="N249" t="s">
        <v>39</v>
      </c>
      <c r="O249" t="s">
        <v>40</v>
      </c>
      <c r="P249" t="s">
        <v>67</v>
      </c>
      <c r="Q249" t="s">
        <v>68</v>
      </c>
      <c r="R249" s="1">
        <v>43380.730300925927</v>
      </c>
      <c r="S249" s="1">
        <v>43380.730300925927</v>
      </c>
      <c r="T249" s="1">
        <v>43380.73909722222</v>
      </c>
      <c r="U249" s="1">
        <v>43380.73909722222</v>
      </c>
      <c r="W249" s="9">
        <f t="shared" si="29"/>
        <v>3.4953703725477681E-3</v>
      </c>
      <c r="X249" s="9">
        <f t="shared" si="30"/>
        <v>3.4953703725477681E-3</v>
      </c>
      <c r="Z249" s="11">
        <f t="shared" si="27"/>
        <v>0</v>
      </c>
      <c r="AA249" s="19">
        <f t="shared" si="31"/>
        <v>1.2708333335467614E-2</v>
      </c>
    </row>
    <row r="250" spans="1:27" x14ac:dyDescent="0.4">
      <c r="A250" s="45" t="str">
        <f t="shared" si="26"/>
        <v>★</v>
      </c>
      <c r="B250" s="45" t="str">
        <f t="shared" si="28"/>
        <v>-</v>
      </c>
      <c r="C250">
        <v>17</v>
      </c>
      <c r="D250" s="1">
        <v>43380.726168981484</v>
      </c>
      <c r="E250">
        <v>1441</v>
      </c>
      <c r="F250" t="s">
        <v>18</v>
      </c>
      <c r="G250">
        <v>1973</v>
      </c>
      <c r="H250">
        <v>507</v>
      </c>
      <c r="I250">
        <v>3</v>
      </c>
      <c r="J250">
        <v>1</v>
      </c>
      <c r="L250" s="1">
        <v>43380.72760416667</v>
      </c>
      <c r="M250" s="1">
        <v>43380.73641203704</v>
      </c>
      <c r="N250" t="s">
        <v>41</v>
      </c>
      <c r="O250" t="s">
        <v>42</v>
      </c>
      <c r="P250" t="s">
        <v>67</v>
      </c>
      <c r="Q250" t="s">
        <v>68</v>
      </c>
      <c r="R250" s="1">
        <v>43380.728831018518</v>
      </c>
      <c r="S250" s="1">
        <v>43380.728831018518</v>
      </c>
      <c r="T250" s="1">
        <v>43380.747384259259</v>
      </c>
      <c r="U250" s="1">
        <v>43380.747384259259</v>
      </c>
      <c r="V250" s="1">
        <v>43380.728090277778</v>
      </c>
      <c r="W250" s="9">
        <f t="shared" si="29"/>
        <v>8.8078703702194616E-3</v>
      </c>
      <c r="X250" s="9">
        <f t="shared" si="30"/>
        <v>8.8078703702194616E-3</v>
      </c>
      <c r="Z250" s="11">
        <f t="shared" si="27"/>
        <v>0</v>
      </c>
      <c r="AA250" s="19">
        <f t="shared" si="31"/>
        <v>7.4074073927477002E-4</v>
      </c>
    </row>
    <row r="251" spans="1:27" x14ac:dyDescent="0.4">
      <c r="A251" s="45" t="str">
        <f t="shared" si="26"/>
        <v>-</v>
      </c>
      <c r="B251" s="45" t="str">
        <f t="shared" si="28"/>
        <v>-</v>
      </c>
      <c r="C251">
        <v>17</v>
      </c>
      <c r="D251" s="1">
        <v>43380.718553240738</v>
      </c>
      <c r="E251">
        <v>1438</v>
      </c>
      <c r="F251" t="s">
        <v>43</v>
      </c>
      <c r="G251">
        <v>0</v>
      </c>
      <c r="H251">
        <v>515</v>
      </c>
      <c r="I251">
        <v>6</v>
      </c>
      <c r="J251">
        <v>2</v>
      </c>
      <c r="L251" s="1">
        <v>43380.727662037039</v>
      </c>
      <c r="M251" s="1">
        <v>43380.733611111114</v>
      </c>
      <c r="N251" t="s">
        <v>29</v>
      </c>
      <c r="O251" t="s">
        <v>30</v>
      </c>
      <c r="P251" t="s">
        <v>19</v>
      </c>
      <c r="Q251" t="s">
        <v>20</v>
      </c>
      <c r="R251" s="1">
        <v>43380.733078703706</v>
      </c>
      <c r="S251" s="1">
        <v>43380.733078703706</v>
      </c>
      <c r="T251" s="1">
        <v>43380.741550925923</v>
      </c>
      <c r="U251" s="1">
        <v>43380.741550925923</v>
      </c>
      <c r="W251" s="9">
        <f t="shared" si="29"/>
        <v>5.9490740750334226E-3</v>
      </c>
      <c r="X251" s="9">
        <f t="shared" si="30"/>
        <v>1.1898148150066845E-2</v>
      </c>
      <c r="Z251" s="11">
        <f t="shared" si="27"/>
        <v>0</v>
      </c>
      <c r="AA251" s="19">
        <f t="shared" si="31"/>
        <v>9.1087963010068052E-3</v>
      </c>
    </row>
    <row r="252" spans="1:27" x14ac:dyDescent="0.4">
      <c r="A252" s="45" t="str">
        <f t="shared" si="26"/>
        <v>-</v>
      </c>
      <c r="B252" s="45" t="str">
        <f t="shared" si="28"/>
        <v>-</v>
      </c>
      <c r="C252">
        <v>17</v>
      </c>
      <c r="D252" s="1">
        <v>43380.723668981482</v>
      </c>
      <c r="E252">
        <v>1439</v>
      </c>
      <c r="F252" t="s">
        <v>33</v>
      </c>
      <c r="G252">
        <v>1985</v>
      </c>
      <c r="H252">
        <v>530</v>
      </c>
      <c r="I252">
        <v>7</v>
      </c>
      <c r="J252">
        <v>4</v>
      </c>
      <c r="L252" s="1">
        <v>43380.730856481481</v>
      </c>
      <c r="M252" s="1">
        <v>43380.734710648147</v>
      </c>
      <c r="N252" t="s">
        <v>67</v>
      </c>
      <c r="O252" t="s">
        <v>68</v>
      </c>
      <c r="P252" t="s">
        <v>19</v>
      </c>
      <c r="Q252" t="s">
        <v>20</v>
      </c>
      <c r="R252" s="1">
        <v>43380.73909722222</v>
      </c>
      <c r="S252" s="1">
        <v>43380.73909722222</v>
      </c>
      <c r="T252" s="1">
        <v>43380.748599537037</v>
      </c>
      <c r="U252" s="1">
        <v>43380.748599537037</v>
      </c>
      <c r="W252" s="9">
        <f t="shared" si="29"/>
        <v>3.8541666654055007E-3</v>
      </c>
      <c r="X252" s="9">
        <f t="shared" si="30"/>
        <v>1.5416666661622003E-2</v>
      </c>
      <c r="Z252" s="11">
        <f t="shared" si="27"/>
        <v>0</v>
      </c>
      <c r="AA252" s="19">
        <f t="shared" si="31"/>
        <v>7.1874999994179234E-3</v>
      </c>
    </row>
    <row r="253" spans="1:27" x14ac:dyDescent="0.4">
      <c r="A253" s="45" t="str">
        <f t="shared" si="26"/>
        <v>-</v>
      </c>
      <c r="B253" s="45" t="str">
        <f t="shared" si="28"/>
        <v>-</v>
      </c>
      <c r="C253">
        <v>17</v>
      </c>
      <c r="D253" s="1">
        <v>43380.726527777777</v>
      </c>
      <c r="E253">
        <v>1442</v>
      </c>
      <c r="F253" t="s">
        <v>38</v>
      </c>
      <c r="G253">
        <v>0</v>
      </c>
      <c r="H253">
        <v>1242</v>
      </c>
      <c r="I253">
        <v>4</v>
      </c>
      <c r="J253">
        <v>2</v>
      </c>
      <c r="L253" s="1">
        <v>43380.733368055553</v>
      </c>
      <c r="M253" s="1">
        <v>43380.742986111109</v>
      </c>
      <c r="N253" t="s">
        <v>39</v>
      </c>
      <c r="O253" t="s">
        <v>40</v>
      </c>
      <c r="P253" t="s">
        <v>27</v>
      </c>
      <c r="Q253" t="s">
        <v>28</v>
      </c>
      <c r="R253" s="1">
        <v>43380.739328703705</v>
      </c>
      <c r="S253" s="1">
        <v>43380.739328703705</v>
      </c>
      <c r="T253" s="1">
        <v>43380.75167824074</v>
      </c>
      <c r="U253" s="1">
        <v>43380.756006944444</v>
      </c>
      <c r="W253" s="9">
        <f t="shared" si="29"/>
        <v>9.6180555556202307E-3</v>
      </c>
      <c r="X253" s="9">
        <f t="shared" si="30"/>
        <v>1.9236111111240461E-2</v>
      </c>
      <c r="Z253" s="11">
        <f t="shared" si="27"/>
        <v>0</v>
      </c>
      <c r="AA253" s="19">
        <f t="shared" si="31"/>
        <v>6.8402777760638855E-3</v>
      </c>
    </row>
    <row r="254" spans="1:27" x14ac:dyDescent="0.4">
      <c r="A254" s="45" t="str">
        <f t="shared" si="26"/>
        <v>-</v>
      </c>
      <c r="B254" s="45" t="str">
        <f t="shared" si="28"/>
        <v>-</v>
      </c>
      <c r="C254">
        <v>17</v>
      </c>
      <c r="D254" s="1">
        <v>43380.725324074076</v>
      </c>
      <c r="E254">
        <v>1440</v>
      </c>
      <c r="F254" t="s">
        <v>43</v>
      </c>
      <c r="G254">
        <v>0</v>
      </c>
      <c r="H254">
        <v>720</v>
      </c>
      <c r="I254">
        <v>10</v>
      </c>
      <c r="J254">
        <v>2</v>
      </c>
      <c r="L254" s="1">
        <v>43380.733738425923</v>
      </c>
      <c r="M254" s="1">
        <v>43380.738298611112</v>
      </c>
      <c r="N254" t="s">
        <v>63</v>
      </c>
      <c r="O254" t="s">
        <v>64</v>
      </c>
      <c r="P254" t="s">
        <v>31</v>
      </c>
      <c r="Q254" t="s">
        <v>32</v>
      </c>
      <c r="R254" s="1">
        <v>43380.730057870373</v>
      </c>
      <c r="S254" s="1">
        <v>43380.733483796299</v>
      </c>
      <c r="T254" s="1">
        <v>43380.738576388889</v>
      </c>
      <c r="U254" s="1">
        <v>43380.742002314815</v>
      </c>
      <c r="W254" s="9">
        <f t="shared" si="29"/>
        <v>4.5601851888932288E-3</v>
      </c>
      <c r="X254" s="9">
        <f t="shared" si="30"/>
        <v>9.1203703777864575E-3</v>
      </c>
      <c r="Z254" s="11">
        <f t="shared" si="27"/>
        <v>3.6805555500905029E-3</v>
      </c>
      <c r="AA254" s="19">
        <f t="shared" si="31"/>
        <v>8.4143518470227718E-3</v>
      </c>
    </row>
    <row r="255" spans="1:27" x14ac:dyDescent="0.4">
      <c r="A255" s="45" t="str">
        <f t="shared" si="26"/>
        <v>-</v>
      </c>
      <c r="B255" s="45" t="str">
        <f t="shared" si="28"/>
        <v>-</v>
      </c>
      <c r="C255">
        <v>17</v>
      </c>
      <c r="D255" s="1">
        <v>43380.728402777779</v>
      </c>
      <c r="E255">
        <v>1444</v>
      </c>
      <c r="F255" t="s">
        <v>71</v>
      </c>
      <c r="G255">
        <v>1616</v>
      </c>
      <c r="H255">
        <v>622</v>
      </c>
      <c r="I255">
        <v>8</v>
      </c>
      <c r="J255">
        <v>1</v>
      </c>
      <c r="L255" s="1">
        <v>43380.736342592594</v>
      </c>
      <c r="M255" s="1">
        <v>43380.743402777778</v>
      </c>
      <c r="N255" t="s">
        <v>44</v>
      </c>
      <c r="O255" t="s">
        <v>45</v>
      </c>
      <c r="P255" t="s">
        <v>31</v>
      </c>
      <c r="Q255" t="s">
        <v>32</v>
      </c>
      <c r="R255" s="1">
        <v>43380.737638888888</v>
      </c>
      <c r="S255" s="1">
        <v>43380.737638888888</v>
      </c>
      <c r="T255" s="1">
        <v>43380.746932870374</v>
      </c>
      <c r="U255" s="1">
        <v>43380.74832175926</v>
      </c>
      <c r="W255" s="9">
        <f t="shared" si="29"/>
        <v>7.0601851839455776E-3</v>
      </c>
      <c r="X255" s="9">
        <f t="shared" si="30"/>
        <v>7.0601851839455776E-3</v>
      </c>
      <c r="Z255" s="11">
        <f t="shared" si="27"/>
        <v>0</v>
      </c>
      <c r="AA255" s="19">
        <f t="shared" si="31"/>
        <v>7.9398148154723458E-3</v>
      </c>
    </row>
    <row r="256" spans="1:27" x14ac:dyDescent="0.4">
      <c r="A256" s="45" t="str">
        <f t="shared" si="26"/>
        <v>-</v>
      </c>
      <c r="B256" s="45" t="str">
        <f t="shared" si="28"/>
        <v>-</v>
      </c>
      <c r="C256">
        <v>17</v>
      </c>
      <c r="D256" s="1">
        <v>43380.728900462964</v>
      </c>
      <c r="E256">
        <v>1445</v>
      </c>
      <c r="F256" t="s">
        <v>43</v>
      </c>
      <c r="G256">
        <v>0</v>
      </c>
      <c r="H256">
        <v>615</v>
      </c>
      <c r="I256">
        <v>5</v>
      </c>
      <c r="J256">
        <v>1</v>
      </c>
      <c r="L256" s="1">
        <v>43380.736655092594</v>
      </c>
      <c r="M256" s="1">
        <v>43380.750879629632</v>
      </c>
      <c r="N256" t="s">
        <v>44</v>
      </c>
      <c r="O256" t="s">
        <v>45</v>
      </c>
      <c r="P256" t="s">
        <v>39</v>
      </c>
      <c r="Q256" t="s">
        <v>40</v>
      </c>
      <c r="R256" s="1">
        <v>43380.736284722225</v>
      </c>
      <c r="S256" s="1">
        <v>43380.736284722225</v>
      </c>
      <c r="T256" s="1">
        <v>43380.750208333331</v>
      </c>
      <c r="U256" s="1">
        <v>43380.750208333331</v>
      </c>
      <c r="W256" s="9">
        <f t="shared" si="29"/>
        <v>1.4224537037080154E-2</v>
      </c>
      <c r="X256" s="9">
        <f t="shared" si="30"/>
        <v>1.4224537037080154E-2</v>
      </c>
      <c r="Z256" s="11">
        <f t="shared" si="27"/>
        <v>3.7037036963738501E-4</v>
      </c>
      <c r="AA256" s="19">
        <f t="shared" si="31"/>
        <v>7.7546296306536533E-3</v>
      </c>
    </row>
    <row r="257" spans="1:30" x14ac:dyDescent="0.4">
      <c r="A257" s="45" t="str">
        <f t="shared" si="26"/>
        <v>-</v>
      </c>
      <c r="B257" s="45" t="str">
        <f t="shared" si="28"/>
        <v>-</v>
      </c>
      <c r="C257">
        <v>17</v>
      </c>
      <c r="D257" s="1">
        <v>43380.734837962962</v>
      </c>
      <c r="E257">
        <v>1452</v>
      </c>
      <c r="F257" t="s">
        <v>33</v>
      </c>
      <c r="G257">
        <v>1979</v>
      </c>
      <c r="H257">
        <v>728</v>
      </c>
      <c r="I257">
        <v>8</v>
      </c>
      <c r="J257">
        <v>4</v>
      </c>
      <c r="L257" s="1">
        <v>43380.736701388887</v>
      </c>
      <c r="M257" s="1">
        <v>43380.749768518515</v>
      </c>
      <c r="N257" t="s">
        <v>44</v>
      </c>
      <c r="O257" t="s">
        <v>45</v>
      </c>
      <c r="P257" t="s">
        <v>19</v>
      </c>
      <c r="Q257" t="s">
        <v>20</v>
      </c>
      <c r="R257" s="1">
        <v>43380.737986111111</v>
      </c>
      <c r="S257" s="1">
        <v>43380.737986111111</v>
      </c>
      <c r="T257" s="1">
        <v>43380.757615740738</v>
      </c>
      <c r="U257" s="1">
        <v>43380.757615740738</v>
      </c>
      <c r="W257" s="9">
        <f t="shared" si="29"/>
        <v>1.3067129628325347E-2</v>
      </c>
      <c r="X257" s="9">
        <f t="shared" si="30"/>
        <v>5.2268518513301387E-2</v>
      </c>
      <c r="Z257" s="11">
        <f t="shared" si="27"/>
        <v>0</v>
      </c>
      <c r="AA257" s="19">
        <f t="shared" si="31"/>
        <v>1.8634259249665774E-3</v>
      </c>
    </row>
    <row r="258" spans="1:30" x14ac:dyDescent="0.4">
      <c r="A258" s="45" t="str">
        <f t="shared" ref="A258:A321" si="33">IF(V258&gt;0, "★", "-")</f>
        <v>★</v>
      </c>
      <c r="B258" s="45" t="str">
        <f t="shared" si="28"/>
        <v>-</v>
      </c>
      <c r="C258">
        <v>17</v>
      </c>
      <c r="D258" s="1">
        <v>43380.733090277776</v>
      </c>
      <c r="E258">
        <v>1449</v>
      </c>
      <c r="F258" t="s">
        <v>33</v>
      </c>
      <c r="G258">
        <v>1076</v>
      </c>
      <c r="H258">
        <v>903</v>
      </c>
      <c r="I258">
        <v>4</v>
      </c>
      <c r="J258">
        <v>2</v>
      </c>
      <c r="L258" s="1">
        <v>43380.736724537041</v>
      </c>
      <c r="M258" s="1">
        <v>43380.742881944447</v>
      </c>
      <c r="N258" t="s">
        <v>63</v>
      </c>
      <c r="O258" t="s">
        <v>64</v>
      </c>
      <c r="P258" t="s">
        <v>27</v>
      </c>
      <c r="Q258" t="s">
        <v>28</v>
      </c>
      <c r="R258" s="1">
        <v>43380.745462962965</v>
      </c>
      <c r="S258" s="1">
        <v>43380.745462962965</v>
      </c>
      <c r="T258" s="1">
        <v>43380.755312499998</v>
      </c>
      <c r="U258" s="1">
        <v>43380.755312499998</v>
      </c>
      <c r="V258" s="1">
        <v>43380.739756944444</v>
      </c>
      <c r="W258" s="9">
        <f t="shared" si="29"/>
        <v>6.1574074061354622E-3</v>
      </c>
      <c r="X258" s="9">
        <f t="shared" si="30"/>
        <v>1.2314814812270924E-2</v>
      </c>
      <c r="Z258" s="11">
        <f t="shared" si="27"/>
        <v>0</v>
      </c>
      <c r="AA258" s="19">
        <f t="shared" si="31"/>
        <v>5.7060185208683833E-3</v>
      </c>
    </row>
    <row r="259" spans="1:30" x14ac:dyDescent="0.4">
      <c r="A259" s="45" t="str">
        <f t="shared" si="33"/>
        <v>-</v>
      </c>
      <c r="B259" s="45" t="str">
        <f t="shared" si="28"/>
        <v>-</v>
      </c>
      <c r="C259">
        <v>17</v>
      </c>
      <c r="D259" s="1">
        <v>43380.738761574074</v>
      </c>
      <c r="E259">
        <v>1455</v>
      </c>
      <c r="F259" t="s">
        <v>33</v>
      </c>
      <c r="G259">
        <v>1811</v>
      </c>
      <c r="H259">
        <v>423</v>
      </c>
      <c r="I259">
        <v>5</v>
      </c>
      <c r="J259">
        <v>2</v>
      </c>
      <c r="L259" s="1">
        <v>43380.738877314812</v>
      </c>
      <c r="M259" s="1">
        <v>43380.750972222224</v>
      </c>
      <c r="N259" t="s">
        <v>54</v>
      </c>
      <c r="O259" t="s">
        <v>55</v>
      </c>
      <c r="P259" t="s">
        <v>19</v>
      </c>
      <c r="Q259" t="s">
        <v>20</v>
      </c>
      <c r="R259" s="1">
        <v>43380.744143518517</v>
      </c>
      <c r="S259" s="1">
        <v>43380.744143518517</v>
      </c>
      <c r="T259" s="1">
        <v>43380.754745370374</v>
      </c>
      <c r="U259" s="1">
        <v>43380.754745370374</v>
      </c>
      <c r="W259" s="9">
        <f t="shared" ref="W259:W322" si="34">M259-L259</f>
        <v>1.209490741166519E-2</v>
      </c>
      <c r="X259" s="9">
        <f t="shared" ref="X259:X322" si="35">W259*J259</f>
        <v>2.418981482333038E-2</v>
      </c>
      <c r="Z259" s="11">
        <f t="shared" si="27"/>
        <v>0</v>
      </c>
      <c r="AA259" s="19">
        <f t="shared" ref="AA259:AA322" si="36">IF(A259="★", R259-V259, L259-D259)</f>
        <v>1.1574073869269341E-4</v>
      </c>
    </row>
    <row r="260" spans="1:30" x14ac:dyDescent="0.4">
      <c r="A260" s="45" t="str">
        <f t="shared" si="33"/>
        <v>-</v>
      </c>
      <c r="B260" s="45" t="str">
        <f t="shared" si="28"/>
        <v>-</v>
      </c>
      <c r="C260">
        <v>17</v>
      </c>
      <c r="D260" s="1">
        <v>43380.735995370371</v>
      </c>
      <c r="E260">
        <v>1453</v>
      </c>
      <c r="F260" t="s">
        <v>33</v>
      </c>
      <c r="G260">
        <v>66</v>
      </c>
      <c r="H260">
        <v>992</v>
      </c>
      <c r="I260">
        <v>9</v>
      </c>
      <c r="J260">
        <v>1</v>
      </c>
      <c r="L260" s="1">
        <v>43380.740763888891</v>
      </c>
      <c r="M260" s="1">
        <v>43380.744664351849</v>
      </c>
      <c r="N260" t="s">
        <v>19</v>
      </c>
      <c r="O260" t="s">
        <v>20</v>
      </c>
      <c r="P260" t="s">
        <v>69</v>
      </c>
      <c r="Q260" t="s">
        <v>70</v>
      </c>
      <c r="R260" s="1">
        <v>43380.742766203701</v>
      </c>
      <c r="S260" s="1">
        <v>43380.742766203701</v>
      </c>
      <c r="T260" s="1">
        <v>43380.751331018517</v>
      </c>
      <c r="U260" s="1">
        <v>43380.751331018517</v>
      </c>
      <c r="W260" s="9">
        <f t="shared" si="34"/>
        <v>3.900462957972195E-3</v>
      </c>
      <c r="X260" s="9">
        <f t="shared" si="35"/>
        <v>3.900462957972195E-3</v>
      </c>
      <c r="Z260" s="11">
        <f t="shared" ref="Z260:Z323" si="37">IF(IF(B260="☆",K260-R260,L260-R260)&lt;0,0,IF(B260="☆",K260-R260,L260-R260))</f>
        <v>0</v>
      </c>
      <c r="AA260" s="19">
        <f t="shared" si="36"/>
        <v>4.7685185199952684E-3</v>
      </c>
    </row>
    <row r="261" spans="1:30" x14ac:dyDescent="0.4">
      <c r="A261" s="45" t="str">
        <f t="shared" si="33"/>
        <v>-</v>
      </c>
      <c r="B261" s="45" t="str">
        <f t="shared" ref="B261:B324" si="38">IF(K261&gt;0, "☆", "-")</f>
        <v>-</v>
      </c>
      <c r="C261">
        <v>17</v>
      </c>
      <c r="D261" s="1">
        <v>43380.738020833334</v>
      </c>
      <c r="E261">
        <v>1454</v>
      </c>
      <c r="F261" t="s">
        <v>38</v>
      </c>
      <c r="G261">
        <v>0</v>
      </c>
      <c r="H261">
        <v>486</v>
      </c>
      <c r="I261">
        <v>7</v>
      </c>
      <c r="J261">
        <v>2</v>
      </c>
      <c r="L261" s="1">
        <v>43380.743437500001</v>
      </c>
      <c r="M261" s="1">
        <v>43380.74962962963</v>
      </c>
      <c r="N261" t="s">
        <v>31</v>
      </c>
      <c r="O261" t="s">
        <v>32</v>
      </c>
      <c r="P261" t="s">
        <v>39</v>
      </c>
      <c r="Q261" t="s">
        <v>40</v>
      </c>
      <c r="R261" s="1">
        <v>43380.743738425925</v>
      </c>
      <c r="S261" s="1">
        <v>43380.743738425925</v>
      </c>
      <c r="T261" s="1">
        <v>43380.755312499998</v>
      </c>
      <c r="U261" s="1">
        <v>43380.755312499998</v>
      </c>
      <c r="W261" s="9">
        <f t="shared" si="34"/>
        <v>6.1921296291984618E-3</v>
      </c>
      <c r="X261" s="9">
        <f t="shared" si="35"/>
        <v>1.2384259258396924E-2</v>
      </c>
      <c r="Z261" s="11">
        <f t="shared" si="37"/>
        <v>0</v>
      </c>
      <c r="AA261" s="19">
        <f t="shared" si="36"/>
        <v>5.4166666668606922E-3</v>
      </c>
    </row>
    <row r="262" spans="1:30" x14ac:dyDescent="0.4">
      <c r="A262" s="45" t="str">
        <f t="shared" si="33"/>
        <v>-</v>
      </c>
      <c r="B262" s="45" t="str">
        <f t="shared" si="38"/>
        <v>-</v>
      </c>
      <c r="C262">
        <v>17</v>
      </c>
      <c r="D262" s="1">
        <v>43380.730787037035</v>
      </c>
      <c r="E262">
        <v>1447</v>
      </c>
      <c r="F262" t="s">
        <v>38</v>
      </c>
      <c r="G262">
        <v>0</v>
      </c>
      <c r="H262">
        <v>1123</v>
      </c>
      <c r="I262">
        <v>10</v>
      </c>
      <c r="J262">
        <v>1</v>
      </c>
      <c r="L262" s="1">
        <v>43380.745462962965</v>
      </c>
      <c r="M262" s="1">
        <v>43380.752129629633</v>
      </c>
      <c r="N262" t="s">
        <v>50</v>
      </c>
      <c r="O262" t="s">
        <v>51</v>
      </c>
      <c r="P262" t="s">
        <v>52</v>
      </c>
      <c r="Q262" t="s">
        <v>53</v>
      </c>
      <c r="R262" s="1">
        <v>43380.744525462964</v>
      </c>
      <c r="S262" s="1">
        <v>43380.744525462964</v>
      </c>
      <c r="T262" s="1">
        <v>43380.75340277778</v>
      </c>
      <c r="U262" s="1">
        <v>43380.75340277778</v>
      </c>
      <c r="W262" s="9">
        <f t="shared" si="34"/>
        <v>6.6666666680248454E-3</v>
      </c>
      <c r="X262" s="9">
        <f t="shared" si="35"/>
        <v>6.6666666680248454E-3</v>
      </c>
      <c r="Z262" s="11">
        <f t="shared" si="37"/>
        <v>9.3750000087311491E-4</v>
      </c>
      <c r="AA262" s="19">
        <f t="shared" si="36"/>
        <v>1.467592592962319E-2</v>
      </c>
    </row>
    <row r="263" spans="1:30" x14ac:dyDescent="0.4">
      <c r="A263" s="45" t="str">
        <f t="shared" si="33"/>
        <v>-</v>
      </c>
      <c r="B263" s="45" t="str">
        <f t="shared" si="38"/>
        <v>-</v>
      </c>
      <c r="C263">
        <v>17</v>
      </c>
      <c r="D263" s="1">
        <v>43380.74291666667</v>
      </c>
      <c r="E263">
        <v>1458</v>
      </c>
      <c r="F263" t="s">
        <v>71</v>
      </c>
      <c r="G263">
        <v>1668</v>
      </c>
      <c r="H263">
        <v>324</v>
      </c>
      <c r="I263">
        <v>5</v>
      </c>
      <c r="J263">
        <v>2</v>
      </c>
      <c r="L263" s="1">
        <v>43380.747777777775</v>
      </c>
      <c r="M263" s="1">
        <v>43380.750324074077</v>
      </c>
      <c r="N263" t="s">
        <v>19</v>
      </c>
      <c r="O263" t="s">
        <v>20</v>
      </c>
      <c r="P263" t="s">
        <v>76</v>
      </c>
      <c r="Q263" t="s">
        <v>77</v>
      </c>
      <c r="R263" s="1">
        <v>43380.74690972222</v>
      </c>
      <c r="S263" s="1">
        <v>43380.753425925926</v>
      </c>
      <c r="T263" s="1">
        <v>43380.75236111111</v>
      </c>
      <c r="U263" s="1">
        <v>43380.758877314816</v>
      </c>
      <c r="W263" s="9">
        <f t="shared" si="34"/>
        <v>2.5462963021709584E-3</v>
      </c>
      <c r="X263" s="9">
        <f t="shared" si="35"/>
        <v>5.0925926043419167E-3</v>
      </c>
      <c r="Z263" s="11">
        <f t="shared" si="37"/>
        <v>8.6805555474711582E-4</v>
      </c>
      <c r="AA263" s="19">
        <f t="shared" si="36"/>
        <v>4.8611111051286571E-3</v>
      </c>
    </row>
    <row r="264" spans="1:30" x14ac:dyDescent="0.4">
      <c r="A264" s="45" t="str">
        <f t="shared" si="33"/>
        <v>-</v>
      </c>
      <c r="B264" s="45" t="str">
        <f t="shared" si="38"/>
        <v>-</v>
      </c>
      <c r="C264">
        <v>17</v>
      </c>
      <c r="D264" s="1">
        <v>43380.748298611114</v>
      </c>
      <c r="E264">
        <v>1464</v>
      </c>
      <c r="F264" t="s">
        <v>43</v>
      </c>
      <c r="G264">
        <v>0</v>
      </c>
      <c r="H264">
        <v>701</v>
      </c>
      <c r="I264">
        <v>1</v>
      </c>
      <c r="J264">
        <v>2</v>
      </c>
      <c r="L264" s="1">
        <v>43380.754999999997</v>
      </c>
      <c r="M264" s="1">
        <v>43380.762314814812</v>
      </c>
      <c r="N264" t="s">
        <v>31</v>
      </c>
      <c r="O264" t="s">
        <v>32</v>
      </c>
      <c r="P264" t="s">
        <v>23</v>
      </c>
      <c r="Q264" t="s">
        <v>24</v>
      </c>
      <c r="R264" s="1">
        <v>43380.755659722221</v>
      </c>
      <c r="S264" s="1">
        <v>43380.755659722221</v>
      </c>
      <c r="T264" s="1">
        <v>43380.767152777778</v>
      </c>
      <c r="U264" s="1">
        <v>43380.767152777778</v>
      </c>
      <c r="W264" s="9">
        <f t="shared" si="34"/>
        <v>7.3148148148902692E-3</v>
      </c>
      <c r="X264" s="9">
        <f t="shared" si="35"/>
        <v>1.4629629629780538E-2</v>
      </c>
      <c r="Z264" s="11">
        <f t="shared" si="37"/>
        <v>0</v>
      </c>
      <c r="AA264" s="19">
        <f t="shared" si="36"/>
        <v>6.7013888838118874E-3</v>
      </c>
    </row>
    <row r="265" spans="1:30" s="52" customFormat="1" x14ac:dyDescent="0.4">
      <c r="A265" s="46" t="str">
        <f t="shared" si="33"/>
        <v>★</v>
      </c>
      <c r="B265" s="46" t="str">
        <f t="shared" si="38"/>
        <v>☆</v>
      </c>
      <c r="C265" s="52">
        <v>17</v>
      </c>
      <c r="D265" s="53">
        <v>43380.708819444444</v>
      </c>
      <c r="E265" s="52">
        <v>1424</v>
      </c>
      <c r="F265" s="52" t="s">
        <v>71</v>
      </c>
      <c r="G265" s="52">
        <v>1730</v>
      </c>
      <c r="H265" s="52">
        <v>1272</v>
      </c>
      <c r="I265" s="52">
        <v>2</v>
      </c>
      <c r="J265" s="52">
        <v>1</v>
      </c>
      <c r="K265" s="53">
        <v>43380.709351851852</v>
      </c>
      <c r="N265" s="52" t="s">
        <v>76</v>
      </c>
      <c r="O265" s="52" t="s">
        <v>77</v>
      </c>
      <c r="P265" s="52" t="s">
        <v>61</v>
      </c>
      <c r="Q265" s="52" t="s">
        <v>62</v>
      </c>
      <c r="R265" s="53">
        <v>43380.715590277781</v>
      </c>
      <c r="T265" s="53">
        <v>43380.721018518518</v>
      </c>
      <c r="V265" s="53">
        <v>43380.712280092594</v>
      </c>
      <c r="W265" s="54"/>
      <c r="X265" s="54"/>
      <c r="Z265" s="56">
        <f t="shared" si="37"/>
        <v>0</v>
      </c>
      <c r="AA265" s="56">
        <f t="shared" ref="AA265:AA276" si="39">IF(A265="★", R265-V265, R265-D265)</f>
        <v>3.3101851877290756E-3</v>
      </c>
    </row>
    <row r="266" spans="1:30" s="52" customFormat="1" x14ac:dyDescent="0.4">
      <c r="A266" s="46" t="str">
        <f t="shared" si="33"/>
        <v>★</v>
      </c>
      <c r="B266" s="46" t="str">
        <f t="shared" si="38"/>
        <v>☆</v>
      </c>
      <c r="C266" s="52">
        <v>17</v>
      </c>
      <c r="D266" s="53">
        <v>43380.71130787037</v>
      </c>
      <c r="E266" s="52">
        <v>1427</v>
      </c>
      <c r="F266" s="52" t="s">
        <v>33</v>
      </c>
      <c r="G266" s="52">
        <v>1621</v>
      </c>
      <c r="H266" s="52">
        <v>468</v>
      </c>
      <c r="I266" s="52">
        <v>4</v>
      </c>
      <c r="J266" s="52">
        <v>4</v>
      </c>
      <c r="K266" s="53">
        <v>43380.711481481485</v>
      </c>
      <c r="N266" s="52" t="s">
        <v>25</v>
      </c>
      <c r="O266" s="52" t="s">
        <v>26</v>
      </c>
      <c r="P266" s="52" t="s">
        <v>27</v>
      </c>
      <c r="Q266" s="52" t="s">
        <v>28</v>
      </c>
      <c r="R266" s="53">
        <v>43380.719756944447</v>
      </c>
      <c r="T266" s="53">
        <v>43380.732442129629</v>
      </c>
      <c r="V266" s="53">
        <v>43380.717719907407</v>
      </c>
      <c r="W266" s="54"/>
      <c r="X266" s="54"/>
      <c r="Z266" s="56">
        <f t="shared" si="37"/>
        <v>0</v>
      </c>
      <c r="AA266" s="56">
        <f t="shared" si="39"/>
        <v>2.0370370402815752E-3</v>
      </c>
    </row>
    <row r="267" spans="1:30" s="52" customFormat="1" x14ac:dyDescent="0.4">
      <c r="A267" s="46" t="str">
        <f t="shared" si="33"/>
        <v>-</v>
      </c>
      <c r="B267" s="46" t="str">
        <f t="shared" si="38"/>
        <v>☆</v>
      </c>
      <c r="C267" s="52">
        <v>17</v>
      </c>
      <c r="D267" s="53">
        <v>43380.714375000003</v>
      </c>
      <c r="E267" s="52">
        <v>1435</v>
      </c>
      <c r="F267" s="52" t="s">
        <v>43</v>
      </c>
      <c r="G267" s="52">
        <v>0</v>
      </c>
      <c r="H267" s="52">
        <v>990</v>
      </c>
      <c r="I267" s="52">
        <v>10</v>
      </c>
      <c r="J267" s="52">
        <v>2</v>
      </c>
      <c r="K267" s="53">
        <v>43380.72383101852</v>
      </c>
      <c r="N267" s="52" t="s">
        <v>52</v>
      </c>
      <c r="O267" s="52" t="s">
        <v>53</v>
      </c>
      <c r="P267" s="52" t="s">
        <v>31</v>
      </c>
      <c r="Q267" s="52" t="s">
        <v>32</v>
      </c>
      <c r="R267" s="53">
        <v>43380.740023148152</v>
      </c>
      <c r="T267" s="53">
        <v>43380.749293981484</v>
      </c>
      <c r="W267" s="54"/>
      <c r="X267" s="54"/>
      <c r="Z267" s="56">
        <f t="shared" si="37"/>
        <v>0</v>
      </c>
      <c r="AA267" s="56">
        <f t="shared" si="39"/>
        <v>2.5648148148320615E-2</v>
      </c>
    </row>
    <row r="268" spans="1:30" s="52" customFormat="1" x14ac:dyDescent="0.4">
      <c r="A268" s="46" t="str">
        <f t="shared" si="33"/>
        <v>-</v>
      </c>
      <c r="B268" s="46" t="str">
        <f t="shared" si="38"/>
        <v>☆</v>
      </c>
      <c r="C268" s="52">
        <v>17</v>
      </c>
      <c r="D268" s="53">
        <v>43380.717835648145</v>
      </c>
      <c r="E268" s="52">
        <v>1437</v>
      </c>
      <c r="F268" s="52" t="s">
        <v>43</v>
      </c>
      <c r="G268" s="52">
        <v>0</v>
      </c>
      <c r="H268" s="52">
        <v>1223</v>
      </c>
      <c r="I268" s="52">
        <v>2</v>
      </c>
      <c r="J268" s="52">
        <v>1</v>
      </c>
      <c r="K268" s="53">
        <v>43380.718263888892</v>
      </c>
      <c r="N268" s="52" t="s">
        <v>44</v>
      </c>
      <c r="O268" s="52" t="s">
        <v>45</v>
      </c>
      <c r="P268" s="52" t="s">
        <v>19</v>
      </c>
      <c r="Q268" s="52" t="s">
        <v>20</v>
      </c>
      <c r="R268" s="53">
        <v>43380.724189814813</v>
      </c>
      <c r="T268" s="53">
        <v>43380.734710648147</v>
      </c>
      <c r="W268" s="54"/>
      <c r="X268" s="54"/>
      <c r="Z268" s="56">
        <f t="shared" si="37"/>
        <v>0</v>
      </c>
      <c r="AA268" s="56">
        <f t="shared" si="39"/>
        <v>6.3541666677338071E-3</v>
      </c>
    </row>
    <row r="269" spans="1:30" s="52" customFormat="1" x14ac:dyDescent="0.4">
      <c r="A269" s="46" t="str">
        <f t="shared" si="33"/>
        <v>-</v>
      </c>
      <c r="B269" s="46" t="str">
        <f t="shared" si="38"/>
        <v>☆</v>
      </c>
      <c r="C269" s="52">
        <v>17</v>
      </c>
      <c r="D269" s="53">
        <v>43380.727361111109</v>
      </c>
      <c r="E269" s="52">
        <v>1443</v>
      </c>
      <c r="F269" s="52" t="s">
        <v>38</v>
      </c>
      <c r="G269" s="52">
        <v>0</v>
      </c>
      <c r="H269" s="52">
        <v>574</v>
      </c>
      <c r="I269" s="52">
        <v>9</v>
      </c>
      <c r="J269" s="52">
        <v>4</v>
      </c>
      <c r="K269" s="53">
        <v>43380.732071759259</v>
      </c>
      <c r="N269" s="52" t="s">
        <v>29</v>
      </c>
      <c r="O269" s="52" t="s">
        <v>30</v>
      </c>
      <c r="P269" s="52" t="s">
        <v>31</v>
      </c>
      <c r="Q269" s="52" t="s">
        <v>32</v>
      </c>
      <c r="R269" s="53">
        <v>43380.73646990741</v>
      </c>
      <c r="T269" s="53">
        <v>43380.745358796295</v>
      </c>
      <c r="W269" s="54"/>
      <c r="X269" s="54"/>
      <c r="Z269" s="56">
        <f t="shared" si="37"/>
        <v>0</v>
      </c>
      <c r="AA269" s="56">
        <f t="shared" si="39"/>
        <v>9.1087963010068052E-3</v>
      </c>
    </row>
    <row r="270" spans="1:30" s="52" customFormat="1" x14ac:dyDescent="0.4">
      <c r="A270" s="46" t="str">
        <f t="shared" si="33"/>
        <v>-</v>
      </c>
      <c r="B270" s="46" t="str">
        <f t="shared" si="38"/>
        <v>☆</v>
      </c>
      <c r="C270" s="52">
        <v>17</v>
      </c>
      <c r="D270" s="53">
        <v>43380.741516203707</v>
      </c>
      <c r="E270" s="52">
        <v>1456</v>
      </c>
      <c r="F270" s="52" t="s">
        <v>18</v>
      </c>
      <c r="G270" s="52">
        <v>1668</v>
      </c>
      <c r="H270" s="52">
        <v>1243</v>
      </c>
      <c r="I270" s="52">
        <v>5</v>
      </c>
      <c r="J270" s="52">
        <v>2</v>
      </c>
      <c r="K270" s="53">
        <v>43380.741944444446</v>
      </c>
      <c r="N270" s="52" t="s">
        <v>19</v>
      </c>
      <c r="O270" s="52" t="s">
        <v>20</v>
      </c>
      <c r="P270" s="52" t="s">
        <v>76</v>
      </c>
      <c r="Q270" s="52" t="s">
        <v>77</v>
      </c>
      <c r="R270" s="53">
        <v>43380.74527777778</v>
      </c>
      <c r="T270" s="53">
        <v>43380.75072916667</v>
      </c>
      <c r="W270" s="54"/>
      <c r="X270" s="54"/>
      <c r="Z270" s="56">
        <f t="shared" si="37"/>
        <v>0</v>
      </c>
      <c r="AA270" s="56">
        <f t="shared" si="39"/>
        <v>3.7615740729961544E-3</v>
      </c>
    </row>
    <row r="271" spans="1:30" s="52" customFormat="1" x14ac:dyDescent="0.4">
      <c r="A271" s="46" t="str">
        <f t="shared" si="33"/>
        <v>-</v>
      </c>
      <c r="B271" s="46" t="str">
        <f t="shared" si="38"/>
        <v>☆</v>
      </c>
      <c r="C271" s="52">
        <v>17</v>
      </c>
      <c r="D271" s="53">
        <v>43380.742743055554</v>
      </c>
      <c r="E271" s="52">
        <v>1457</v>
      </c>
      <c r="F271" s="52" t="s">
        <v>18</v>
      </c>
      <c r="G271" s="52">
        <v>1983</v>
      </c>
      <c r="H271" s="52">
        <v>762</v>
      </c>
      <c r="I271" s="52">
        <v>9</v>
      </c>
      <c r="J271" s="52">
        <v>3</v>
      </c>
      <c r="K271" s="53">
        <v>43380.74423611111</v>
      </c>
      <c r="N271" s="52" t="s">
        <v>44</v>
      </c>
      <c r="O271" s="52" t="s">
        <v>45</v>
      </c>
      <c r="P271" s="52" t="s">
        <v>74</v>
      </c>
      <c r="Q271" s="52" t="s">
        <v>75</v>
      </c>
      <c r="R271" s="53">
        <v>43380.760729166665</v>
      </c>
      <c r="T271" s="53">
        <v>43380.770277777781</v>
      </c>
      <c r="W271" s="54"/>
      <c r="X271" s="54"/>
      <c r="Z271" s="56">
        <f t="shared" si="37"/>
        <v>0</v>
      </c>
      <c r="AA271" s="56">
        <f t="shared" si="39"/>
        <v>1.7986111110076308E-2</v>
      </c>
    </row>
    <row r="272" spans="1:30" s="52" customFormat="1" x14ac:dyDescent="0.4">
      <c r="A272" s="46" t="str">
        <f t="shared" si="33"/>
        <v>-</v>
      </c>
      <c r="B272" s="46" t="str">
        <f t="shared" si="38"/>
        <v>☆</v>
      </c>
      <c r="C272" s="52">
        <v>17</v>
      </c>
      <c r="D272" s="53">
        <v>43380.743032407408</v>
      </c>
      <c r="E272" s="52">
        <v>1459</v>
      </c>
      <c r="F272" s="52" t="s">
        <v>18</v>
      </c>
      <c r="G272" s="52">
        <v>1107</v>
      </c>
      <c r="H272" s="52">
        <v>1042</v>
      </c>
      <c r="I272" s="52">
        <v>7</v>
      </c>
      <c r="J272" s="52">
        <v>2</v>
      </c>
      <c r="K272" s="53">
        <v>43380.743206018517</v>
      </c>
      <c r="N272" s="52" t="s">
        <v>31</v>
      </c>
      <c r="O272" s="52" t="s">
        <v>32</v>
      </c>
      <c r="P272" s="52" t="s">
        <v>41</v>
      </c>
      <c r="Q272" s="52" t="s">
        <v>42</v>
      </c>
      <c r="R272" s="53">
        <v>43380.760104166664</v>
      </c>
      <c r="T272" s="53">
        <v>43380.770543981482</v>
      </c>
      <c r="W272" s="54"/>
      <c r="X272" s="54"/>
      <c r="Z272" s="56">
        <f t="shared" si="37"/>
        <v>0</v>
      </c>
      <c r="AA272" s="56"/>
      <c r="AD272" s="76" t="s">
        <v>156</v>
      </c>
    </row>
    <row r="273" spans="1:30" s="52" customFormat="1" x14ac:dyDescent="0.4">
      <c r="A273" s="46" t="str">
        <f t="shared" si="33"/>
        <v>-</v>
      </c>
      <c r="B273" s="46" t="str">
        <f t="shared" si="38"/>
        <v>☆</v>
      </c>
      <c r="C273" s="52">
        <v>17</v>
      </c>
      <c r="D273" s="53">
        <v>43380.743773148148</v>
      </c>
      <c r="E273" s="52">
        <v>1460</v>
      </c>
      <c r="F273" s="52" t="s">
        <v>18</v>
      </c>
      <c r="G273" s="52">
        <v>1107</v>
      </c>
      <c r="H273" s="52">
        <v>868</v>
      </c>
      <c r="I273" s="52">
        <v>1</v>
      </c>
      <c r="J273" s="52">
        <v>1</v>
      </c>
      <c r="K273" s="53">
        <v>43380.744120370371</v>
      </c>
      <c r="N273" s="52" t="s">
        <v>31</v>
      </c>
      <c r="O273" s="52" t="s">
        <v>32</v>
      </c>
      <c r="P273" s="52" t="s">
        <v>41</v>
      </c>
      <c r="Q273" s="52" t="s">
        <v>42</v>
      </c>
      <c r="R273" s="53">
        <v>43380.759166666663</v>
      </c>
      <c r="T273" s="53">
        <v>43380.768912037034</v>
      </c>
      <c r="W273" s="54"/>
      <c r="X273" s="54"/>
      <c r="Z273" s="56">
        <f t="shared" si="37"/>
        <v>0</v>
      </c>
      <c r="AA273" s="56">
        <f t="shared" si="39"/>
        <v>1.5393518515338656E-2</v>
      </c>
      <c r="AD273" s="76" t="s">
        <v>155</v>
      </c>
    </row>
    <row r="274" spans="1:30" s="52" customFormat="1" x14ac:dyDescent="0.4">
      <c r="A274" s="46" t="str">
        <f t="shared" si="33"/>
        <v>-</v>
      </c>
      <c r="B274" s="46" t="str">
        <f t="shared" si="38"/>
        <v>☆</v>
      </c>
      <c r="C274" s="52">
        <v>17</v>
      </c>
      <c r="D274" s="53">
        <v>43380.745196759257</v>
      </c>
      <c r="E274" s="52">
        <v>1461</v>
      </c>
      <c r="F274" s="52" t="s">
        <v>18</v>
      </c>
      <c r="G274" s="52">
        <v>1921</v>
      </c>
      <c r="H274" s="52">
        <v>1064</v>
      </c>
      <c r="I274" s="52">
        <v>8</v>
      </c>
      <c r="J274" s="52">
        <v>2</v>
      </c>
      <c r="K274" s="53">
        <v>43380.745393518519</v>
      </c>
      <c r="N274" s="52" t="s">
        <v>80</v>
      </c>
      <c r="O274" s="52" t="s">
        <v>81</v>
      </c>
      <c r="P274" s="52" t="s">
        <v>74</v>
      </c>
      <c r="Q274" s="52" t="s">
        <v>75</v>
      </c>
      <c r="R274" s="53">
        <v>43380.747581018521</v>
      </c>
      <c r="T274" s="53">
        <v>43380.764305555553</v>
      </c>
      <c r="W274" s="54"/>
      <c r="X274" s="54"/>
      <c r="Z274" s="56">
        <f t="shared" si="37"/>
        <v>0</v>
      </c>
      <c r="AA274" s="56">
        <f t="shared" si="39"/>
        <v>2.384259263635613E-3</v>
      </c>
    </row>
    <row r="275" spans="1:30" s="52" customFormat="1" x14ac:dyDescent="0.4">
      <c r="A275" s="46" t="str">
        <f t="shared" si="33"/>
        <v>-</v>
      </c>
      <c r="B275" s="46" t="str">
        <f t="shared" si="38"/>
        <v>☆</v>
      </c>
      <c r="C275" s="52">
        <v>17</v>
      </c>
      <c r="D275" s="53">
        <v>43380.746435185189</v>
      </c>
      <c r="E275" s="52">
        <v>1463</v>
      </c>
      <c r="F275" s="52" t="s">
        <v>38</v>
      </c>
      <c r="G275" s="52">
        <v>0</v>
      </c>
      <c r="H275" s="52">
        <v>1124</v>
      </c>
      <c r="I275" s="52">
        <v>1</v>
      </c>
      <c r="J275" s="52">
        <v>1</v>
      </c>
      <c r="K275" s="53">
        <v>43380.746724537035</v>
      </c>
      <c r="N275" s="52" t="s">
        <v>65</v>
      </c>
      <c r="O275" s="52" t="s">
        <v>66</v>
      </c>
      <c r="P275" s="52" t="s">
        <v>25</v>
      </c>
      <c r="Q275" s="52" t="s">
        <v>26</v>
      </c>
      <c r="R275" s="53">
        <v>43380.758298611108</v>
      </c>
      <c r="T275" s="53">
        <v>43380.768472222226</v>
      </c>
      <c r="W275" s="54"/>
      <c r="X275" s="54"/>
      <c r="Z275" s="56">
        <f t="shared" si="37"/>
        <v>0</v>
      </c>
      <c r="AA275" s="56">
        <f t="shared" si="39"/>
        <v>1.1863425919727888E-2</v>
      </c>
    </row>
    <row r="276" spans="1:30" s="50" customFormat="1" x14ac:dyDescent="0.4">
      <c r="A276" s="49" t="str">
        <f t="shared" si="33"/>
        <v>-</v>
      </c>
      <c r="B276" s="49" t="str">
        <f t="shared" si="38"/>
        <v>☆</v>
      </c>
      <c r="C276" s="50">
        <v>17</v>
      </c>
      <c r="D276" s="51">
        <v>43380.748692129629</v>
      </c>
      <c r="E276" s="50">
        <v>1465</v>
      </c>
      <c r="F276" s="50" t="s">
        <v>18</v>
      </c>
      <c r="G276" s="50">
        <v>1240</v>
      </c>
      <c r="H276" s="50">
        <v>444</v>
      </c>
      <c r="I276" s="50">
        <v>9</v>
      </c>
      <c r="J276" s="50">
        <v>1</v>
      </c>
      <c r="K276" s="51">
        <v>43380.74894675926</v>
      </c>
      <c r="N276" s="50" t="s">
        <v>25</v>
      </c>
      <c r="O276" s="50" t="s">
        <v>26</v>
      </c>
      <c r="P276" s="50" t="s">
        <v>52</v>
      </c>
      <c r="Q276" s="50" t="s">
        <v>53</v>
      </c>
      <c r="R276" s="51">
        <v>43380.757824074077</v>
      </c>
      <c r="T276" s="51">
        <v>43380.765451388892</v>
      </c>
      <c r="W276" s="55"/>
      <c r="X276" s="55"/>
      <c r="Z276" s="57">
        <f t="shared" si="37"/>
        <v>0</v>
      </c>
      <c r="AA276" s="57">
        <f t="shared" si="39"/>
        <v>9.1319444472901523E-3</v>
      </c>
    </row>
    <row r="277" spans="1:30" x14ac:dyDescent="0.4">
      <c r="A277" s="45" t="str">
        <f t="shared" si="33"/>
        <v>★</v>
      </c>
      <c r="B277" s="45" t="str">
        <f t="shared" si="38"/>
        <v>-</v>
      </c>
      <c r="C277">
        <v>18</v>
      </c>
      <c r="D277" s="1">
        <v>43380.701481481483</v>
      </c>
      <c r="E277">
        <v>1416</v>
      </c>
      <c r="F277" t="s">
        <v>33</v>
      </c>
      <c r="G277">
        <v>1940</v>
      </c>
      <c r="H277">
        <v>1254</v>
      </c>
      <c r="I277">
        <v>6</v>
      </c>
      <c r="J277">
        <v>1</v>
      </c>
      <c r="L277" s="1">
        <v>43380.751099537039</v>
      </c>
      <c r="M277" s="1">
        <v>43380.756481481483</v>
      </c>
      <c r="N277" t="s">
        <v>86</v>
      </c>
      <c r="O277" t="s">
        <v>87</v>
      </c>
      <c r="P277" t="s">
        <v>27</v>
      </c>
      <c r="Q277" t="s">
        <v>28</v>
      </c>
      <c r="R277" s="1">
        <v>43380.753993055558</v>
      </c>
      <c r="S277" s="1">
        <v>43380.760277777779</v>
      </c>
      <c r="T277" s="1">
        <v>43380.76363425926</v>
      </c>
      <c r="U277" s="1">
        <v>43380.769918981481</v>
      </c>
      <c r="V277" s="1">
        <v>43380.753993055558</v>
      </c>
      <c r="W277" s="9">
        <f t="shared" si="34"/>
        <v>5.3819444437976927E-3</v>
      </c>
      <c r="X277" s="9">
        <f t="shared" si="35"/>
        <v>5.3819444437976927E-3</v>
      </c>
      <c r="Y277" s="11">
        <f>SUM(X277:X300)</f>
        <v>0.25511574069969356</v>
      </c>
      <c r="Z277" s="11">
        <f t="shared" si="37"/>
        <v>0</v>
      </c>
      <c r="AA277" s="19">
        <f t="shared" si="36"/>
        <v>0</v>
      </c>
      <c r="AB277" s="11">
        <f>AVERAGE(AA277:AA314)</f>
        <v>5.6825488688142895E-3</v>
      </c>
    </row>
    <row r="278" spans="1:30" x14ac:dyDescent="0.4">
      <c r="A278" s="45" t="str">
        <f t="shared" si="33"/>
        <v>-</v>
      </c>
      <c r="B278" s="45" t="str">
        <f t="shared" si="38"/>
        <v>-</v>
      </c>
      <c r="C278">
        <v>18</v>
      </c>
      <c r="D278" s="1">
        <v>43380.750902777778</v>
      </c>
      <c r="E278">
        <v>1467</v>
      </c>
      <c r="F278" t="s">
        <v>18</v>
      </c>
      <c r="G278">
        <v>1921</v>
      </c>
      <c r="H278">
        <v>1036</v>
      </c>
      <c r="I278">
        <v>8</v>
      </c>
      <c r="J278">
        <v>2</v>
      </c>
      <c r="L278" s="1">
        <v>43380.752812500003</v>
      </c>
      <c r="M278" s="1">
        <v>43380.758796296293</v>
      </c>
      <c r="N278" t="s">
        <v>80</v>
      </c>
      <c r="O278" t="s">
        <v>81</v>
      </c>
      <c r="P278" t="s">
        <v>74</v>
      </c>
      <c r="Q278" t="s">
        <v>75</v>
      </c>
      <c r="R278" s="1">
        <v>43380.75277777778</v>
      </c>
      <c r="S278" s="1">
        <v>43380.75277777778</v>
      </c>
      <c r="T278" s="1">
        <v>43380.763009259259</v>
      </c>
      <c r="U278" s="1">
        <v>43380.763009259259</v>
      </c>
      <c r="W278" s="9">
        <f t="shared" si="34"/>
        <v>5.9837962908204645E-3</v>
      </c>
      <c r="X278" s="9">
        <f t="shared" si="35"/>
        <v>1.1967592581640929E-2</v>
      </c>
      <c r="Z278" s="11">
        <f t="shared" si="37"/>
        <v>3.4722223062999547E-5</v>
      </c>
      <c r="AA278" s="19">
        <f t="shared" si="36"/>
        <v>1.9097222248092294E-3</v>
      </c>
    </row>
    <row r="279" spans="1:30" x14ac:dyDescent="0.4">
      <c r="A279" s="45" t="str">
        <f t="shared" si="33"/>
        <v>-</v>
      </c>
      <c r="B279" s="45" t="str">
        <f t="shared" si="38"/>
        <v>-</v>
      </c>
      <c r="C279">
        <v>18</v>
      </c>
      <c r="D279" s="1">
        <v>43380.750300925924</v>
      </c>
      <c r="E279">
        <v>1466</v>
      </c>
      <c r="F279" t="s">
        <v>18</v>
      </c>
      <c r="G279">
        <v>1240</v>
      </c>
      <c r="H279">
        <v>826</v>
      </c>
      <c r="I279">
        <v>7</v>
      </c>
      <c r="J279">
        <v>1</v>
      </c>
      <c r="L279" s="1">
        <v>43380.754155092596</v>
      </c>
      <c r="M279" s="1">
        <v>43380.759097222224</v>
      </c>
      <c r="N279" t="s">
        <v>25</v>
      </c>
      <c r="O279" t="s">
        <v>26</v>
      </c>
      <c r="P279" t="s">
        <v>52</v>
      </c>
      <c r="Q279" t="s">
        <v>53</v>
      </c>
      <c r="R279" s="1">
        <v>43380.755104166667</v>
      </c>
      <c r="S279" s="1">
        <v>43380.755104166667</v>
      </c>
      <c r="T279" s="1">
        <v>43380.762731481482</v>
      </c>
      <c r="U279" s="1">
        <v>43380.762731481482</v>
      </c>
      <c r="W279" s="9">
        <f t="shared" si="34"/>
        <v>4.9421296280343086E-3</v>
      </c>
      <c r="X279" s="9">
        <f t="shared" si="35"/>
        <v>4.9421296280343086E-3</v>
      </c>
      <c r="Z279" s="11">
        <f t="shared" si="37"/>
        <v>0</v>
      </c>
      <c r="AA279" s="19">
        <f t="shared" si="36"/>
        <v>3.8541666726814583E-3</v>
      </c>
    </row>
    <row r="280" spans="1:30" x14ac:dyDescent="0.4">
      <c r="A280" s="45" t="str">
        <f t="shared" si="33"/>
        <v>-</v>
      </c>
      <c r="B280" s="45" t="str">
        <f t="shared" si="38"/>
        <v>-</v>
      </c>
      <c r="C280">
        <v>18</v>
      </c>
      <c r="D280" s="1">
        <v>43380.752662037034</v>
      </c>
      <c r="E280">
        <v>1469</v>
      </c>
      <c r="F280" t="s">
        <v>33</v>
      </c>
      <c r="G280">
        <v>1811</v>
      </c>
      <c r="H280">
        <v>827</v>
      </c>
      <c r="I280">
        <v>6</v>
      </c>
      <c r="J280">
        <v>2</v>
      </c>
      <c r="L280" s="1">
        <v>43380.754328703704</v>
      </c>
      <c r="M280" s="1">
        <v>43380.759386574071</v>
      </c>
      <c r="N280" t="s">
        <v>54</v>
      </c>
      <c r="O280" t="s">
        <v>55</v>
      </c>
      <c r="P280" t="s">
        <v>19</v>
      </c>
      <c r="Q280" t="s">
        <v>20</v>
      </c>
      <c r="R280" s="1">
        <v>43380.754710648151</v>
      </c>
      <c r="S280" s="1">
        <v>43380.754710648151</v>
      </c>
      <c r="T280" s="1">
        <v>43380.766793981478</v>
      </c>
      <c r="U280" s="1">
        <v>43380.766793981478</v>
      </c>
      <c r="W280" s="9">
        <f t="shared" si="34"/>
        <v>5.057870366727002E-3</v>
      </c>
      <c r="X280" s="9">
        <f t="shared" si="35"/>
        <v>1.0115740733454004E-2</v>
      </c>
      <c r="Z280" s="11">
        <f t="shared" si="37"/>
        <v>0</v>
      </c>
      <c r="AA280" s="19">
        <f t="shared" si="36"/>
        <v>1.6666666706441902E-3</v>
      </c>
    </row>
    <row r="281" spans="1:30" x14ac:dyDescent="0.4">
      <c r="A281" s="45" t="str">
        <f t="shared" si="33"/>
        <v>-</v>
      </c>
      <c r="B281" s="45" t="str">
        <f t="shared" si="38"/>
        <v>-</v>
      </c>
      <c r="C281">
        <v>18</v>
      </c>
      <c r="D281" s="1">
        <v>43380.75167824074</v>
      </c>
      <c r="E281">
        <v>1468</v>
      </c>
      <c r="F281" t="s">
        <v>38</v>
      </c>
      <c r="G281">
        <v>0</v>
      </c>
      <c r="H281">
        <v>428</v>
      </c>
      <c r="I281">
        <v>10</v>
      </c>
      <c r="J281">
        <v>1</v>
      </c>
      <c r="L281" s="1">
        <v>43380.755729166667</v>
      </c>
      <c r="M281" s="1">
        <v>43380.765034722222</v>
      </c>
      <c r="N281" t="s">
        <v>39</v>
      </c>
      <c r="O281" t="s">
        <v>40</v>
      </c>
      <c r="P281" t="s">
        <v>44</v>
      </c>
      <c r="Q281" t="s">
        <v>45</v>
      </c>
      <c r="R281" s="1">
        <v>43380.757835648146</v>
      </c>
      <c r="S281" s="1">
        <v>43380.757835648146</v>
      </c>
      <c r="T281" s="1">
        <v>43380.768587962964</v>
      </c>
      <c r="U281" s="1">
        <v>43380.778402777774</v>
      </c>
      <c r="W281" s="9">
        <f t="shared" si="34"/>
        <v>9.3055555553291924E-3</v>
      </c>
      <c r="X281" s="9">
        <f t="shared" si="35"/>
        <v>9.3055555553291924E-3</v>
      </c>
      <c r="Z281" s="11">
        <f t="shared" si="37"/>
        <v>0</v>
      </c>
      <c r="AA281" s="19">
        <f t="shared" si="36"/>
        <v>4.0509259270038456E-3</v>
      </c>
    </row>
    <row r="282" spans="1:30" x14ac:dyDescent="0.4">
      <c r="A282" s="45" t="str">
        <f t="shared" si="33"/>
        <v>-</v>
      </c>
      <c r="B282" s="45" t="str">
        <f t="shared" si="38"/>
        <v>-</v>
      </c>
      <c r="C282">
        <v>18</v>
      </c>
      <c r="D282" s="1">
        <v>43380.754872685182</v>
      </c>
      <c r="E282">
        <v>1471</v>
      </c>
      <c r="F282" t="s">
        <v>33</v>
      </c>
      <c r="G282">
        <v>1616</v>
      </c>
      <c r="H282">
        <v>774</v>
      </c>
      <c r="I282">
        <v>10</v>
      </c>
      <c r="J282">
        <v>1</v>
      </c>
      <c r="L282" s="1">
        <v>43380.759236111109</v>
      </c>
      <c r="M282" s="1">
        <v>43380.769282407404</v>
      </c>
      <c r="N282" t="s">
        <v>21</v>
      </c>
      <c r="O282" t="s">
        <v>22</v>
      </c>
      <c r="P282" t="s">
        <v>76</v>
      </c>
      <c r="Q282" t="s">
        <v>77</v>
      </c>
      <c r="R282" s="1">
        <v>43380.762743055559</v>
      </c>
      <c r="S282" s="1">
        <v>43380.762743055559</v>
      </c>
      <c r="T282" s="1">
        <v>43380.770752314813</v>
      </c>
      <c r="U282" s="1">
        <v>43380.770752314813</v>
      </c>
      <c r="W282" s="9">
        <f t="shared" si="34"/>
        <v>1.0046296294603962E-2</v>
      </c>
      <c r="X282" s="9">
        <f t="shared" si="35"/>
        <v>1.0046296294603962E-2</v>
      </c>
      <c r="Z282" s="11">
        <f t="shared" si="37"/>
        <v>0</v>
      </c>
      <c r="AA282" s="19">
        <f t="shared" si="36"/>
        <v>4.3634259272948839E-3</v>
      </c>
    </row>
    <row r="283" spans="1:30" x14ac:dyDescent="0.4">
      <c r="A283" s="45" t="str">
        <f t="shared" si="33"/>
        <v>-</v>
      </c>
      <c r="B283" s="45" t="str">
        <f t="shared" si="38"/>
        <v>-</v>
      </c>
      <c r="C283">
        <v>18</v>
      </c>
      <c r="D283" s="1">
        <v>43380.756851851853</v>
      </c>
      <c r="E283">
        <v>1472</v>
      </c>
      <c r="F283" t="s">
        <v>43</v>
      </c>
      <c r="G283">
        <v>0</v>
      </c>
      <c r="H283">
        <v>1192</v>
      </c>
      <c r="I283">
        <v>7</v>
      </c>
      <c r="J283">
        <v>1</v>
      </c>
      <c r="L283" s="1">
        <v>43380.759733796294</v>
      </c>
      <c r="M283" s="1">
        <v>43380.764930555553</v>
      </c>
      <c r="N283" t="s">
        <v>52</v>
      </c>
      <c r="O283" t="s">
        <v>53</v>
      </c>
      <c r="P283" t="s">
        <v>61</v>
      </c>
      <c r="Q283" t="s">
        <v>62</v>
      </c>
      <c r="R283" s="1">
        <v>43380.762314814812</v>
      </c>
      <c r="S283" s="1">
        <v>43380.762314814812</v>
      </c>
      <c r="T283" s="1">
        <v>43380.771134259259</v>
      </c>
      <c r="U283" s="1">
        <v>43380.771134259259</v>
      </c>
      <c r="W283" s="9">
        <f t="shared" si="34"/>
        <v>5.1967592589790002E-3</v>
      </c>
      <c r="X283" s="9">
        <f t="shared" si="35"/>
        <v>5.1967592589790002E-3</v>
      </c>
      <c r="Z283" s="11">
        <f t="shared" si="37"/>
        <v>0</v>
      </c>
      <c r="AA283" s="19">
        <f t="shared" si="36"/>
        <v>2.8819444414693862E-3</v>
      </c>
    </row>
    <row r="284" spans="1:30" x14ac:dyDescent="0.4">
      <c r="A284" s="45" t="str">
        <f t="shared" si="33"/>
        <v>-</v>
      </c>
      <c r="B284" s="45" t="str">
        <f t="shared" si="38"/>
        <v>-</v>
      </c>
      <c r="C284">
        <v>18</v>
      </c>
      <c r="D284" s="1">
        <v>43380.757986111108</v>
      </c>
      <c r="E284">
        <v>1476</v>
      </c>
      <c r="F284" t="s">
        <v>18</v>
      </c>
      <c r="G284">
        <v>1956</v>
      </c>
      <c r="H284">
        <v>784</v>
      </c>
      <c r="I284">
        <v>9</v>
      </c>
      <c r="J284">
        <v>1</v>
      </c>
      <c r="L284" s="1">
        <v>43380.763368055559</v>
      </c>
      <c r="M284" s="1">
        <v>43380.768854166665</v>
      </c>
      <c r="N284" t="s">
        <v>80</v>
      </c>
      <c r="O284" t="s">
        <v>81</v>
      </c>
      <c r="P284" t="s">
        <v>21</v>
      </c>
      <c r="Q284" t="s">
        <v>22</v>
      </c>
      <c r="R284" s="1">
        <v>43380.768622685187</v>
      </c>
      <c r="S284" s="1">
        <v>43380.768622685187</v>
      </c>
      <c r="T284" s="1">
        <v>43380.776006944441</v>
      </c>
      <c r="U284" s="1">
        <v>43380.776701388888</v>
      </c>
      <c r="W284" s="9">
        <f t="shared" si="34"/>
        <v>5.4861111057107337E-3</v>
      </c>
      <c r="X284" s="9">
        <f t="shared" si="35"/>
        <v>5.4861111057107337E-3</v>
      </c>
      <c r="Z284" s="11">
        <f t="shared" si="37"/>
        <v>0</v>
      </c>
      <c r="AA284" s="19">
        <f t="shared" si="36"/>
        <v>5.3819444510736503E-3</v>
      </c>
    </row>
    <row r="285" spans="1:30" x14ac:dyDescent="0.4">
      <c r="A285" s="45" t="str">
        <f t="shared" si="33"/>
        <v>-</v>
      </c>
      <c r="B285" s="45" t="str">
        <f t="shared" si="38"/>
        <v>-</v>
      </c>
      <c r="C285">
        <v>18</v>
      </c>
      <c r="D285" s="1">
        <v>43380.757986111108</v>
      </c>
      <c r="E285">
        <v>1477</v>
      </c>
      <c r="F285" t="s">
        <v>18</v>
      </c>
      <c r="G285">
        <v>1953</v>
      </c>
      <c r="H285">
        <v>480</v>
      </c>
      <c r="I285">
        <v>9</v>
      </c>
      <c r="J285">
        <v>1</v>
      </c>
      <c r="L285" s="1">
        <v>43380.763402777775</v>
      </c>
      <c r="M285" s="1">
        <v>43380.768784722219</v>
      </c>
      <c r="N285" t="s">
        <v>80</v>
      </c>
      <c r="O285" t="s">
        <v>81</v>
      </c>
      <c r="P285" t="s">
        <v>21</v>
      </c>
      <c r="Q285" t="s">
        <v>22</v>
      </c>
      <c r="R285" s="1">
        <v>43380.768969907411</v>
      </c>
      <c r="S285" s="1">
        <v>43380.768969907411</v>
      </c>
      <c r="T285" s="1">
        <v>43380.776354166665</v>
      </c>
      <c r="U285" s="1">
        <v>43380.776354166665</v>
      </c>
      <c r="W285" s="9">
        <f t="shared" si="34"/>
        <v>5.3819444437976927E-3</v>
      </c>
      <c r="X285" s="9">
        <f t="shared" si="35"/>
        <v>5.3819444437976927E-3</v>
      </c>
      <c r="Z285" s="11">
        <f t="shared" si="37"/>
        <v>0</v>
      </c>
      <c r="AA285" s="19">
        <f t="shared" si="36"/>
        <v>5.4166666668606922E-3</v>
      </c>
    </row>
    <row r="286" spans="1:30" x14ac:dyDescent="0.4">
      <c r="A286" s="45" t="str">
        <f t="shared" si="33"/>
        <v>-</v>
      </c>
      <c r="B286" s="45" t="str">
        <f t="shared" si="38"/>
        <v>-</v>
      </c>
      <c r="C286">
        <v>18</v>
      </c>
      <c r="D286" s="1">
        <v>43380.764317129629</v>
      </c>
      <c r="E286">
        <v>1484</v>
      </c>
      <c r="F286" t="s">
        <v>18</v>
      </c>
      <c r="G286">
        <v>66</v>
      </c>
      <c r="H286">
        <v>918</v>
      </c>
      <c r="I286">
        <v>2</v>
      </c>
      <c r="J286">
        <v>1</v>
      </c>
      <c r="L286" s="1">
        <v>43380.765787037039</v>
      </c>
      <c r="M286" s="1">
        <v>43380.773506944446</v>
      </c>
      <c r="N286" t="s">
        <v>69</v>
      </c>
      <c r="O286" t="s">
        <v>70</v>
      </c>
      <c r="P286" t="s">
        <v>31</v>
      </c>
      <c r="Q286" t="s">
        <v>32</v>
      </c>
      <c r="R286" s="1">
        <v>43380.766944444447</v>
      </c>
      <c r="S286" s="1">
        <v>43380.766944444447</v>
      </c>
      <c r="T286" s="1">
        <v>43380.77715277778</v>
      </c>
      <c r="U286" s="1">
        <v>43380.77715277778</v>
      </c>
      <c r="W286" s="9">
        <f t="shared" si="34"/>
        <v>7.7199074075906537E-3</v>
      </c>
      <c r="X286" s="9">
        <f t="shared" si="35"/>
        <v>7.7199074075906537E-3</v>
      </c>
      <c r="Z286" s="11">
        <f t="shared" si="37"/>
        <v>0</v>
      </c>
      <c r="AA286" s="19">
        <f t="shared" si="36"/>
        <v>1.4699074090458453E-3</v>
      </c>
    </row>
    <row r="287" spans="1:30" x14ac:dyDescent="0.4">
      <c r="A287" s="45" t="str">
        <f t="shared" si="33"/>
        <v>-</v>
      </c>
      <c r="B287" s="45" t="str">
        <f t="shared" si="38"/>
        <v>-</v>
      </c>
      <c r="C287">
        <v>18</v>
      </c>
      <c r="D287" s="1">
        <v>43380.757870370369</v>
      </c>
      <c r="E287">
        <v>1474</v>
      </c>
      <c r="F287" t="s">
        <v>33</v>
      </c>
      <c r="G287">
        <v>1346</v>
      </c>
      <c r="H287">
        <v>659</v>
      </c>
      <c r="I287">
        <v>8</v>
      </c>
      <c r="J287">
        <v>1</v>
      </c>
      <c r="L287" s="1">
        <v>43380.766782407409</v>
      </c>
      <c r="M287" s="1">
        <v>43380.775555555556</v>
      </c>
      <c r="N287" t="s">
        <v>54</v>
      </c>
      <c r="O287" t="s">
        <v>55</v>
      </c>
      <c r="P287" t="s">
        <v>76</v>
      </c>
      <c r="Q287" t="s">
        <v>77</v>
      </c>
      <c r="R287" s="1">
        <v>43380.764421296299</v>
      </c>
      <c r="S287" s="1">
        <v>43380.764965277776</v>
      </c>
      <c r="T287" s="1">
        <v>43380.776006944441</v>
      </c>
      <c r="U287" s="1">
        <v>43380.783865740741</v>
      </c>
      <c r="W287" s="9">
        <f t="shared" si="34"/>
        <v>8.7731481471564621E-3</v>
      </c>
      <c r="X287" s="9">
        <f t="shared" si="35"/>
        <v>8.7731481471564621E-3</v>
      </c>
      <c r="Z287" s="11">
        <f t="shared" si="37"/>
        <v>2.3611111100763083E-3</v>
      </c>
      <c r="AA287" s="19">
        <f t="shared" si="36"/>
        <v>8.9120370394084603E-3</v>
      </c>
    </row>
    <row r="288" spans="1:30" x14ac:dyDescent="0.4">
      <c r="A288" s="45" t="str">
        <f t="shared" si="33"/>
        <v>-</v>
      </c>
      <c r="B288" s="45" t="str">
        <f t="shared" si="38"/>
        <v>-</v>
      </c>
      <c r="C288">
        <v>18</v>
      </c>
      <c r="D288" s="1">
        <v>43380.764479166668</v>
      </c>
      <c r="E288">
        <v>1485</v>
      </c>
      <c r="F288" t="s">
        <v>43</v>
      </c>
      <c r="G288">
        <v>0</v>
      </c>
      <c r="H288">
        <v>895</v>
      </c>
      <c r="I288">
        <v>8</v>
      </c>
      <c r="J288">
        <v>3</v>
      </c>
      <c r="L288" s="1">
        <v>43380.767916666664</v>
      </c>
      <c r="M288" s="1">
        <v>43380.773912037039</v>
      </c>
      <c r="N288" t="s">
        <v>54</v>
      </c>
      <c r="O288" t="s">
        <v>55</v>
      </c>
      <c r="P288" t="s">
        <v>19</v>
      </c>
      <c r="Q288" t="s">
        <v>20</v>
      </c>
      <c r="R288" s="1">
        <v>43380.768159722225</v>
      </c>
      <c r="S288" s="1">
        <v>43380.768159722225</v>
      </c>
      <c r="T288" s="1">
        <v>43380.779456018521</v>
      </c>
      <c r="U288" s="1">
        <v>43380.779456018521</v>
      </c>
      <c r="W288" s="9">
        <f t="shared" si="34"/>
        <v>5.9953703748760745E-3</v>
      </c>
      <c r="X288" s="9">
        <f t="shared" si="35"/>
        <v>1.7986111124628223E-2</v>
      </c>
      <c r="Z288" s="11">
        <f t="shared" si="37"/>
        <v>0</v>
      </c>
      <c r="AA288" s="19">
        <f t="shared" si="36"/>
        <v>3.4374999959254637E-3</v>
      </c>
    </row>
    <row r="289" spans="1:30" x14ac:dyDescent="0.4">
      <c r="A289" s="45" t="str">
        <f t="shared" si="33"/>
        <v>-</v>
      </c>
      <c r="B289" s="45" t="str">
        <f t="shared" si="38"/>
        <v>-</v>
      </c>
      <c r="C289">
        <v>18</v>
      </c>
      <c r="D289" s="1">
        <v>43380.758680555555</v>
      </c>
      <c r="E289">
        <v>1478</v>
      </c>
      <c r="F289" t="s">
        <v>38</v>
      </c>
      <c r="G289">
        <v>0</v>
      </c>
      <c r="H289">
        <v>617</v>
      </c>
      <c r="I289">
        <v>1</v>
      </c>
      <c r="J289">
        <v>2</v>
      </c>
      <c r="L289" s="1">
        <v>43380.768263888887</v>
      </c>
      <c r="M289" s="1">
        <v>43380.778067129628</v>
      </c>
      <c r="N289" t="s">
        <v>31</v>
      </c>
      <c r="O289" t="s">
        <v>32</v>
      </c>
      <c r="P289" t="s">
        <v>39</v>
      </c>
      <c r="Q289" t="s">
        <v>40</v>
      </c>
      <c r="R289" s="1">
        <v>43380.770937499998</v>
      </c>
      <c r="S289" s="1">
        <v>43380.770937499998</v>
      </c>
      <c r="T289" s="1">
        <v>43380.782511574071</v>
      </c>
      <c r="U289" s="1">
        <v>43380.783900462964</v>
      </c>
      <c r="W289" s="9">
        <f t="shared" si="34"/>
        <v>9.8032407404389232E-3</v>
      </c>
      <c r="X289" s="9">
        <f t="shared" si="35"/>
        <v>1.9606481480877846E-2</v>
      </c>
      <c r="Z289" s="11">
        <f t="shared" si="37"/>
        <v>0</v>
      </c>
      <c r="AA289" s="19">
        <f t="shared" si="36"/>
        <v>9.5833333325572312E-3</v>
      </c>
    </row>
    <row r="290" spans="1:30" x14ac:dyDescent="0.4">
      <c r="A290" s="45" t="str">
        <f t="shared" si="33"/>
        <v>-</v>
      </c>
      <c r="B290" s="45" t="str">
        <f t="shared" si="38"/>
        <v>-</v>
      </c>
      <c r="C290">
        <v>18</v>
      </c>
      <c r="D290" s="1">
        <v>43380.764062499999</v>
      </c>
      <c r="E290">
        <v>1483</v>
      </c>
      <c r="F290" t="s">
        <v>33</v>
      </c>
      <c r="G290">
        <v>1107</v>
      </c>
      <c r="H290">
        <v>1262</v>
      </c>
      <c r="I290">
        <v>1</v>
      </c>
      <c r="J290">
        <v>2</v>
      </c>
      <c r="L290" s="1">
        <v>43380.76829861111</v>
      </c>
      <c r="M290" s="1">
        <v>43380.777997685182</v>
      </c>
      <c r="N290" t="s">
        <v>31</v>
      </c>
      <c r="O290" t="s">
        <v>32</v>
      </c>
      <c r="P290" t="s">
        <v>39</v>
      </c>
      <c r="Q290" t="s">
        <v>40</v>
      </c>
      <c r="R290" s="1">
        <v>43380.771631944444</v>
      </c>
      <c r="S290" s="1">
        <v>43380.771631944444</v>
      </c>
      <c r="T290" s="1">
        <v>43380.783206018517</v>
      </c>
      <c r="U290" s="1">
        <v>43380.783206018517</v>
      </c>
      <c r="W290" s="9">
        <f t="shared" si="34"/>
        <v>9.6990740712499246E-3</v>
      </c>
      <c r="X290" s="9">
        <f t="shared" si="35"/>
        <v>1.9398148142499849E-2</v>
      </c>
      <c r="Z290" s="11">
        <f t="shared" si="37"/>
        <v>0</v>
      </c>
      <c r="AA290" s="19">
        <f t="shared" si="36"/>
        <v>4.2361111118225381E-3</v>
      </c>
    </row>
    <row r="291" spans="1:30" x14ac:dyDescent="0.4">
      <c r="A291" s="45" t="str">
        <f t="shared" si="33"/>
        <v>-</v>
      </c>
      <c r="B291" s="45" t="str">
        <f t="shared" si="38"/>
        <v>-</v>
      </c>
      <c r="C291">
        <v>18</v>
      </c>
      <c r="D291" s="1">
        <v>43380.767569444448</v>
      </c>
      <c r="E291">
        <v>1488</v>
      </c>
      <c r="F291" t="s">
        <v>38</v>
      </c>
      <c r="G291">
        <v>0</v>
      </c>
      <c r="H291">
        <v>1032</v>
      </c>
      <c r="I291">
        <v>2</v>
      </c>
      <c r="J291">
        <v>1</v>
      </c>
      <c r="L291" s="1">
        <v>43380.771157407406</v>
      </c>
      <c r="M291" s="1">
        <v>43380.779652777775</v>
      </c>
      <c r="N291" t="s">
        <v>50</v>
      </c>
      <c r="O291" t="s">
        <v>51</v>
      </c>
      <c r="P291" t="s">
        <v>27</v>
      </c>
      <c r="Q291" t="s">
        <v>28</v>
      </c>
      <c r="R291" s="1">
        <v>43380.773773148147</v>
      </c>
      <c r="S291" s="1">
        <v>43380.773773148147</v>
      </c>
      <c r="T291" s="1">
        <v>43380.789895833332</v>
      </c>
      <c r="U291" s="1">
        <v>43380.789895833332</v>
      </c>
      <c r="W291" s="9">
        <f t="shared" si="34"/>
        <v>8.4953703699284233E-3</v>
      </c>
      <c r="X291" s="9">
        <f t="shared" si="35"/>
        <v>8.4953703699284233E-3</v>
      </c>
      <c r="Z291" s="11">
        <f t="shared" si="37"/>
        <v>0</v>
      </c>
      <c r="AA291" s="19">
        <f t="shared" si="36"/>
        <v>3.5879629576811567E-3</v>
      </c>
    </row>
    <row r="292" spans="1:30" x14ac:dyDescent="0.4">
      <c r="A292" s="45" t="str">
        <f t="shared" si="33"/>
        <v>-</v>
      </c>
      <c r="B292" s="45" t="str">
        <f t="shared" si="38"/>
        <v>-</v>
      </c>
      <c r="C292">
        <v>18</v>
      </c>
      <c r="D292" s="1">
        <v>43380.768923611111</v>
      </c>
      <c r="E292">
        <v>1489</v>
      </c>
      <c r="F292" t="s">
        <v>43</v>
      </c>
      <c r="G292">
        <v>0</v>
      </c>
      <c r="H292">
        <v>1145</v>
      </c>
      <c r="I292">
        <v>9</v>
      </c>
      <c r="J292">
        <v>1</v>
      </c>
      <c r="L292" s="1">
        <v>43380.773530092592</v>
      </c>
      <c r="M292" s="1">
        <v>43380.778460648151</v>
      </c>
      <c r="N292" t="s">
        <v>52</v>
      </c>
      <c r="O292" t="s">
        <v>53</v>
      </c>
      <c r="P292" t="s">
        <v>23</v>
      </c>
      <c r="Q292" t="s">
        <v>24</v>
      </c>
      <c r="R292" s="1">
        <v>43380.778923611113</v>
      </c>
      <c r="S292" s="1">
        <v>43380.778923611113</v>
      </c>
      <c r="T292" s="1">
        <v>43380.787824074076</v>
      </c>
      <c r="U292" s="1">
        <v>43380.787824074076</v>
      </c>
      <c r="W292" s="9">
        <f t="shared" si="34"/>
        <v>4.9305555585306138E-3</v>
      </c>
      <c r="X292" s="9">
        <f t="shared" si="35"/>
        <v>4.9305555585306138E-3</v>
      </c>
      <c r="Z292" s="11">
        <f t="shared" si="37"/>
        <v>0</v>
      </c>
      <c r="AA292" s="19">
        <f t="shared" si="36"/>
        <v>4.6064814814599231E-3</v>
      </c>
    </row>
    <row r="293" spans="1:30" x14ac:dyDescent="0.4">
      <c r="A293" s="45" t="str">
        <f t="shared" si="33"/>
        <v>★</v>
      </c>
      <c r="B293" s="45" t="str">
        <f t="shared" si="38"/>
        <v>-</v>
      </c>
      <c r="C293">
        <v>18</v>
      </c>
      <c r="D293" s="1">
        <v>43380.767488425925</v>
      </c>
      <c r="E293">
        <v>1487</v>
      </c>
      <c r="F293" t="s">
        <v>33</v>
      </c>
      <c r="G293">
        <v>1987</v>
      </c>
      <c r="H293">
        <v>1248</v>
      </c>
      <c r="I293">
        <v>2</v>
      </c>
      <c r="J293">
        <v>5</v>
      </c>
      <c r="L293" s="1">
        <v>43380.77416666667</v>
      </c>
      <c r="M293" s="1">
        <v>43380.784155092595</v>
      </c>
      <c r="N293" t="s">
        <v>31</v>
      </c>
      <c r="O293" t="s">
        <v>32</v>
      </c>
      <c r="P293" t="s">
        <v>34</v>
      </c>
      <c r="Q293" t="s">
        <v>35</v>
      </c>
      <c r="R293" s="1">
        <v>43380.778356481482</v>
      </c>
      <c r="S293" s="1">
        <v>43380.778356481482</v>
      </c>
      <c r="T293" s="1">
        <v>43380.790752314817</v>
      </c>
      <c r="U293" s="1">
        <v>43380.797997685186</v>
      </c>
      <c r="V293" s="1">
        <v>43380.778356481482</v>
      </c>
      <c r="W293" s="9">
        <f t="shared" si="34"/>
        <v>9.9884259252576157E-3</v>
      </c>
      <c r="X293" s="9">
        <f t="shared" si="35"/>
        <v>4.9942129626288079E-2</v>
      </c>
      <c r="Z293" s="11">
        <f t="shared" si="37"/>
        <v>0</v>
      </c>
      <c r="AA293" s="19">
        <f t="shared" si="36"/>
        <v>0</v>
      </c>
    </row>
    <row r="294" spans="1:30" x14ac:dyDescent="0.4">
      <c r="A294" s="45" t="str">
        <f t="shared" si="33"/>
        <v>-</v>
      </c>
      <c r="B294" s="45" t="str">
        <f t="shared" si="38"/>
        <v>-</v>
      </c>
      <c r="C294">
        <v>18</v>
      </c>
      <c r="D294" s="1">
        <v>43380.774907407409</v>
      </c>
      <c r="E294">
        <v>1493</v>
      </c>
      <c r="F294" t="s">
        <v>38</v>
      </c>
      <c r="G294">
        <v>0</v>
      </c>
      <c r="H294">
        <v>346</v>
      </c>
      <c r="I294">
        <v>3</v>
      </c>
      <c r="J294">
        <v>1</v>
      </c>
      <c r="L294" s="1">
        <v>43380.775717592594</v>
      </c>
      <c r="M294" s="1">
        <v>43380.778495370374</v>
      </c>
      <c r="N294" t="s">
        <v>86</v>
      </c>
      <c r="O294" t="s">
        <v>87</v>
      </c>
      <c r="P294" t="s">
        <v>72</v>
      </c>
      <c r="Q294" t="s">
        <v>73</v>
      </c>
      <c r="R294" s="1">
        <v>43380.778333333335</v>
      </c>
      <c r="S294" s="1">
        <v>43380.778333333335</v>
      </c>
      <c r="T294" s="1">
        <v>43380.785740740743</v>
      </c>
      <c r="U294" s="1">
        <v>43380.785740740743</v>
      </c>
      <c r="W294" s="9">
        <f t="shared" si="34"/>
        <v>2.7777777795563452E-3</v>
      </c>
      <c r="X294" s="9">
        <f t="shared" si="35"/>
        <v>2.7777777795563452E-3</v>
      </c>
      <c r="Z294" s="11">
        <f t="shared" si="37"/>
        <v>0</v>
      </c>
      <c r="AA294" s="19">
        <f t="shared" si="36"/>
        <v>8.1018518540076911E-4</v>
      </c>
    </row>
    <row r="295" spans="1:30" x14ac:dyDescent="0.4">
      <c r="A295" s="45" t="str">
        <f t="shared" si="33"/>
        <v>-</v>
      </c>
      <c r="B295" s="45" t="str">
        <f t="shared" si="38"/>
        <v>-</v>
      </c>
      <c r="C295">
        <v>18</v>
      </c>
      <c r="D295" s="1">
        <v>43380.77107638889</v>
      </c>
      <c r="E295">
        <v>1490</v>
      </c>
      <c r="F295" t="s">
        <v>33</v>
      </c>
      <c r="G295">
        <v>716</v>
      </c>
      <c r="H295">
        <v>1290</v>
      </c>
      <c r="I295">
        <v>10</v>
      </c>
      <c r="J295">
        <v>1</v>
      </c>
      <c r="L295" s="1">
        <v>43380.776377314818</v>
      </c>
      <c r="M295" s="1">
        <v>43380.784328703703</v>
      </c>
      <c r="N295" t="s">
        <v>34</v>
      </c>
      <c r="O295" t="s">
        <v>35</v>
      </c>
      <c r="P295" t="s">
        <v>69</v>
      </c>
      <c r="Q295" t="s">
        <v>70</v>
      </c>
      <c r="R295" s="1">
        <v>43380.777511574073</v>
      </c>
      <c r="S295" s="1">
        <v>43380.777511574073</v>
      </c>
      <c r="T295" s="1">
        <v>43380.785057870373</v>
      </c>
      <c r="U295" s="1">
        <v>43380.785057870373</v>
      </c>
      <c r="W295" s="9">
        <f t="shared" si="34"/>
        <v>7.9513888849760406E-3</v>
      </c>
      <c r="X295" s="9">
        <f t="shared" si="35"/>
        <v>7.9513888849760406E-3</v>
      </c>
      <c r="Z295" s="11">
        <f t="shared" si="37"/>
        <v>0</v>
      </c>
      <c r="AA295" s="19">
        <f t="shared" si="36"/>
        <v>5.3009259281679988E-3</v>
      </c>
    </row>
    <row r="296" spans="1:30" x14ac:dyDescent="0.4">
      <c r="A296" s="45" t="str">
        <f t="shared" si="33"/>
        <v>★</v>
      </c>
      <c r="B296" s="45" t="str">
        <f t="shared" si="38"/>
        <v>-</v>
      </c>
      <c r="C296">
        <v>18</v>
      </c>
      <c r="D296" s="1">
        <v>43380.733159722222</v>
      </c>
      <c r="E296">
        <v>1450</v>
      </c>
      <c r="F296" t="s">
        <v>56</v>
      </c>
      <c r="G296">
        <v>1895</v>
      </c>
      <c r="H296">
        <v>588</v>
      </c>
      <c r="I296">
        <v>7</v>
      </c>
      <c r="J296">
        <v>2</v>
      </c>
      <c r="L296" s="1">
        <v>43380.776643518519</v>
      </c>
      <c r="M296" s="1">
        <v>43380.781701388885</v>
      </c>
      <c r="N296" t="s">
        <v>72</v>
      </c>
      <c r="O296" t="s">
        <v>73</v>
      </c>
      <c r="P296" t="s">
        <v>27</v>
      </c>
      <c r="Q296" t="s">
        <v>28</v>
      </c>
      <c r="R296" s="1">
        <v>43380.777777777781</v>
      </c>
      <c r="S296" s="1">
        <v>43380.777777777781</v>
      </c>
      <c r="T296" s="1">
        <v>43380.783368055556</v>
      </c>
      <c r="U296" s="1">
        <v>43380.783368055556</v>
      </c>
      <c r="V296" s="1">
        <v>43380.777777777781</v>
      </c>
      <c r="W296" s="9">
        <f t="shared" si="34"/>
        <v>5.057870366727002E-3</v>
      </c>
      <c r="X296" s="9">
        <f t="shared" si="35"/>
        <v>1.0115740733454004E-2</v>
      </c>
      <c r="Z296" s="11">
        <f t="shared" si="37"/>
        <v>0</v>
      </c>
      <c r="AA296" s="19">
        <f t="shared" si="36"/>
        <v>0</v>
      </c>
    </row>
    <row r="297" spans="1:30" x14ac:dyDescent="0.4">
      <c r="A297" s="45" t="str">
        <f t="shared" si="33"/>
        <v>-</v>
      </c>
      <c r="B297" s="45" t="str">
        <f t="shared" si="38"/>
        <v>-</v>
      </c>
      <c r="C297">
        <v>18</v>
      </c>
      <c r="D297" s="1">
        <v>43380.775347222225</v>
      </c>
      <c r="E297">
        <v>1494</v>
      </c>
      <c r="F297" t="s">
        <v>18</v>
      </c>
      <c r="G297">
        <v>66</v>
      </c>
      <c r="H297">
        <v>849</v>
      </c>
      <c r="I297">
        <v>8</v>
      </c>
      <c r="J297">
        <v>1</v>
      </c>
      <c r="L297" s="1">
        <v>43380.779652777775</v>
      </c>
      <c r="M297" s="1">
        <v>43380.789548611108</v>
      </c>
      <c r="N297" t="s">
        <v>31</v>
      </c>
      <c r="O297" t="s">
        <v>32</v>
      </c>
      <c r="P297" t="s">
        <v>44</v>
      </c>
      <c r="Q297" t="s">
        <v>45</v>
      </c>
      <c r="R297" s="1">
        <v>43380.784351851849</v>
      </c>
      <c r="S297" s="1">
        <v>43380.784351851849</v>
      </c>
      <c r="T297" s="1">
        <v>43380.791701388887</v>
      </c>
      <c r="U297" s="1">
        <v>43380.79047453704</v>
      </c>
      <c r="W297" s="9">
        <f t="shared" si="34"/>
        <v>9.8958333328482695E-3</v>
      </c>
      <c r="X297" s="9">
        <f t="shared" si="35"/>
        <v>9.8958333328482695E-3</v>
      </c>
      <c r="Z297" s="11">
        <f t="shared" si="37"/>
        <v>0</v>
      </c>
      <c r="AA297" s="19">
        <f t="shared" si="36"/>
        <v>4.3055555506725796E-3</v>
      </c>
    </row>
    <row r="298" spans="1:30" x14ac:dyDescent="0.4">
      <c r="A298" s="45" t="str">
        <f t="shared" si="33"/>
        <v>-</v>
      </c>
      <c r="B298" s="45" t="str">
        <f t="shared" si="38"/>
        <v>-</v>
      </c>
      <c r="C298">
        <v>18</v>
      </c>
      <c r="D298" s="1">
        <v>43380.780393518522</v>
      </c>
      <c r="E298">
        <v>1496</v>
      </c>
      <c r="F298" t="s">
        <v>18</v>
      </c>
      <c r="G298">
        <v>1334</v>
      </c>
      <c r="H298">
        <v>613</v>
      </c>
      <c r="I298">
        <v>8</v>
      </c>
      <c r="J298">
        <v>1</v>
      </c>
      <c r="L298" s="1">
        <v>43380.784444444442</v>
      </c>
      <c r="M298" s="1">
        <v>43380.789513888885</v>
      </c>
      <c r="N298" t="s">
        <v>61</v>
      </c>
      <c r="O298" t="s">
        <v>62</v>
      </c>
      <c r="P298" t="s">
        <v>44</v>
      </c>
      <c r="Q298" t="s">
        <v>45</v>
      </c>
      <c r="R298" s="1">
        <v>43380.785578703704</v>
      </c>
      <c r="S298" s="1">
        <v>43380.785578703704</v>
      </c>
      <c r="T298" s="1">
        <v>43380.790127314816</v>
      </c>
      <c r="U298" s="1">
        <v>43380.790127314816</v>
      </c>
      <c r="W298" s="9">
        <f t="shared" si="34"/>
        <v>5.0694444435066544E-3</v>
      </c>
      <c r="X298" s="9">
        <f t="shared" si="35"/>
        <v>5.0694444435066544E-3</v>
      </c>
      <c r="Z298" s="11">
        <f t="shared" si="37"/>
        <v>0</v>
      </c>
      <c r="AA298" s="19">
        <f t="shared" si="36"/>
        <v>4.050925919727888E-3</v>
      </c>
    </row>
    <row r="299" spans="1:30" x14ac:dyDescent="0.4">
      <c r="A299" s="45" t="str">
        <f t="shared" si="33"/>
        <v>-</v>
      </c>
      <c r="B299" s="45" t="str">
        <f t="shared" si="38"/>
        <v>-</v>
      </c>
      <c r="C299">
        <v>18</v>
      </c>
      <c r="D299" s="1">
        <v>43380.781053240738</v>
      </c>
      <c r="E299">
        <v>1497</v>
      </c>
      <c r="F299" t="s">
        <v>38</v>
      </c>
      <c r="G299">
        <v>0</v>
      </c>
      <c r="H299">
        <v>943</v>
      </c>
      <c r="I299">
        <v>3</v>
      </c>
      <c r="J299">
        <v>2</v>
      </c>
      <c r="L299" s="1">
        <v>43380.784803240742</v>
      </c>
      <c r="M299" s="1">
        <v>43380.790173611109</v>
      </c>
      <c r="N299" t="s">
        <v>44</v>
      </c>
      <c r="O299" t="s">
        <v>45</v>
      </c>
      <c r="P299" t="s">
        <v>19</v>
      </c>
      <c r="Q299" t="s">
        <v>20</v>
      </c>
      <c r="R299" s="1">
        <v>43380.785069444442</v>
      </c>
      <c r="S299" s="1">
        <v>43380.785069444442</v>
      </c>
      <c r="T299" s="1">
        <v>43380.796284722222</v>
      </c>
      <c r="U299" s="1">
        <v>43380.796284722222</v>
      </c>
      <c r="W299" s="9">
        <f t="shared" si="34"/>
        <v>5.3703703670180403E-3</v>
      </c>
      <c r="X299" s="9">
        <f t="shared" si="35"/>
        <v>1.0740740734036081E-2</v>
      </c>
      <c r="Z299" s="11">
        <f t="shared" si="37"/>
        <v>0</v>
      </c>
      <c r="AA299" s="19">
        <f t="shared" si="36"/>
        <v>3.7500000034924597E-3</v>
      </c>
    </row>
    <row r="300" spans="1:30" x14ac:dyDescent="0.4">
      <c r="A300" s="45" t="str">
        <f t="shared" si="33"/>
        <v>-</v>
      </c>
      <c r="B300" s="45" t="str">
        <f t="shared" si="38"/>
        <v>-</v>
      </c>
      <c r="C300">
        <v>18</v>
      </c>
      <c r="D300" s="1">
        <v>43380.791481481479</v>
      </c>
      <c r="E300">
        <v>1500</v>
      </c>
      <c r="F300" t="s">
        <v>38</v>
      </c>
      <c r="G300">
        <v>0</v>
      </c>
      <c r="H300">
        <v>650</v>
      </c>
      <c r="I300">
        <v>8</v>
      </c>
      <c r="J300">
        <v>1</v>
      </c>
      <c r="L300" s="1">
        <v>43380.794328703705</v>
      </c>
      <c r="M300" s="1">
        <v>43380.798217592594</v>
      </c>
      <c r="N300" t="s">
        <v>44</v>
      </c>
      <c r="O300" t="s">
        <v>45</v>
      </c>
      <c r="P300" t="s">
        <v>48</v>
      </c>
      <c r="Q300" t="s">
        <v>49</v>
      </c>
      <c r="R300" s="1">
        <v>43380.79347222222</v>
      </c>
      <c r="S300" s="1">
        <v>43380.79347222222</v>
      </c>
      <c r="T300" s="1">
        <v>43380.799942129626</v>
      </c>
      <c r="U300" s="1">
        <v>43380.799942129626</v>
      </c>
      <c r="W300" s="9">
        <f t="shared" si="34"/>
        <v>3.8888888884685002E-3</v>
      </c>
      <c r="X300" s="9">
        <f t="shared" si="35"/>
        <v>3.8888888884685002E-3</v>
      </c>
      <c r="Z300" s="11">
        <f t="shared" si="37"/>
        <v>8.5648148524342105E-4</v>
      </c>
      <c r="AA300" s="19">
        <f t="shared" si="36"/>
        <v>2.8472222256823443E-3</v>
      </c>
    </row>
    <row r="301" spans="1:30" s="52" customFormat="1" x14ac:dyDescent="0.4">
      <c r="A301" s="46" t="str">
        <f t="shared" si="33"/>
        <v>★</v>
      </c>
      <c r="B301" s="46" t="str">
        <f t="shared" si="38"/>
        <v>☆</v>
      </c>
      <c r="C301" s="52">
        <v>18</v>
      </c>
      <c r="D301" s="53">
        <v>43380.594722222224</v>
      </c>
      <c r="E301" s="52">
        <v>1325</v>
      </c>
      <c r="F301" s="52" t="s">
        <v>33</v>
      </c>
      <c r="G301" s="52">
        <v>1940</v>
      </c>
      <c r="H301" s="52">
        <v>397</v>
      </c>
      <c r="I301" s="52">
        <v>6</v>
      </c>
      <c r="J301" s="52">
        <v>1</v>
      </c>
      <c r="K301" s="53">
        <v>43380.625254629631</v>
      </c>
      <c r="N301" s="52" t="s">
        <v>31</v>
      </c>
      <c r="O301" s="52" t="s">
        <v>32</v>
      </c>
      <c r="P301" s="52" t="s">
        <v>19</v>
      </c>
      <c r="Q301" s="52" t="s">
        <v>20</v>
      </c>
      <c r="R301" s="53">
        <v>43380.757268518515</v>
      </c>
      <c r="T301" s="53">
        <v>43380.765868055554</v>
      </c>
      <c r="V301" s="53">
        <v>43380.757268518515</v>
      </c>
      <c r="W301" s="54"/>
      <c r="X301" s="54"/>
      <c r="Z301" s="56">
        <f t="shared" si="37"/>
        <v>0</v>
      </c>
      <c r="AA301" s="56">
        <f t="shared" ref="AA301:AA314" si="40">IF(A301="★", R301-V301, R301-D301)</f>
        <v>0</v>
      </c>
      <c r="AD301" s="76"/>
    </row>
    <row r="302" spans="1:30" s="52" customFormat="1" x14ac:dyDescent="0.4">
      <c r="A302" s="46" t="str">
        <f t="shared" si="33"/>
        <v>★</v>
      </c>
      <c r="B302" s="46" t="str">
        <f t="shared" si="38"/>
        <v>☆</v>
      </c>
      <c r="C302" s="52">
        <v>18</v>
      </c>
      <c r="D302" s="53">
        <v>43380.625671296293</v>
      </c>
      <c r="E302" s="52">
        <v>1351</v>
      </c>
      <c r="F302" s="52" t="s">
        <v>33</v>
      </c>
      <c r="G302" s="52">
        <v>1940</v>
      </c>
      <c r="H302" s="52">
        <v>605</v>
      </c>
      <c r="I302" s="52">
        <v>7</v>
      </c>
      <c r="J302" s="52">
        <v>1</v>
      </c>
      <c r="K302" s="53">
        <v>43380.699537037035</v>
      </c>
      <c r="N302" s="52" t="s">
        <v>31</v>
      </c>
      <c r="O302" s="52" t="s">
        <v>32</v>
      </c>
      <c r="P302" s="52" t="s">
        <v>19</v>
      </c>
      <c r="Q302" s="52" t="s">
        <v>20</v>
      </c>
      <c r="R302" s="53">
        <v>43380.753935185188</v>
      </c>
      <c r="T302" s="53">
        <v>43380.76253472222</v>
      </c>
      <c r="V302" s="53">
        <v>43380.753935185188</v>
      </c>
      <c r="W302" s="54"/>
      <c r="X302" s="54"/>
      <c r="Z302" s="56">
        <f t="shared" si="37"/>
        <v>0</v>
      </c>
      <c r="AA302" s="56">
        <f t="shared" si="40"/>
        <v>0</v>
      </c>
      <c r="AD302" s="76" t="s">
        <v>159</v>
      </c>
    </row>
    <row r="303" spans="1:30" s="52" customFormat="1" x14ac:dyDescent="0.4">
      <c r="A303" s="46" t="str">
        <f t="shared" si="33"/>
        <v>★</v>
      </c>
      <c r="B303" s="46" t="str">
        <f t="shared" si="38"/>
        <v>☆</v>
      </c>
      <c r="C303" s="52">
        <v>18</v>
      </c>
      <c r="D303" s="53">
        <v>43380.700428240743</v>
      </c>
      <c r="E303" s="52">
        <v>1414</v>
      </c>
      <c r="F303" s="52" t="s">
        <v>33</v>
      </c>
      <c r="G303" s="52">
        <v>1940</v>
      </c>
      <c r="H303" s="52">
        <v>875</v>
      </c>
      <c r="I303" s="52">
        <v>6</v>
      </c>
      <c r="J303" s="52">
        <v>1</v>
      </c>
      <c r="K303" s="53">
        <v>43380.700995370367</v>
      </c>
      <c r="N303" s="52" t="s">
        <v>86</v>
      </c>
      <c r="O303" s="52" t="s">
        <v>87</v>
      </c>
      <c r="P303" s="52" t="s">
        <v>19</v>
      </c>
      <c r="Q303" s="52" t="s">
        <v>20</v>
      </c>
      <c r="R303" s="53">
        <v>43380.753564814811</v>
      </c>
      <c r="T303" s="53">
        <v>43380.763599537036</v>
      </c>
      <c r="V303" s="53">
        <v>43380.753564814811</v>
      </c>
      <c r="W303" s="54"/>
      <c r="X303" s="54"/>
      <c r="Z303" s="56">
        <f t="shared" si="37"/>
        <v>0</v>
      </c>
      <c r="AA303" s="56"/>
      <c r="AD303" s="76" t="s">
        <v>160</v>
      </c>
    </row>
    <row r="304" spans="1:30" s="52" customFormat="1" x14ac:dyDescent="0.4">
      <c r="A304" s="46" t="str">
        <f t="shared" si="33"/>
        <v>-</v>
      </c>
      <c r="B304" s="46" t="str">
        <f t="shared" si="38"/>
        <v>☆</v>
      </c>
      <c r="C304" s="52">
        <v>18</v>
      </c>
      <c r="D304" s="53">
        <v>43380.753831018519</v>
      </c>
      <c r="E304" s="52">
        <v>1470</v>
      </c>
      <c r="F304" s="52" t="s">
        <v>78</v>
      </c>
      <c r="G304" s="52">
        <v>1024</v>
      </c>
      <c r="H304" s="52">
        <v>1279</v>
      </c>
      <c r="I304" s="52">
        <v>8</v>
      </c>
      <c r="J304" s="52">
        <v>1</v>
      </c>
      <c r="K304" s="53">
        <v>43380.75472222222</v>
      </c>
      <c r="N304" s="52" t="s">
        <v>84</v>
      </c>
      <c r="O304" s="52" t="s">
        <v>85</v>
      </c>
      <c r="P304" s="52" t="s">
        <v>23</v>
      </c>
      <c r="Q304" s="52" t="s">
        <v>24</v>
      </c>
      <c r="R304" s="53">
        <v>43380.761747685188</v>
      </c>
      <c r="T304" s="53">
        <v>43380.784849537034</v>
      </c>
      <c r="W304" s="54"/>
      <c r="X304" s="54"/>
      <c r="Z304" s="56">
        <f t="shared" si="37"/>
        <v>0</v>
      </c>
      <c r="AA304" s="56"/>
      <c r="AD304" s="76" t="s">
        <v>157</v>
      </c>
    </row>
    <row r="305" spans="1:30" s="52" customFormat="1" x14ac:dyDescent="0.4">
      <c r="A305" s="46" t="str">
        <f t="shared" si="33"/>
        <v>-</v>
      </c>
      <c r="B305" s="46" t="str">
        <f t="shared" si="38"/>
        <v>☆</v>
      </c>
      <c r="C305" s="52">
        <v>18</v>
      </c>
      <c r="D305" s="53">
        <v>43380.757685185185</v>
      </c>
      <c r="E305" s="52">
        <v>1473</v>
      </c>
      <c r="F305" s="52" t="s">
        <v>78</v>
      </c>
      <c r="G305" s="52">
        <v>1024</v>
      </c>
      <c r="H305" s="52">
        <v>1009</v>
      </c>
      <c r="I305" s="52">
        <v>8</v>
      </c>
      <c r="J305" s="52">
        <v>1</v>
      </c>
      <c r="K305" s="53">
        <v>43380.7578587963</v>
      </c>
      <c r="N305" s="52" t="s">
        <v>84</v>
      </c>
      <c r="O305" s="52" t="s">
        <v>85</v>
      </c>
      <c r="P305" s="52" t="s">
        <v>23</v>
      </c>
      <c r="Q305" s="52" t="s">
        <v>24</v>
      </c>
      <c r="R305" s="53">
        <v>43380.762939814813</v>
      </c>
      <c r="T305" s="53">
        <v>43380.780636574076</v>
      </c>
      <c r="W305" s="54"/>
      <c r="X305" s="54"/>
      <c r="Z305" s="56">
        <f t="shared" si="37"/>
        <v>0</v>
      </c>
      <c r="AA305" s="56">
        <f t="shared" si="40"/>
        <v>5.2546296283253469E-3</v>
      </c>
      <c r="AD305" s="76" t="s">
        <v>158</v>
      </c>
    </row>
    <row r="306" spans="1:30" s="52" customFormat="1" x14ac:dyDescent="0.4">
      <c r="A306" s="46" t="str">
        <f t="shared" si="33"/>
        <v>-</v>
      </c>
      <c r="B306" s="46" t="str">
        <f t="shared" si="38"/>
        <v>☆</v>
      </c>
      <c r="C306" s="52">
        <v>18</v>
      </c>
      <c r="D306" s="53">
        <v>43380.757905092592</v>
      </c>
      <c r="E306" s="52">
        <v>1475</v>
      </c>
      <c r="F306" s="52" t="s">
        <v>18</v>
      </c>
      <c r="G306" s="52">
        <v>1334</v>
      </c>
      <c r="H306" s="52">
        <v>432</v>
      </c>
      <c r="I306" s="52">
        <v>6</v>
      </c>
      <c r="J306" s="52">
        <v>1</v>
      </c>
      <c r="K306" s="53">
        <v>43380.761597222219</v>
      </c>
      <c r="N306" s="52" t="s">
        <v>65</v>
      </c>
      <c r="O306" s="52" t="s">
        <v>66</v>
      </c>
      <c r="P306" s="52" t="s">
        <v>44</v>
      </c>
      <c r="Q306" s="52" t="s">
        <v>45</v>
      </c>
      <c r="R306" s="53">
        <v>43380.772233796299</v>
      </c>
      <c r="T306" s="53">
        <v>43380.779270833336</v>
      </c>
      <c r="W306" s="54"/>
      <c r="X306" s="54"/>
      <c r="Z306" s="56">
        <f t="shared" si="37"/>
        <v>0</v>
      </c>
      <c r="AA306" s="56">
        <f t="shared" si="40"/>
        <v>1.4328703706269152E-2</v>
      </c>
    </row>
    <row r="307" spans="1:30" s="52" customFormat="1" x14ac:dyDescent="0.4">
      <c r="A307" s="46" t="str">
        <f t="shared" si="33"/>
        <v>-</v>
      </c>
      <c r="B307" s="46" t="str">
        <f t="shared" si="38"/>
        <v>☆</v>
      </c>
      <c r="C307" s="52">
        <v>18</v>
      </c>
      <c r="D307" s="53">
        <v>43380.759953703702</v>
      </c>
      <c r="E307" s="52">
        <v>1479</v>
      </c>
      <c r="F307" s="52" t="s">
        <v>18</v>
      </c>
      <c r="G307" s="52">
        <v>66</v>
      </c>
      <c r="H307" s="52">
        <v>1117</v>
      </c>
      <c r="I307" s="52">
        <v>8</v>
      </c>
      <c r="J307" s="52">
        <v>1</v>
      </c>
      <c r="K307" s="53">
        <v>43380.764050925929</v>
      </c>
      <c r="N307" s="52" t="s">
        <v>69</v>
      </c>
      <c r="O307" s="52" t="s">
        <v>70</v>
      </c>
      <c r="P307" s="52" t="s">
        <v>31</v>
      </c>
      <c r="Q307" s="52" t="s">
        <v>32</v>
      </c>
      <c r="R307" s="53">
        <v>43380.785578703704</v>
      </c>
      <c r="T307" s="53">
        <v>43380.795787037037</v>
      </c>
      <c r="W307" s="54"/>
      <c r="X307" s="54"/>
      <c r="Z307" s="56">
        <f t="shared" si="37"/>
        <v>0</v>
      </c>
      <c r="AA307" s="56">
        <f t="shared" si="40"/>
        <v>2.5625000002037268E-2</v>
      </c>
    </row>
    <row r="308" spans="1:30" s="52" customFormat="1" x14ac:dyDescent="0.4">
      <c r="A308" s="46" t="str">
        <f t="shared" si="33"/>
        <v>-</v>
      </c>
      <c r="B308" s="46" t="str">
        <f t="shared" si="38"/>
        <v>☆</v>
      </c>
      <c r="C308" s="52">
        <v>18</v>
      </c>
      <c r="D308" s="53">
        <v>43380.762835648151</v>
      </c>
      <c r="E308" s="52">
        <v>1480</v>
      </c>
      <c r="F308" s="52" t="s">
        <v>56</v>
      </c>
      <c r="G308" s="52">
        <v>988</v>
      </c>
      <c r="H308" s="52">
        <v>1264</v>
      </c>
      <c r="I308" s="52">
        <v>2</v>
      </c>
      <c r="J308" s="52">
        <v>1</v>
      </c>
      <c r="K308" s="53">
        <v>43380.763298611113</v>
      </c>
      <c r="N308" s="52" t="s">
        <v>67</v>
      </c>
      <c r="O308" s="52" t="s">
        <v>68</v>
      </c>
      <c r="P308" s="52" t="s">
        <v>21</v>
      </c>
      <c r="Q308" s="52" t="s">
        <v>22</v>
      </c>
      <c r="R308" s="53">
        <v>43380.765844907408</v>
      </c>
      <c r="T308" s="53">
        <v>43380.778113425928</v>
      </c>
      <c r="W308" s="54"/>
      <c r="X308" s="54"/>
      <c r="Z308" s="56">
        <f t="shared" si="37"/>
        <v>0</v>
      </c>
      <c r="AA308" s="56">
        <f t="shared" si="40"/>
        <v>3.009259256941732E-3</v>
      </c>
    </row>
    <row r="309" spans="1:30" s="52" customFormat="1" x14ac:dyDescent="0.4">
      <c r="A309" s="46" t="str">
        <f t="shared" si="33"/>
        <v>-</v>
      </c>
      <c r="B309" s="46" t="str">
        <f t="shared" si="38"/>
        <v>☆</v>
      </c>
      <c r="C309" s="52">
        <v>18</v>
      </c>
      <c r="D309" s="53">
        <v>43380.763020833336</v>
      </c>
      <c r="E309" s="52">
        <v>1481</v>
      </c>
      <c r="F309" s="52" t="s">
        <v>18</v>
      </c>
      <c r="G309" s="52">
        <v>1107</v>
      </c>
      <c r="H309" s="52">
        <v>1297</v>
      </c>
      <c r="I309" s="52">
        <v>6</v>
      </c>
      <c r="J309" s="52">
        <v>1</v>
      </c>
      <c r="K309" s="53">
        <v>43380.763148148151</v>
      </c>
      <c r="N309" s="52" t="s">
        <v>31</v>
      </c>
      <c r="O309" s="52" t="s">
        <v>32</v>
      </c>
      <c r="P309" s="52" t="s">
        <v>41</v>
      </c>
      <c r="Q309" s="52" t="s">
        <v>42</v>
      </c>
      <c r="R309" s="53">
        <v>43380.769652777781</v>
      </c>
      <c r="T309" s="53">
        <v>43380.779398148145</v>
      </c>
      <c r="W309" s="54"/>
      <c r="X309" s="54"/>
      <c r="Z309" s="56">
        <f t="shared" si="37"/>
        <v>0</v>
      </c>
      <c r="AA309" s="56">
        <f t="shared" si="40"/>
        <v>6.6319444449618459E-3</v>
      </c>
    </row>
    <row r="310" spans="1:30" s="52" customFormat="1" x14ac:dyDescent="0.4">
      <c r="A310" s="46" t="str">
        <f t="shared" si="33"/>
        <v>-</v>
      </c>
      <c r="B310" s="46" t="str">
        <f t="shared" si="38"/>
        <v>☆</v>
      </c>
      <c r="C310" s="52">
        <v>18</v>
      </c>
      <c r="D310" s="53">
        <v>43380.763252314813</v>
      </c>
      <c r="E310" s="52">
        <v>1482</v>
      </c>
      <c r="F310" s="52" t="s">
        <v>33</v>
      </c>
      <c r="G310" s="52">
        <v>1024</v>
      </c>
      <c r="H310" s="52">
        <v>800</v>
      </c>
      <c r="I310" s="52">
        <v>10</v>
      </c>
      <c r="J310" s="52">
        <v>1</v>
      </c>
      <c r="K310" s="53">
        <v>43380.764675925922</v>
      </c>
      <c r="N310" s="52" t="s">
        <v>74</v>
      </c>
      <c r="O310" s="52" t="s">
        <v>75</v>
      </c>
      <c r="P310" s="52" t="s">
        <v>23</v>
      </c>
      <c r="Q310" s="52" t="s">
        <v>24</v>
      </c>
      <c r="R310" s="53">
        <v>43380.783993055556</v>
      </c>
      <c r="T310" s="53">
        <v>43380.802407407406</v>
      </c>
      <c r="W310" s="54"/>
      <c r="X310" s="54"/>
      <c r="Z310" s="56">
        <f t="shared" si="37"/>
        <v>0</v>
      </c>
      <c r="AA310" s="56">
        <f t="shared" si="40"/>
        <v>2.0740740743349306E-2</v>
      </c>
    </row>
    <row r="311" spans="1:30" s="52" customFormat="1" x14ac:dyDescent="0.4">
      <c r="A311" s="46" t="str">
        <f t="shared" si="33"/>
        <v>-</v>
      </c>
      <c r="B311" s="46" t="str">
        <f t="shared" si="38"/>
        <v>☆</v>
      </c>
      <c r="C311" s="52">
        <v>18</v>
      </c>
      <c r="D311" s="53">
        <v>43380.764675925922</v>
      </c>
      <c r="E311" s="52">
        <v>1486</v>
      </c>
      <c r="F311" s="52" t="s">
        <v>33</v>
      </c>
      <c r="G311" s="52">
        <v>1333</v>
      </c>
      <c r="H311" s="52">
        <v>961</v>
      </c>
      <c r="I311" s="52">
        <v>9</v>
      </c>
      <c r="J311" s="52">
        <v>1</v>
      </c>
      <c r="K311" s="53">
        <v>43380.76489583333</v>
      </c>
      <c r="N311" s="52" t="s">
        <v>61</v>
      </c>
      <c r="O311" s="52" t="s">
        <v>62</v>
      </c>
      <c r="P311" s="52" t="s">
        <v>67</v>
      </c>
      <c r="Q311" s="52" t="s">
        <v>68</v>
      </c>
      <c r="R311" s="53">
        <v>43380.769988425927</v>
      </c>
      <c r="T311" s="53">
        <v>43380.79210648148</v>
      </c>
      <c r="W311" s="54"/>
      <c r="X311" s="54"/>
      <c r="Z311" s="56">
        <f t="shared" si="37"/>
        <v>0</v>
      </c>
      <c r="AA311" s="56">
        <f t="shared" si="40"/>
        <v>5.3125000049476512E-3</v>
      </c>
    </row>
    <row r="312" spans="1:30" s="52" customFormat="1" x14ac:dyDescent="0.4">
      <c r="A312" s="46" t="str">
        <f t="shared" si="33"/>
        <v>-</v>
      </c>
      <c r="B312" s="46" t="str">
        <f t="shared" si="38"/>
        <v>☆</v>
      </c>
      <c r="C312" s="52">
        <v>18</v>
      </c>
      <c r="D312" s="53">
        <v>43380.773321759261</v>
      </c>
      <c r="E312" s="52">
        <v>1491</v>
      </c>
      <c r="F312" s="52" t="s">
        <v>56</v>
      </c>
      <c r="G312" s="52">
        <v>967</v>
      </c>
      <c r="H312" s="52">
        <v>839</v>
      </c>
      <c r="I312" s="52">
        <v>3</v>
      </c>
      <c r="J312" s="52">
        <v>1</v>
      </c>
      <c r="K312" s="53">
        <v>43380.773599537039</v>
      </c>
      <c r="N312" s="52" t="s">
        <v>67</v>
      </c>
      <c r="O312" s="52" t="s">
        <v>68</v>
      </c>
      <c r="P312" s="52" t="s">
        <v>25</v>
      </c>
      <c r="Q312" s="52" t="s">
        <v>26</v>
      </c>
      <c r="R312" s="53">
        <v>43380.790081018517</v>
      </c>
      <c r="T312" s="53">
        <v>43380.802025462966</v>
      </c>
      <c r="W312" s="54"/>
      <c r="X312" s="54"/>
      <c r="Z312" s="56">
        <f t="shared" si="37"/>
        <v>0</v>
      </c>
      <c r="AA312" s="56">
        <f t="shared" si="40"/>
        <v>1.6759259255195502E-2</v>
      </c>
    </row>
    <row r="313" spans="1:30" s="52" customFormat="1" x14ac:dyDescent="0.4">
      <c r="A313" s="46" t="str">
        <f t="shared" si="33"/>
        <v>-</v>
      </c>
      <c r="B313" s="46" t="str">
        <f t="shared" si="38"/>
        <v>☆</v>
      </c>
      <c r="C313" s="52">
        <v>18</v>
      </c>
      <c r="D313" s="53">
        <v>43380.774363425924</v>
      </c>
      <c r="E313" s="52">
        <v>1492</v>
      </c>
      <c r="F313" s="52" t="s">
        <v>79</v>
      </c>
      <c r="G313" s="52">
        <v>967</v>
      </c>
      <c r="H313" s="52">
        <v>1127</v>
      </c>
      <c r="I313" s="52">
        <v>7</v>
      </c>
      <c r="J313" s="52">
        <v>4</v>
      </c>
      <c r="K313" s="53">
        <v>43380.774745370371</v>
      </c>
      <c r="N313" s="52" t="s">
        <v>27</v>
      </c>
      <c r="O313" s="52" t="s">
        <v>28</v>
      </c>
      <c r="P313" s="52" t="s">
        <v>19</v>
      </c>
      <c r="Q313" s="52" t="s">
        <v>20</v>
      </c>
      <c r="R313" s="53">
        <v>43380.783368055556</v>
      </c>
      <c r="T313" s="53">
        <v>43380.791493055556</v>
      </c>
      <c r="W313" s="54"/>
      <c r="X313" s="54"/>
      <c r="Z313" s="56">
        <f t="shared" si="37"/>
        <v>0</v>
      </c>
      <c r="AA313" s="56">
        <f t="shared" si="40"/>
        <v>9.0046296318178065E-3</v>
      </c>
    </row>
    <row r="314" spans="1:30" s="50" customFormat="1" x14ac:dyDescent="0.4">
      <c r="A314" s="49" t="str">
        <f t="shared" si="33"/>
        <v>-</v>
      </c>
      <c r="B314" s="49" t="str">
        <f t="shared" si="38"/>
        <v>☆</v>
      </c>
      <c r="C314" s="50">
        <v>18</v>
      </c>
      <c r="D314" s="51">
        <v>43380.780381944445</v>
      </c>
      <c r="E314" s="50">
        <v>1495</v>
      </c>
      <c r="F314" s="50" t="s">
        <v>18</v>
      </c>
      <c r="G314" s="50">
        <v>112</v>
      </c>
      <c r="H314" s="50">
        <v>519</v>
      </c>
      <c r="I314" s="50">
        <v>10</v>
      </c>
      <c r="J314" s="50">
        <v>5</v>
      </c>
      <c r="K314" s="51">
        <v>43380.780497685184</v>
      </c>
      <c r="N314" s="50" t="s">
        <v>67</v>
      </c>
      <c r="O314" s="50" t="s">
        <v>68</v>
      </c>
      <c r="P314" s="50" t="s">
        <v>25</v>
      </c>
      <c r="Q314" s="50" t="s">
        <v>26</v>
      </c>
      <c r="R314" s="51">
        <v>43380.791863425926</v>
      </c>
      <c r="T314" s="51">
        <v>43380.806585648148</v>
      </c>
      <c r="W314" s="55"/>
      <c r="X314" s="55"/>
      <c r="Z314" s="57">
        <f t="shared" si="37"/>
        <v>0</v>
      </c>
      <c r="AA314" s="57">
        <f t="shared" si="40"/>
        <v>1.1481481480586808E-2</v>
      </c>
    </row>
    <row r="315" spans="1:30" x14ac:dyDescent="0.4">
      <c r="A315" s="45" t="str">
        <f t="shared" si="33"/>
        <v>-</v>
      </c>
      <c r="B315" s="45" t="str">
        <f t="shared" si="38"/>
        <v>-</v>
      </c>
      <c r="C315">
        <v>19</v>
      </c>
      <c r="D315" s="1">
        <v>43380.796516203707</v>
      </c>
      <c r="E315">
        <v>1503</v>
      </c>
      <c r="F315" t="s">
        <v>33</v>
      </c>
      <c r="G315">
        <v>1980</v>
      </c>
      <c r="H315">
        <v>1034</v>
      </c>
      <c r="I315">
        <v>5</v>
      </c>
      <c r="J315">
        <v>3</v>
      </c>
      <c r="L315" s="1">
        <v>43380.799745370372</v>
      </c>
      <c r="M315" s="1">
        <v>43380.803333333337</v>
      </c>
      <c r="N315" t="s">
        <v>21</v>
      </c>
      <c r="O315" t="s">
        <v>22</v>
      </c>
      <c r="P315" t="s">
        <v>86</v>
      </c>
      <c r="Q315" t="s">
        <v>87</v>
      </c>
      <c r="R315" s="1">
        <v>43380.800428240742</v>
      </c>
      <c r="S315" s="1">
        <v>43380.800428240742</v>
      </c>
      <c r="T315" s="1">
        <v>43380.809849537036</v>
      </c>
      <c r="U315" s="1">
        <v>43380.809849537036</v>
      </c>
      <c r="W315" s="9">
        <f t="shared" si="34"/>
        <v>3.5879629649571143E-3</v>
      </c>
      <c r="X315" s="9">
        <f t="shared" si="35"/>
        <v>1.0763888894871343E-2</v>
      </c>
      <c r="Y315" s="11">
        <f>SUM(X315:X329)</f>
        <v>0.18092592590255663</v>
      </c>
      <c r="Z315" s="11">
        <f t="shared" si="37"/>
        <v>0</v>
      </c>
      <c r="AA315" s="19">
        <f t="shared" si="36"/>
        <v>3.2291666648234241E-3</v>
      </c>
      <c r="AB315" s="11">
        <f>AVERAGE(AA315:AA335)</f>
        <v>3.4352954140298869E-3</v>
      </c>
    </row>
    <row r="316" spans="1:30" x14ac:dyDescent="0.4">
      <c r="A316" s="45" t="str">
        <f t="shared" si="33"/>
        <v>-</v>
      </c>
      <c r="B316" s="45" t="str">
        <f t="shared" si="38"/>
        <v>-</v>
      </c>
      <c r="C316">
        <v>19</v>
      </c>
      <c r="D316" s="1">
        <v>43380.801712962966</v>
      </c>
      <c r="E316">
        <v>1504</v>
      </c>
      <c r="F316" t="s">
        <v>43</v>
      </c>
      <c r="G316">
        <v>0</v>
      </c>
      <c r="H316">
        <v>626</v>
      </c>
      <c r="I316">
        <v>3</v>
      </c>
      <c r="J316">
        <v>2</v>
      </c>
      <c r="L316" s="1">
        <v>43380.805092592593</v>
      </c>
      <c r="M316" s="1">
        <v>43380.811157407406</v>
      </c>
      <c r="N316" t="s">
        <v>31</v>
      </c>
      <c r="O316" t="s">
        <v>32</v>
      </c>
      <c r="P316" t="s">
        <v>63</v>
      </c>
      <c r="Q316" t="s">
        <v>64</v>
      </c>
      <c r="R316" s="1">
        <v>43380.809259259258</v>
      </c>
      <c r="S316" s="1">
        <v>43380.809259259258</v>
      </c>
      <c r="T316" s="1">
        <v>43380.818495370368</v>
      </c>
      <c r="U316" s="1">
        <v>43380.818495370368</v>
      </c>
      <c r="W316" s="9">
        <f t="shared" si="34"/>
        <v>6.064814813726116E-3</v>
      </c>
      <c r="X316" s="9">
        <f t="shared" si="35"/>
        <v>1.2129629627452232E-2</v>
      </c>
      <c r="Z316" s="11">
        <f t="shared" si="37"/>
        <v>0</v>
      </c>
      <c r="AA316" s="19">
        <f t="shared" si="36"/>
        <v>3.379629626579117E-3</v>
      </c>
    </row>
    <row r="317" spans="1:30" x14ac:dyDescent="0.4">
      <c r="A317" s="45" t="str">
        <f t="shared" si="33"/>
        <v>-</v>
      </c>
      <c r="B317" s="45" t="str">
        <f t="shared" si="38"/>
        <v>-</v>
      </c>
      <c r="C317">
        <v>19</v>
      </c>
      <c r="D317" s="1">
        <v>43380.807303240741</v>
      </c>
      <c r="E317">
        <v>1507</v>
      </c>
      <c r="F317" t="s">
        <v>43</v>
      </c>
      <c r="G317">
        <v>0</v>
      </c>
      <c r="H317">
        <v>989</v>
      </c>
      <c r="I317">
        <v>1</v>
      </c>
      <c r="J317">
        <v>1</v>
      </c>
      <c r="L317" s="1">
        <v>43380.808541666665</v>
      </c>
      <c r="M317" s="1">
        <v>43380.81821759259</v>
      </c>
      <c r="N317" t="s">
        <v>80</v>
      </c>
      <c r="O317" t="s">
        <v>81</v>
      </c>
      <c r="P317" t="s">
        <v>23</v>
      </c>
      <c r="Q317" t="s">
        <v>24</v>
      </c>
      <c r="R317" s="1">
        <v>43380.809965277775</v>
      </c>
      <c r="S317" s="1">
        <v>43380.809965277775</v>
      </c>
      <c r="T317" s="1">
        <v>43380.823113425926</v>
      </c>
      <c r="U317" s="1">
        <v>43380.823113425926</v>
      </c>
      <c r="W317" s="9">
        <f t="shared" si="34"/>
        <v>9.6759259249665774E-3</v>
      </c>
      <c r="X317" s="9">
        <f t="shared" si="35"/>
        <v>9.6759259249665774E-3</v>
      </c>
      <c r="Z317" s="11">
        <f t="shared" si="37"/>
        <v>0</v>
      </c>
      <c r="AA317" s="19">
        <f t="shared" si="36"/>
        <v>1.2384259243845008E-3</v>
      </c>
    </row>
    <row r="318" spans="1:30" x14ac:dyDescent="0.4">
      <c r="A318" s="45" t="str">
        <f t="shared" si="33"/>
        <v>-</v>
      </c>
      <c r="B318" s="45" t="str">
        <f t="shared" si="38"/>
        <v>-</v>
      </c>
      <c r="C318">
        <v>19</v>
      </c>
      <c r="D318" s="1">
        <v>43380.80872685185</v>
      </c>
      <c r="E318">
        <v>1509</v>
      </c>
      <c r="F318" t="s">
        <v>18</v>
      </c>
      <c r="G318">
        <v>1334</v>
      </c>
      <c r="H318">
        <v>970</v>
      </c>
      <c r="I318">
        <v>4</v>
      </c>
      <c r="J318">
        <v>1</v>
      </c>
      <c r="L318" s="1">
        <v>43380.812800925924</v>
      </c>
      <c r="M318" s="1">
        <v>43380.823819444442</v>
      </c>
      <c r="N318" t="s">
        <v>44</v>
      </c>
      <c r="O318" t="s">
        <v>45</v>
      </c>
      <c r="P318" t="s">
        <v>31</v>
      </c>
      <c r="Q318" t="s">
        <v>32</v>
      </c>
      <c r="R318" s="1">
        <v>43380.816331018519</v>
      </c>
      <c r="S318" s="1">
        <v>43380.816331018519</v>
      </c>
      <c r="T318" s="1">
        <v>43380.825624999998</v>
      </c>
      <c r="U318" s="1">
        <v>43380.825624999998</v>
      </c>
      <c r="W318" s="9">
        <f t="shared" si="34"/>
        <v>1.1018518518540077E-2</v>
      </c>
      <c r="X318" s="9">
        <f t="shared" si="35"/>
        <v>1.1018518518540077E-2</v>
      </c>
      <c r="Z318" s="11">
        <f t="shared" si="37"/>
        <v>0</v>
      </c>
      <c r="AA318" s="19">
        <f t="shared" si="36"/>
        <v>4.0740740732871927E-3</v>
      </c>
    </row>
    <row r="319" spans="1:30" x14ac:dyDescent="0.4">
      <c r="A319" s="45" t="str">
        <f t="shared" si="33"/>
        <v>-</v>
      </c>
      <c r="B319" s="45" t="str">
        <f t="shared" si="38"/>
        <v>-</v>
      </c>
      <c r="C319">
        <v>19</v>
      </c>
      <c r="D319" s="1">
        <v>43380.807962962965</v>
      </c>
      <c r="E319">
        <v>1508</v>
      </c>
      <c r="F319" t="s">
        <v>71</v>
      </c>
      <c r="G319">
        <v>1668</v>
      </c>
      <c r="H319">
        <v>812</v>
      </c>
      <c r="I319">
        <v>4</v>
      </c>
      <c r="J319">
        <v>2</v>
      </c>
      <c r="L319" s="1">
        <v>43380.813101851854</v>
      </c>
      <c r="M319" s="1">
        <v>43380.82739583333</v>
      </c>
      <c r="N319" t="s">
        <v>44</v>
      </c>
      <c r="O319" t="s">
        <v>45</v>
      </c>
      <c r="P319" t="s">
        <v>39</v>
      </c>
      <c r="Q319" t="s">
        <v>40</v>
      </c>
      <c r="R319" s="1">
        <v>43380.815405092595</v>
      </c>
      <c r="S319" s="1">
        <v>43380.815636574072</v>
      </c>
      <c r="T319" s="1">
        <v>43380.830023148148</v>
      </c>
      <c r="U319" s="1">
        <v>43380.836504629631</v>
      </c>
      <c r="W319" s="9">
        <f t="shared" si="34"/>
        <v>1.4293981475930195E-2</v>
      </c>
      <c r="X319" s="9">
        <f t="shared" si="35"/>
        <v>2.8587962951860391E-2</v>
      </c>
      <c r="Z319" s="11">
        <f t="shared" si="37"/>
        <v>0</v>
      </c>
      <c r="AA319" s="19">
        <f t="shared" si="36"/>
        <v>5.1388888896326534E-3</v>
      </c>
    </row>
    <row r="320" spans="1:30" x14ac:dyDescent="0.4">
      <c r="A320" s="45" t="str">
        <f t="shared" si="33"/>
        <v>-</v>
      </c>
      <c r="B320" s="45" t="str">
        <f t="shared" si="38"/>
        <v>-</v>
      </c>
      <c r="C320">
        <v>19</v>
      </c>
      <c r="D320" s="1">
        <v>43380.812881944446</v>
      </c>
      <c r="E320">
        <v>1513</v>
      </c>
      <c r="F320" t="s">
        <v>33</v>
      </c>
      <c r="G320">
        <v>66</v>
      </c>
      <c r="H320">
        <v>1133</v>
      </c>
      <c r="I320">
        <v>7</v>
      </c>
      <c r="J320">
        <v>1</v>
      </c>
      <c r="L320" s="1">
        <v>43380.815023148149</v>
      </c>
      <c r="M320" s="1">
        <v>43380.825891203705</v>
      </c>
      <c r="N320" t="s">
        <v>54</v>
      </c>
      <c r="O320" t="s">
        <v>55</v>
      </c>
      <c r="P320" t="s">
        <v>69</v>
      </c>
      <c r="Q320" t="s">
        <v>70</v>
      </c>
      <c r="R320" s="1">
        <v>43380.816006944442</v>
      </c>
      <c r="S320" s="1">
        <v>43380.816006944442</v>
      </c>
      <c r="T320" s="1">
        <v>43380.832245370373</v>
      </c>
      <c r="U320" s="1">
        <v>43380.840069444443</v>
      </c>
      <c r="W320" s="9">
        <f t="shared" si="34"/>
        <v>1.0868055556784384E-2</v>
      </c>
      <c r="X320" s="9">
        <f t="shared" si="35"/>
        <v>1.0868055556784384E-2</v>
      </c>
      <c r="Z320" s="11">
        <f t="shared" si="37"/>
        <v>0</v>
      </c>
      <c r="AA320" s="19">
        <f t="shared" si="36"/>
        <v>2.1412037021946162E-3</v>
      </c>
    </row>
    <row r="321" spans="1:28" x14ac:dyDescent="0.4">
      <c r="A321" s="45" t="str">
        <f t="shared" si="33"/>
        <v>-</v>
      </c>
      <c r="B321" s="45" t="str">
        <f t="shared" si="38"/>
        <v>-</v>
      </c>
      <c r="C321">
        <v>19</v>
      </c>
      <c r="D321" s="1">
        <v>43380.81490740741</v>
      </c>
      <c r="E321">
        <v>1516</v>
      </c>
      <c r="F321" t="s">
        <v>18</v>
      </c>
      <c r="G321">
        <v>1624</v>
      </c>
      <c r="H321">
        <v>609</v>
      </c>
      <c r="I321">
        <v>4</v>
      </c>
      <c r="J321">
        <v>2</v>
      </c>
      <c r="L321" s="1">
        <v>43380.817384259259</v>
      </c>
      <c r="M321" s="1">
        <v>43380.823923611111</v>
      </c>
      <c r="N321" t="s">
        <v>86</v>
      </c>
      <c r="O321" t="s">
        <v>87</v>
      </c>
      <c r="P321" t="s">
        <v>31</v>
      </c>
      <c r="Q321" t="s">
        <v>32</v>
      </c>
      <c r="R321" s="1">
        <v>43380.819282407407</v>
      </c>
      <c r="S321" s="1">
        <v>43380.819282407407</v>
      </c>
      <c r="T321" s="1">
        <v>43380.829571759263</v>
      </c>
      <c r="U321" s="1">
        <v>43380.829571759263</v>
      </c>
      <c r="W321" s="9">
        <f t="shared" si="34"/>
        <v>6.5393518525524996E-3</v>
      </c>
      <c r="X321" s="9">
        <f t="shared" si="35"/>
        <v>1.3078703705104999E-2</v>
      </c>
      <c r="Z321" s="11">
        <f t="shared" si="37"/>
        <v>0</v>
      </c>
      <c r="AA321" s="19">
        <f t="shared" si="36"/>
        <v>2.4768518487690017E-3</v>
      </c>
    </row>
    <row r="322" spans="1:28" x14ac:dyDescent="0.4">
      <c r="A322" s="45" t="str">
        <f t="shared" ref="A322:A361" si="41">IF(V322&gt;0, "★", "-")</f>
        <v>-</v>
      </c>
      <c r="B322" s="45" t="str">
        <f t="shared" si="38"/>
        <v>-</v>
      </c>
      <c r="C322">
        <v>19</v>
      </c>
      <c r="D322" s="1">
        <v>43380.814039351855</v>
      </c>
      <c r="E322">
        <v>1515</v>
      </c>
      <c r="F322" t="s">
        <v>33</v>
      </c>
      <c r="G322">
        <v>1983</v>
      </c>
      <c r="H322">
        <v>855</v>
      </c>
      <c r="I322">
        <v>7</v>
      </c>
      <c r="J322">
        <v>3</v>
      </c>
      <c r="L322" s="1">
        <v>43380.81826388889</v>
      </c>
      <c r="M322" s="1">
        <v>43380.826747685183</v>
      </c>
      <c r="N322" t="s">
        <v>48</v>
      </c>
      <c r="O322" t="s">
        <v>49</v>
      </c>
      <c r="P322" t="s">
        <v>34</v>
      </c>
      <c r="Q322" t="s">
        <v>35</v>
      </c>
      <c r="R322" s="1">
        <v>43380.820451388892</v>
      </c>
      <c r="S322" s="1">
        <v>43380.820451388892</v>
      </c>
      <c r="T322" s="1">
        <v>43380.832870370374</v>
      </c>
      <c r="U322" s="1">
        <v>43380.832870370374</v>
      </c>
      <c r="W322" s="9">
        <f t="shared" si="34"/>
        <v>8.4837962931487709E-3</v>
      </c>
      <c r="X322" s="9">
        <f t="shared" si="35"/>
        <v>2.5451388879446313E-2</v>
      </c>
      <c r="Z322" s="11">
        <f t="shared" si="37"/>
        <v>0</v>
      </c>
      <c r="AA322" s="19">
        <f t="shared" si="36"/>
        <v>4.2245370350428857E-3</v>
      </c>
    </row>
    <row r="323" spans="1:28" x14ac:dyDescent="0.4">
      <c r="A323" s="45" t="str">
        <f t="shared" si="41"/>
        <v>-</v>
      </c>
      <c r="B323" s="45" t="str">
        <f t="shared" si="38"/>
        <v>-</v>
      </c>
      <c r="C323">
        <v>19</v>
      </c>
      <c r="D323" s="1">
        <v>43380.82712962963</v>
      </c>
      <c r="E323">
        <v>1521</v>
      </c>
      <c r="F323" t="s">
        <v>33</v>
      </c>
      <c r="G323">
        <v>1956</v>
      </c>
      <c r="H323">
        <v>573</v>
      </c>
      <c r="I323">
        <v>6</v>
      </c>
      <c r="J323">
        <v>1</v>
      </c>
      <c r="L323" s="1">
        <v>43380.829745370371</v>
      </c>
      <c r="M323" s="1">
        <v>43380.834814814814</v>
      </c>
      <c r="N323" t="s">
        <v>21</v>
      </c>
      <c r="O323" t="s">
        <v>22</v>
      </c>
      <c r="P323" t="s">
        <v>72</v>
      </c>
      <c r="Q323" t="s">
        <v>73</v>
      </c>
      <c r="R323" s="1">
        <v>43380.828599537039</v>
      </c>
      <c r="S323" s="1">
        <v>43380.829641203702</v>
      </c>
      <c r="T323" s="1">
        <v>43380.835648148146</v>
      </c>
      <c r="U323" s="1">
        <v>43380.838287037041</v>
      </c>
      <c r="W323" s="9">
        <f t="shared" ref="W323:W351" si="42">M323-L323</f>
        <v>5.0694444435066544E-3</v>
      </c>
      <c r="X323" s="9">
        <f t="shared" ref="X323:X351" si="43">W323*J323</f>
        <v>5.0694444435066544E-3</v>
      </c>
      <c r="Z323" s="11">
        <f t="shared" si="37"/>
        <v>1.1458333319751546E-3</v>
      </c>
      <c r="AA323" s="19">
        <f t="shared" ref="AA323:AA351" si="44">IF(A323="★", R323-V323, L323-D323)</f>
        <v>2.6157407410209998E-3</v>
      </c>
    </row>
    <row r="324" spans="1:28" x14ac:dyDescent="0.4">
      <c r="A324" s="45" t="str">
        <f t="shared" si="41"/>
        <v>-</v>
      </c>
      <c r="B324" s="45" t="str">
        <f t="shared" si="38"/>
        <v>-</v>
      </c>
      <c r="C324">
        <v>19</v>
      </c>
      <c r="D324" s="1">
        <v>43380.827118055553</v>
      </c>
      <c r="E324">
        <v>1520</v>
      </c>
      <c r="F324" t="s">
        <v>33</v>
      </c>
      <c r="G324">
        <v>1953</v>
      </c>
      <c r="H324">
        <v>1109</v>
      </c>
      <c r="I324">
        <v>6</v>
      </c>
      <c r="J324">
        <v>1</v>
      </c>
      <c r="L324" s="1">
        <v>43380.829780092594</v>
      </c>
      <c r="M324" s="1">
        <v>43380.834849537037</v>
      </c>
      <c r="N324" t="s">
        <v>21</v>
      </c>
      <c r="O324" t="s">
        <v>22</v>
      </c>
      <c r="P324" t="s">
        <v>72</v>
      </c>
      <c r="Q324" t="s">
        <v>73</v>
      </c>
      <c r="R324" s="1">
        <v>43380.828587962962</v>
      </c>
      <c r="S324" s="1">
        <v>43380.829988425925</v>
      </c>
      <c r="T324" s="1">
        <v>43380.835289351853</v>
      </c>
      <c r="U324" s="1">
        <v>43380.838634259257</v>
      </c>
      <c r="W324" s="9">
        <f t="shared" si="42"/>
        <v>5.0694444435066544E-3</v>
      </c>
      <c r="X324" s="9">
        <f t="shared" si="43"/>
        <v>5.0694444435066544E-3</v>
      </c>
      <c r="Z324" s="11">
        <f t="shared" ref="Z324:Z361" si="45">IF(IF(B324="☆",K324-R324,L324-R324)&lt;0,0,IF(B324="☆",K324-R324,L324-R324))</f>
        <v>1.1921296318178065E-3</v>
      </c>
      <c r="AA324" s="19">
        <f t="shared" si="44"/>
        <v>2.6620370408636518E-3</v>
      </c>
    </row>
    <row r="325" spans="1:28" x14ac:dyDescent="0.4">
      <c r="A325" s="45" t="str">
        <f t="shared" si="41"/>
        <v>★</v>
      </c>
      <c r="B325" s="45" t="str">
        <f t="shared" ref="B325:B361" si="46">IF(K325&gt;0, "☆", "-")</f>
        <v>-</v>
      </c>
      <c r="C325">
        <v>19</v>
      </c>
      <c r="D325" s="1">
        <v>43380.809583333335</v>
      </c>
      <c r="E325">
        <v>1510</v>
      </c>
      <c r="F325" t="s">
        <v>38</v>
      </c>
      <c r="G325">
        <v>0</v>
      </c>
      <c r="H325">
        <v>1085</v>
      </c>
      <c r="I325">
        <v>5</v>
      </c>
      <c r="J325">
        <v>1</v>
      </c>
      <c r="L325" s="1">
        <v>43380.830347222225</v>
      </c>
      <c r="M325" s="1">
        <v>43380.834004629629</v>
      </c>
      <c r="N325" t="s">
        <v>57</v>
      </c>
      <c r="O325" t="s">
        <v>58</v>
      </c>
      <c r="P325" t="s">
        <v>27</v>
      </c>
      <c r="Q325" t="s">
        <v>28</v>
      </c>
      <c r="R325" s="1">
        <v>43380.826388888891</v>
      </c>
      <c r="S325" s="1">
        <v>43380.8281712963</v>
      </c>
      <c r="T325" s="1">
        <v>43380.834548611114</v>
      </c>
      <c r="U325" s="1">
        <v>43380.841238425928</v>
      </c>
      <c r="V325" s="1">
        <v>43380.826388888891</v>
      </c>
      <c r="W325" s="9">
        <f t="shared" si="42"/>
        <v>3.6574074038071558E-3</v>
      </c>
      <c r="X325" s="9">
        <f t="shared" si="43"/>
        <v>3.6574074038071558E-3</v>
      </c>
      <c r="Z325" s="11">
        <f t="shared" si="45"/>
        <v>3.9583333345944993E-3</v>
      </c>
      <c r="AA325" s="19">
        <f t="shared" si="44"/>
        <v>0</v>
      </c>
    </row>
    <row r="326" spans="1:28" x14ac:dyDescent="0.4">
      <c r="A326" s="45" t="str">
        <f t="shared" si="41"/>
        <v>-</v>
      </c>
      <c r="B326" s="45" t="str">
        <f t="shared" si="46"/>
        <v>-</v>
      </c>
      <c r="C326">
        <v>19</v>
      </c>
      <c r="D326" s="1">
        <v>43380.827893518515</v>
      </c>
      <c r="E326">
        <v>1522</v>
      </c>
      <c r="F326" t="s">
        <v>18</v>
      </c>
      <c r="G326">
        <v>1624</v>
      </c>
      <c r="H326">
        <v>725</v>
      </c>
      <c r="I326">
        <v>6</v>
      </c>
      <c r="J326">
        <v>2</v>
      </c>
      <c r="L326" s="1">
        <v>43380.830983796295</v>
      </c>
      <c r="M326" s="1">
        <v>43380.836435185185</v>
      </c>
      <c r="N326" t="s">
        <v>31</v>
      </c>
      <c r="O326" t="s">
        <v>32</v>
      </c>
      <c r="P326" t="s">
        <v>19</v>
      </c>
      <c r="Q326" t="s">
        <v>20</v>
      </c>
      <c r="R326" s="1">
        <v>43380.831967592596</v>
      </c>
      <c r="S326" s="1">
        <v>43380.831967592596</v>
      </c>
      <c r="T326" s="1">
        <v>43380.843229166669</v>
      </c>
      <c r="U326" s="1">
        <v>43380.843229166669</v>
      </c>
      <c r="W326" s="9">
        <f t="shared" si="42"/>
        <v>5.4513888899236917E-3</v>
      </c>
      <c r="X326" s="9">
        <f t="shared" si="43"/>
        <v>1.0902777779847383E-2</v>
      </c>
      <c r="Z326" s="11">
        <f t="shared" si="45"/>
        <v>0</v>
      </c>
      <c r="AA326" s="19">
        <f t="shared" si="44"/>
        <v>3.0902777798473835E-3</v>
      </c>
    </row>
    <row r="327" spans="1:28" x14ac:dyDescent="0.4">
      <c r="A327" s="45" t="str">
        <f t="shared" si="41"/>
        <v>-</v>
      </c>
      <c r="B327" s="45" t="str">
        <f t="shared" si="46"/>
        <v>-</v>
      </c>
      <c r="C327">
        <v>19</v>
      </c>
      <c r="D327" s="1">
        <v>43380.825555555559</v>
      </c>
      <c r="E327">
        <v>1519</v>
      </c>
      <c r="F327" t="s">
        <v>18</v>
      </c>
      <c r="G327">
        <v>1921</v>
      </c>
      <c r="H327">
        <v>392</v>
      </c>
      <c r="I327">
        <v>5</v>
      </c>
      <c r="J327">
        <v>2</v>
      </c>
      <c r="L327" s="1">
        <v>43380.831296296295</v>
      </c>
      <c r="M327" s="1">
        <v>43380.83935185185</v>
      </c>
      <c r="N327" t="s">
        <v>48</v>
      </c>
      <c r="O327" t="s">
        <v>49</v>
      </c>
      <c r="P327" t="s">
        <v>80</v>
      </c>
      <c r="Q327" t="s">
        <v>81</v>
      </c>
      <c r="R327" s="1">
        <v>43380.831875000003</v>
      </c>
      <c r="S327" s="1">
        <v>43380.831875000003</v>
      </c>
      <c r="T327" s="1">
        <v>43380.845648148148</v>
      </c>
      <c r="U327" s="1">
        <v>43380.845648148148</v>
      </c>
      <c r="W327" s="9">
        <f t="shared" si="42"/>
        <v>8.0555555541650392E-3</v>
      </c>
      <c r="X327" s="9">
        <f t="shared" si="43"/>
        <v>1.6111111108330078E-2</v>
      </c>
      <c r="Z327" s="11">
        <f t="shared" si="45"/>
        <v>0</v>
      </c>
      <c r="AA327" s="19">
        <f t="shared" si="44"/>
        <v>5.7407407366554253E-3</v>
      </c>
    </row>
    <row r="328" spans="1:28" x14ac:dyDescent="0.4">
      <c r="A328" s="45" t="str">
        <f t="shared" si="41"/>
        <v>-</v>
      </c>
      <c r="B328" s="45" t="str">
        <f t="shared" si="46"/>
        <v>-</v>
      </c>
      <c r="C328">
        <v>19</v>
      </c>
      <c r="D328" s="1">
        <v>43380.832997685182</v>
      </c>
      <c r="E328">
        <v>1525</v>
      </c>
      <c r="F328" t="s">
        <v>18</v>
      </c>
      <c r="G328">
        <v>1334</v>
      </c>
      <c r="H328">
        <v>536</v>
      </c>
      <c r="I328">
        <v>8</v>
      </c>
      <c r="J328">
        <v>1</v>
      </c>
      <c r="L328" s="1">
        <v>43380.835706018515</v>
      </c>
      <c r="M328" s="1">
        <v>43380.840312499997</v>
      </c>
      <c r="N328" t="s">
        <v>31</v>
      </c>
      <c r="O328" t="s">
        <v>32</v>
      </c>
      <c r="P328" t="s">
        <v>76</v>
      </c>
      <c r="Q328" t="s">
        <v>77</v>
      </c>
      <c r="R328" s="1">
        <v>43380.836238425924</v>
      </c>
      <c r="S328" s="1">
        <v>43380.836238425924</v>
      </c>
      <c r="T328" s="1">
        <v>43380.843518518515</v>
      </c>
      <c r="U328" s="1">
        <v>43380.843518518515</v>
      </c>
      <c r="W328" s="9">
        <f t="shared" si="42"/>
        <v>4.6064814814599231E-3</v>
      </c>
      <c r="X328" s="9">
        <f t="shared" si="43"/>
        <v>4.6064814814599231E-3</v>
      </c>
      <c r="Z328" s="11">
        <f t="shared" si="45"/>
        <v>0</v>
      </c>
      <c r="AA328" s="19">
        <f t="shared" si="44"/>
        <v>2.7083333334303461E-3</v>
      </c>
    </row>
    <row r="329" spans="1:28" x14ac:dyDescent="0.4">
      <c r="A329" s="45" t="str">
        <f t="shared" si="41"/>
        <v>-</v>
      </c>
      <c r="B329" s="45" t="str">
        <f t="shared" si="46"/>
        <v>-</v>
      </c>
      <c r="C329">
        <v>19</v>
      </c>
      <c r="D329" s="1">
        <v>43380.832800925928</v>
      </c>
      <c r="E329">
        <v>1524</v>
      </c>
      <c r="F329" t="s">
        <v>33</v>
      </c>
      <c r="G329">
        <v>1346</v>
      </c>
      <c r="H329">
        <v>546</v>
      </c>
      <c r="I329">
        <v>5</v>
      </c>
      <c r="J329">
        <v>1</v>
      </c>
      <c r="L329" s="1">
        <v>43380.836574074077</v>
      </c>
      <c r="M329" s="1">
        <v>43380.85050925926</v>
      </c>
      <c r="N329" t="s">
        <v>27</v>
      </c>
      <c r="O329" t="s">
        <v>28</v>
      </c>
      <c r="P329" t="s">
        <v>54</v>
      </c>
      <c r="Q329" t="s">
        <v>55</v>
      </c>
      <c r="R329" s="1">
        <v>43380.838784722226</v>
      </c>
      <c r="S329" s="1">
        <v>43380.838784722226</v>
      </c>
      <c r="T329" s="1">
        <v>43380.849363425928</v>
      </c>
      <c r="U329" s="1">
        <v>43380.849363425928</v>
      </c>
      <c r="W329" s="9">
        <f t="shared" si="42"/>
        <v>1.3935185183072463E-2</v>
      </c>
      <c r="X329" s="9">
        <f t="shared" si="43"/>
        <v>1.3935185183072463E-2</v>
      </c>
      <c r="Z329" s="11">
        <f t="shared" si="45"/>
        <v>0</v>
      </c>
      <c r="AA329" s="19">
        <f t="shared" si="44"/>
        <v>3.7731481497758068E-3</v>
      </c>
    </row>
    <row r="330" spans="1:28" s="52" customFormat="1" x14ac:dyDescent="0.4">
      <c r="A330" s="46" t="str">
        <f t="shared" si="41"/>
        <v>★</v>
      </c>
      <c r="B330" s="46" t="str">
        <f t="shared" si="46"/>
        <v>☆</v>
      </c>
      <c r="C330" s="52">
        <v>19</v>
      </c>
      <c r="D330" s="53">
        <v>43380.745393518519</v>
      </c>
      <c r="E330" s="52">
        <v>1462</v>
      </c>
      <c r="F330" s="52" t="s">
        <v>33</v>
      </c>
      <c r="G330" s="52">
        <v>1996</v>
      </c>
      <c r="H330" s="52">
        <v>771</v>
      </c>
      <c r="I330" s="52">
        <v>5</v>
      </c>
      <c r="J330" s="52">
        <v>1</v>
      </c>
      <c r="K330" s="53">
        <v>43380.74728009259</v>
      </c>
      <c r="N330" s="52" t="s">
        <v>39</v>
      </c>
      <c r="O330" s="52" t="s">
        <v>40</v>
      </c>
      <c r="P330" s="52" t="s">
        <v>63</v>
      </c>
      <c r="Q330" s="52" t="s">
        <v>64</v>
      </c>
      <c r="R330" s="53">
        <v>43380.826736111114</v>
      </c>
      <c r="T330" s="53">
        <v>43380.832870370374</v>
      </c>
      <c r="V330" s="53">
        <v>43380.826736111114</v>
      </c>
      <c r="W330" s="54"/>
      <c r="X330" s="54"/>
      <c r="Z330" s="56">
        <f t="shared" si="45"/>
        <v>0</v>
      </c>
      <c r="AA330" s="56">
        <f t="shared" ref="AA330:AA335" si="47">IF(A330="★", R330-V330, R330-D330)</f>
        <v>0</v>
      </c>
    </row>
    <row r="331" spans="1:28" s="52" customFormat="1" x14ac:dyDescent="0.4">
      <c r="A331" s="46" t="str">
        <f t="shared" si="41"/>
        <v>-</v>
      </c>
      <c r="B331" s="46" t="str">
        <f t="shared" si="46"/>
        <v>☆</v>
      </c>
      <c r="C331" s="52">
        <v>19</v>
      </c>
      <c r="D331" s="53">
        <v>43380.794918981483</v>
      </c>
      <c r="E331" s="52">
        <v>1501</v>
      </c>
      <c r="F331" s="52" t="s">
        <v>33</v>
      </c>
      <c r="G331" s="52">
        <v>1983</v>
      </c>
      <c r="H331" s="52">
        <v>793</v>
      </c>
      <c r="I331" s="52">
        <v>1</v>
      </c>
      <c r="J331" s="52">
        <v>3</v>
      </c>
      <c r="K331" s="53">
        <v>43380.795057870368</v>
      </c>
      <c r="N331" s="52" t="s">
        <v>48</v>
      </c>
      <c r="O331" s="52" t="s">
        <v>49</v>
      </c>
      <c r="P331" s="52" t="s">
        <v>34</v>
      </c>
      <c r="Q331" s="52" t="s">
        <v>35</v>
      </c>
      <c r="R331" s="53">
        <v>43380.798229166663</v>
      </c>
      <c r="T331" s="53">
        <v>43380.810648148145</v>
      </c>
      <c r="W331" s="54"/>
      <c r="X331" s="54"/>
      <c r="Z331" s="56">
        <f t="shared" si="45"/>
        <v>0</v>
      </c>
      <c r="AA331" s="56">
        <f t="shared" si="47"/>
        <v>3.3101851804531179E-3</v>
      </c>
    </row>
    <row r="332" spans="1:28" s="52" customFormat="1" x14ac:dyDescent="0.4">
      <c r="A332" s="46" t="str">
        <f t="shared" si="41"/>
        <v>-</v>
      </c>
      <c r="B332" s="46" t="str">
        <f t="shared" si="46"/>
        <v>☆</v>
      </c>
      <c r="C332" s="52">
        <v>19</v>
      </c>
      <c r="D332" s="53">
        <v>43380.795717592591</v>
      </c>
      <c r="E332" s="52">
        <v>1502</v>
      </c>
      <c r="F332" s="52" t="s">
        <v>43</v>
      </c>
      <c r="G332" s="52">
        <v>0</v>
      </c>
      <c r="H332" s="52">
        <v>1070</v>
      </c>
      <c r="I332" s="52">
        <v>1</v>
      </c>
      <c r="J332" s="52">
        <v>2</v>
      </c>
      <c r="K332" s="53">
        <v>43380.802384259259</v>
      </c>
      <c r="N332" s="52" t="s">
        <v>44</v>
      </c>
      <c r="O332" s="52" t="s">
        <v>45</v>
      </c>
      <c r="P332" s="52" t="s">
        <v>25</v>
      </c>
      <c r="Q332" s="52" t="s">
        <v>26</v>
      </c>
      <c r="R332" s="53">
        <v>43380.798530092594</v>
      </c>
      <c r="T332" s="53">
        <v>43380.807546296295</v>
      </c>
      <c r="W332" s="54"/>
      <c r="X332" s="54"/>
      <c r="Z332" s="56">
        <f t="shared" si="45"/>
        <v>3.8541666654055007E-3</v>
      </c>
      <c r="AA332" s="56">
        <f t="shared" si="47"/>
        <v>2.8125000026193447E-3</v>
      </c>
    </row>
    <row r="333" spans="1:28" s="52" customFormat="1" x14ac:dyDescent="0.4">
      <c r="A333" s="46" t="str">
        <f t="shared" si="41"/>
        <v>-</v>
      </c>
      <c r="B333" s="46" t="str">
        <f t="shared" si="46"/>
        <v>☆</v>
      </c>
      <c r="C333" s="52">
        <v>19</v>
      </c>
      <c r="D333" s="53">
        <v>43380.811388888891</v>
      </c>
      <c r="E333" s="52">
        <v>1511</v>
      </c>
      <c r="F333" s="52" t="s">
        <v>33</v>
      </c>
      <c r="G333" s="52">
        <v>66</v>
      </c>
      <c r="H333" s="52">
        <v>460</v>
      </c>
      <c r="I333" s="52">
        <v>6</v>
      </c>
      <c r="J333" s="52">
        <v>1</v>
      </c>
      <c r="K333" s="53">
        <v>43380.8125462963</v>
      </c>
      <c r="N333" s="52" t="s">
        <v>54</v>
      </c>
      <c r="O333" s="52" t="s">
        <v>55</v>
      </c>
      <c r="P333" s="52" t="s">
        <v>69</v>
      </c>
      <c r="Q333" s="52" t="s">
        <v>70</v>
      </c>
      <c r="R333" s="53">
        <v>43380.823750000003</v>
      </c>
      <c r="T333" s="53">
        <v>43380.839988425927</v>
      </c>
      <c r="W333" s="54"/>
      <c r="X333" s="54"/>
      <c r="Z333" s="56">
        <f t="shared" si="45"/>
        <v>0</v>
      </c>
      <c r="AA333" s="56">
        <f t="shared" si="47"/>
        <v>1.2361111112113576E-2</v>
      </c>
    </row>
    <row r="334" spans="1:28" s="52" customFormat="1" x14ac:dyDescent="0.4">
      <c r="A334" s="46" t="str">
        <f t="shared" si="41"/>
        <v>-</v>
      </c>
      <c r="B334" s="46" t="str">
        <f t="shared" si="46"/>
        <v>☆</v>
      </c>
      <c r="C334" s="52">
        <v>19</v>
      </c>
      <c r="D334" s="53">
        <v>43380.820428240739</v>
      </c>
      <c r="E334" s="52">
        <v>1517</v>
      </c>
      <c r="F334" s="52" t="s">
        <v>33</v>
      </c>
      <c r="G334" s="52">
        <v>1333</v>
      </c>
      <c r="H334" s="52">
        <v>1012</v>
      </c>
      <c r="I334" s="52">
        <v>5</v>
      </c>
      <c r="J334" s="52">
        <v>1</v>
      </c>
      <c r="K334" s="53">
        <v>43380.8205787037</v>
      </c>
      <c r="N334" s="52" t="s">
        <v>61</v>
      </c>
      <c r="O334" s="52" t="s">
        <v>62</v>
      </c>
      <c r="P334" s="52" t="s">
        <v>67</v>
      </c>
      <c r="Q334" s="52" t="s">
        <v>68</v>
      </c>
      <c r="R334" s="53">
        <v>43380.825300925928</v>
      </c>
      <c r="T334" s="53">
        <v>43380.850254629629</v>
      </c>
      <c r="W334" s="54"/>
      <c r="X334" s="54"/>
      <c r="Z334" s="56">
        <f t="shared" si="45"/>
        <v>0</v>
      </c>
      <c r="AA334" s="56">
        <f t="shared" si="47"/>
        <v>4.8726851891842671E-3</v>
      </c>
    </row>
    <row r="335" spans="1:28" s="50" customFormat="1" x14ac:dyDescent="0.4">
      <c r="A335" s="49" t="str">
        <f t="shared" si="41"/>
        <v>-</v>
      </c>
      <c r="B335" s="49" t="str">
        <f t="shared" si="46"/>
        <v>☆</v>
      </c>
      <c r="C335" s="50">
        <v>19</v>
      </c>
      <c r="D335" s="51">
        <v>43380.821412037039</v>
      </c>
      <c r="E335" s="50">
        <v>1518</v>
      </c>
      <c r="F335" s="50" t="s">
        <v>18</v>
      </c>
      <c r="G335" s="50">
        <v>1921</v>
      </c>
      <c r="H335" s="50">
        <v>1102</v>
      </c>
      <c r="I335" s="50">
        <v>2</v>
      </c>
      <c r="J335" s="50">
        <v>2</v>
      </c>
      <c r="K335" s="51">
        <v>43380.821585648147</v>
      </c>
      <c r="N335" s="50" t="s">
        <v>48</v>
      </c>
      <c r="O335" s="50" t="s">
        <v>49</v>
      </c>
      <c r="P335" s="50" t="s">
        <v>80</v>
      </c>
      <c r="Q335" s="50" t="s">
        <v>81</v>
      </c>
      <c r="R335" s="51">
        <v>43380.823703703703</v>
      </c>
      <c r="T335" s="51">
        <v>43380.832083333335</v>
      </c>
      <c r="W335" s="55"/>
      <c r="X335" s="55"/>
      <c r="Z335" s="57">
        <f t="shared" si="45"/>
        <v>0</v>
      </c>
      <c r="AA335" s="57">
        <f t="shared" si="47"/>
        <v>2.2916666639503092E-3</v>
      </c>
    </row>
    <row r="336" spans="1:28" x14ac:dyDescent="0.4">
      <c r="A336" s="45" t="str">
        <f t="shared" si="41"/>
        <v>★</v>
      </c>
      <c r="B336" s="45" t="str">
        <f t="shared" si="46"/>
        <v>-</v>
      </c>
      <c r="C336">
        <v>20</v>
      </c>
      <c r="D336" s="1">
        <v>43380.807199074072</v>
      </c>
      <c r="E336">
        <v>1506</v>
      </c>
      <c r="F336" t="s">
        <v>18</v>
      </c>
      <c r="G336">
        <v>1984</v>
      </c>
      <c r="H336">
        <v>771</v>
      </c>
      <c r="I336">
        <v>2</v>
      </c>
      <c r="J336">
        <v>4</v>
      </c>
      <c r="L336" s="1">
        <v>43380.829965277779</v>
      </c>
      <c r="M336" s="1">
        <v>43380.834074074075</v>
      </c>
      <c r="N336" t="s">
        <v>48</v>
      </c>
      <c r="O336" t="s">
        <v>49</v>
      </c>
      <c r="P336" t="s">
        <v>72</v>
      </c>
      <c r="Q336" t="s">
        <v>73</v>
      </c>
      <c r="R336" s="1">
        <v>43380.833333333336</v>
      </c>
      <c r="S336" s="1">
        <v>43380.83902777778</v>
      </c>
      <c r="T336" s="1">
        <v>43380.842789351853</v>
      </c>
      <c r="U336" s="1">
        <v>43380.848483796297</v>
      </c>
      <c r="V336" s="1">
        <v>43380.833333333336</v>
      </c>
      <c r="W336" s="9">
        <f t="shared" si="42"/>
        <v>4.1087962963501923E-3</v>
      </c>
      <c r="X336" s="9">
        <f t="shared" si="43"/>
        <v>1.6435185185400769E-2</v>
      </c>
      <c r="Y336" s="11">
        <f>SUM(X336:X351)</f>
        <v>0.18690972218610113</v>
      </c>
      <c r="Z336" s="11">
        <f t="shared" si="45"/>
        <v>0</v>
      </c>
      <c r="AA336" s="19">
        <f t="shared" si="44"/>
        <v>0</v>
      </c>
      <c r="AB336" s="11">
        <f>AVERAGE(AA336:AA361)</f>
        <v>2.9361111109028571E-3</v>
      </c>
    </row>
    <row r="337" spans="1:27" x14ac:dyDescent="0.4">
      <c r="A337" s="45" t="str">
        <f t="shared" si="41"/>
        <v>★</v>
      </c>
      <c r="B337" s="45" t="str">
        <f t="shared" si="46"/>
        <v>-</v>
      </c>
      <c r="C337">
        <v>20</v>
      </c>
      <c r="D337" s="1">
        <v>43380.789814814816</v>
      </c>
      <c r="E337">
        <v>1499</v>
      </c>
      <c r="F337" t="s">
        <v>33</v>
      </c>
      <c r="G337">
        <v>1703</v>
      </c>
      <c r="H337">
        <v>1071</v>
      </c>
      <c r="I337">
        <v>3</v>
      </c>
      <c r="J337">
        <v>2</v>
      </c>
      <c r="L337" s="1">
        <v>43380.83148148148</v>
      </c>
      <c r="M337" s="1">
        <v>43380.834270833337</v>
      </c>
      <c r="N337" t="s">
        <v>34</v>
      </c>
      <c r="O337" t="s">
        <v>35</v>
      </c>
      <c r="P337" t="s">
        <v>72</v>
      </c>
      <c r="Q337" t="s">
        <v>73</v>
      </c>
      <c r="R337" s="1">
        <v>43380.833333333336</v>
      </c>
      <c r="S337" s="1">
        <v>43380.833333333336</v>
      </c>
      <c r="T337" s="1">
        <v>43380.841273148151</v>
      </c>
      <c r="U337" s="1">
        <v>43380.841273148151</v>
      </c>
      <c r="V337" s="1">
        <v>43380.833333333336</v>
      </c>
      <c r="W337" s="9">
        <f t="shared" si="42"/>
        <v>2.7893518563359976E-3</v>
      </c>
      <c r="X337" s="9">
        <f t="shared" si="43"/>
        <v>5.5787037126719952E-3</v>
      </c>
      <c r="Z337" s="11">
        <f t="shared" si="45"/>
        <v>0</v>
      </c>
      <c r="AA337" s="19">
        <f t="shared" si="44"/>
        <v>0</v>
      </c>
    </row>
    <row r="338" spans="1:27" x14ac:dyDescent="0.4">
      <c r="A338" s="45" t="str">
        <f t="shared" si="41"/>
        <v>-</v>
      </c>
      <c r="B338" s="45" t="str">
        <f t="shared" si="46"/>
        <v>-</v>
      </c>
      <c r="C338">
        <v>20</v>
      </c>
      <c r="D338" s="1">
        <v>43380.836481481485</v>
      </c>
      <c r="E338">
        <v>1528</v>
      </c>
      <c r="F338" t="s">
        <v>43</v>
      </c>
      <c r="G338">
        <v>0</v>
      </c>
      <c r="H338">
        <v>1226</v>
      </c>
      <c r="I338">
        <v>1</v>
      </c>
      <c r="J338">
        <v>3</v>
      </c>
      <c r="L338" s="1">
        <v>43380.838842592595</v>
      </c>
      <c r="M338" s="1">
        <v>43380.854479166665</v>
      </c>
      <c r="N338" t="s">
        <v>41</v>
      </c>
      <c r="O338" t="s">
        <v>42</v>
      </c>
      <c r="P338" t="s">
        <v>82</v>
      </c>
      <c r="Q338" t="s">
        <v>83</v>
      </c>
      <c r="R338" s="1">
        <v>43380.839143518519</v>
      </c>
      <c r="S338" s="1">
        <v>43380.839143518519</v>
      </c>
      <c r="T338" s="1">
        <v>43380.861793981479</v>
      </c>
      <c r="U338" s="1">
        <v>43380.861793981479</v>
      </c>
      <c r="W338" s="9">
        <f t="shared" si="42"/>
        <v>1.5636574069503695E-2</v>
      </c>
      <c r="X338" s="9">
        <f t="shared" si="43"/>
        <v>4.6909722208511084E-2</v>
      </c>
      <c r="Z338" s="11">
        <f t="shared" si="45"/>
        <v>0</v>
      </c>
      <c r="AA338" s="19">
        <f t="shared" si="44"/>
        <v>2.3611111100763083E-3</v>
      </c>
    </row>
    <row r="339" spans="1:27" x14ac:dyDescent="0.4">
      <c r="A339" s="45" t="str">
        <f t="shared" si="41"/>
        <v>-</v>
      </c>
      <c r="B339" s="45" t="str">
        <f t="shared" si="46"/>
        <v>-</v>
      </c>
      <c r="C339">
        <v>20</v>
      </c>
      <c r="D339" s="1">
        <v>43380.833668981482</v>
      </c>
      <c r="E339">
        <v>1527</v>
      </c>
      <c r="F339" t="s">
        <v>33</v>
      </c>
      <c r="G339">
        <v>1706</v>
      </c>
      <c r="H339">
        <v>785</v>
      </c>
      <c r="I339">
        <v>2</v>
      </c>
      <c r="J339">
        <v>1</v>
      </c>
      <c r="L339" s="1">
        <v>43380.840254629627</v>
      </c>
      <c r="M339" s="1">
        <v>43380.843865740739</v>
      </c>
      <c r="N339" t="s">
        <v>25</v>
      </c>
      <c r="O339" t="s">
        <v>26</v>
      </c>
      <c r="P339" t="s">
        <v>44</v>
      </c>
      <c r="Q339" t="s">
        <v>45</v>
      </c>
      <c r="R339" s="1">
        <v>43380.839826388888</v>
      </c>
      <c r="S339" s="1">
        <v>43380.839826388888</v>
      </c>
      <c r="T339" s="1">
        <v>43380.849988425929</v>
      </c>
      <c r="U339" s="1">
        <v>43380.849988425929</v>
      </c>
      <c r="W339" s="9">
        <f t="shared" si="42"/>
        <v>3.6111111112404615E-3</v>
      </c>
      <c r="X339" s="9">
        <f t="shared" si="43"/>
        <v>3.6111111112404615E-3</v>
      </c>
      <c r="Z339" s="11">
        <f t="shared" si="45"/>
        <v>4.2824073898373172E-4</v>
      </c>
      <c r="AA339" s="19">
        <f t="shared" si="44"/>
        <v>6.5856481451191939E-3</v>
      </c>
    </row>
    <row r="340" spans="1:27" x14ac:dyDescent="0.4">
      <c r="A340" s="45" t="str">
        <f t="shared" si="41"/>
        <v>-</v>
      </c>
      <c r="B340" s="45" t="str">
        <f t="shared" si="46"/>
        <v>-</v>
      </c>
      <c r="C340">
        <v>20</v>
      </c>
      <c r="D340" s="1">
        <v>43380.843159722222</v>
      </c>
      <c r="E340">
        <v>1531</v>
      </c>
      <c r="F340" t="s">
        <v>18</v>
      </c>
      <c r="G340">
        <v>1742</v>
      </c>
      <c r="H340">
        <v>347</v>
      </c>
      <c r="I340">
        <v>2</v>
      </c>
      <c r="J340">
        <v>1</v>
      </c>
      <c r="L340" s="1">
        <v>43380.843958333331</v>
      </c>
      <c r="M340" s="1">
        <v>43380.852754629632</v>
      </c>
      <c r="N340" t="s">
        <v>44</v>
      </c>
      <c r="O340" t="s">
        <v>45</v>
      </c>
      <c r="P340" t="s">
        <v>67</v>
      </c>
      <c r="Q340" t="s">
        <v>68</v>
      </c>
      <c r="R340" s="1">
        <v>43380.845451388886</v>
      </c>
      <c r="S340" s="1">
        <v>43380.845451388886</v>
      </c>
      <c r="T340" s="1">
        <v>43380.862928240742</v>
      </c>
      <c r="U340" s="1">
        <v>43380.862928240742</v>
      </c>
      <c r="W340" s="9">
        <f t="shared" si="42"/>
        <v>8.7962963007157668E-3</v>
      </c>
      <c r="X340" s="9">
        <f t="shared" si="43"/>
        <v>8.7962963007157668E-3</v>
      </c>
      <c r="Z340" s="11">
        <f t="shared" si="45"/>
        <v>0</v>
      </c>
      <c r="AA340" s="19">
        <f t="shared" si="44"/>
        <v>7.9861110862111673E-4</v>
      </c>
    </row>
    <row r="341" spans="1:27" x14ac:dyDescent="0.4">
      <c r="A341" s="45" t="str">
        <f t="shared" si="41"/>
        <v>★</v>
      </c>
      <c r="B341" s="45" t="str">
        <f t="shared" si="46"/>
        <v>-</v>
      </c>
      <c r="C341">
        <v>20</v>
      </c>
      <c r="D341" s="1">
        <v>43380.838854166665</v>
      </c>
      <c r="E341">
        <v>1529</v>
      </c>
      <c r="F341" t="s">
        <v>78</v>
      </c>
      <c r="G341">
        <v>1285</v>
      </c>
      <c r="H341">
        <v>1289</v>
      </c>
      <c r="I341">
        <v>5</v>
      </c>
      <c r="J341">
        <v>2</v>
      </c>
      <c r="L341" s="1">
        <v>43380.8440625</v>
      </c>
      <c r="M341" s="1">
        <v>43380.855555555558</v>
      </c>
      <c r="N341" t="s">
        <v>27</v>
      </c>
      <c r="O341" t="s">
        <v>28</v>
      </c>
      <c r="P341" t="s">
        <v>41</v>
      </c>
      <c r="Q341" t="s">
        <v>42</v>
      </c>
      <c r="R341" s="1">
        <v>43380.844618055555</v>
      </c>
      <c r="S341" s="1">
        <v>43380.844618055555</v>
      </c>
      <c r="T341" s="1">
        <v>43380.858460648145</v>
      </c>
      <c r="U341" s="1">
        <v>43380.858460648145</v>
      </c>
      <c r="V341" s="1">
        <v>43380.840277777781</v>
      </c>
      <c r="W341" s="9">
        <f t="shared" si="42"/>
        <v>1.1493055557366461E-2</v>
      </c>
      <c r="X341" s="9">
        <f t="shared" si="43"/>
        <v>2.2986111114732921E-2</v>
      </c>
      <c r="Z341" s="11">
        <f t="shared" si="45"/>
        <v>0</v>
      </c>
      <c r="AA341" s="19">
        <f t="shared" si="44"/>
        <v>4.3402777737355791E-3</v>
      </c>
    </row>
    <row r="342" spans="1:27" x14ac:dyDescent="0.4">
      <c r="A342" s="45" t="str">
        <f t="shared" si="41"/>
        <v>-</v>
      </c>
      <c r="B342" s="45" t="str">
        <f t="shared" si="46"/>
        <v>-</v>
      </c>
      <c r="C342">
        <v>20</v>
      </c>
      <c r="D342" s="1">
        <v>43380.842731481483</v>
      </c>
      <c r="E342">
        <v>1530</v>
      </c>
      <c r="F342" t="s">
        <v>18</v>
      </c>
      <c r="G342">
        <v>1938</v>
      </c>
      <c r="H342">
        <v>735</v>
      </c>
      <c r="I342">
        <v>9</v>
      </c>
      <c r="J342">
        <v>1</v>
      </c>
      <c r="L342" s="1">
        <v>43380.845694444448</v>
      </c>
      <c r="M342" s="1">
        <v>43380.851805555554</v>
      </c>
      <c r="N342" t="s">
        <v>21</v>
      </c>
      <c r="O342" t="s">
        <v>22</v>
      </c>
      <c r="P342" t="s">
        <v>27</v>
      </c>
      <c r="Q342" t="s">
        <v>28</v>
      </c>
      <c r="R342" s="1">
        <v>43380.843773148146</v>
      </c>
      <c r="S342" s="1">
        <v>43380.843773148146</v>
      </c>
      <c r="T342" s="1">
        <v>43380.854675925926</v>
      </c>
      <c r="U342" s="1">
        <v>43380.854675925926</v>
      </c>
      <c r="W342" s="9">
        <f t="shared" si="42"/>
        <v>6.1111111062928103E-3</v>
      </c>
      <c r="X342" s="9">
        <f t="shared" si="43"/>
        <v>6.1111111062928103E-3</v>
      </c>
      <c r="Z342" s="11">
        <f t="shared" si="45"/>
        <v>1.9212963015888818E-3</v>
      </c>
      <c r="AA342" s="19">
        <f t="shared" si="44"/>
        <v>2.9629629643750377E-3</v>
      </c>
    </row>
    <row r="343" spans="1:27" x14ac:dyDescent="0.4">
      <c r="A343" s="45" t="str">
        <f t="shared" si="41"/>
        <v>★</v>
      </c>
      <c r="B343" s="45" t="str">
        <f t="shared" si="46"/>
        <v>-</v>
      </c>
      <c r="C343">
        <v>20</v>
      </c>
      <c r="D343" s="1">
        <v>43380.83090277778</v>
      </c>
      <c r="E343">
        <v>1523</v>
      </c>
      <c r="F343" t="s">
        <v>18</v>
      </c>
      <c r="G343">
        <v>1740</v>
      </c>
      <c r="H343">
        <v>399</v>
      </c>
      <c r="I343">
        <v>1</v>
      </c>
      <c r="J343">
        <v>1</v>
      </c>
      <c r="L343" s="1">
        <v>43380.846562500003</v>
      </c>
      <c r="M343" s="1">
        <v>43380.866712962961</v>
      </c>
      <c r="N343" t="s">
        <v>84</v>
      </c>
      <c r="O343" t="s">
        <v>85</v>
      </c>
      <c r="P343" t="s">
        <v>67</v>
      </c>
      <c r="Q343" t="s">
        <v>68</v>
      </c>
      <c r="R343" s="1">
        <v>43380.847349537034</v>
      </c>
      <c r="S343" s="1">
        <v>43380.847349537034</v>
      </c>
      <c r="T343" s="1">
        <v>43380.866944444446</v>
      </c>
      <c r="U343" s="1">
        <v>43380.876168981478</v>
      </c>
      <c r="V343" s="1">
        <v>43380.847349537034</v>
      </c>
      <c r="W343" s="9">
        <f t="shared" si="42"/>
        <v>2.0150462958554272E-2</v>
      </c>
      <c r="X343" s="9">
        <f t="shared" si="43"/>
        <v>2.0150462958554272E-2</v>
      </c>
      <c r="Z343" s="11">
        <f t="shared" si="45"/>
        <v>0</v>
      </c>
      <c r="AA343" s="19">
        <f t="shared" si="44"/>
        <v>0</v>
      </c>
    </row>
    <row r="344" spans="1:27" x14ac:dyDescent="0.4">
      <c r="A344" s="45" t="str">
        <f t="shared" si="41"/>
        <v>★</v>
      </c>
      <c r="B344" s="45" t="str">
        <f t="shared" si="46"/>
        <v>-</v>
      </c>
      <c r="C344">
        <v>20</v>
      </c>
      <c r="D344" s="1">
        <v>43380.711469907408</v>
      </c>
      <c r="E344">
        <v>1428</v>
      </c>
      <c r="F344" t="s">
        <v>18</v>
      </c>
      <c r="G344">
        <v>1741</v>
      </c>
      <c r="H344">
        <v>482</v>
      </c>
      <c r="I344">
        <v>10</v>
      </c>
      <c r="J344">
        <v>1</v>
      </c>
      <c r="L344" s="1">
        <v>43380.85328703704</v>
      </c>
      <c r="M344" s="1">
        <v>43380.858819444446</v>
      </c>
      <c r="N344" t="s">
        <v>82</v>
      </c>
      <c r="O344" t="s">
        <v>83</v>
      </c>
      <c r="P344" t="s">
        <v>67</v>
      </c>
      <c r="Q344" t="s">
        <v>68</v>
      </c>
      <c r="R344" s="1">
        <v>43380.854166666664</v>
      </c>
      <c r="S344" s="1">
        <v>43380.854166666664</v>
      </c>
      <c r="T344" s="1">
        <v>43380.864340277774</v>
      </c>
      <c r="U344" s="1">
        <v>43380.864340277774</v>
      </c>
      <c r="V344" s="1">
        <v>43380.854166666664</v>
      </c>
      <c r="W344" s="9">
        <f t="shared" si="42"/>
        <v>5.5324074055533856E-3</v>
      </c>
      <c r="X344" s="9">
        <f t="shared" si="43"/>
        <v>5.5324074055533856E-3</v>
      </c>
      <c r="Z344" s="11">
        <f t="shared" si="45"/>
        <v>0</v>
      </c>
      <c r="AA344" s="19">
        <f t="shared" si="44"/>
        <v>0</v>
      </c>
    </row>
    <row r="345" spans="1:27" x14ac:dyDescent="0.4">
      <c r="A345" s="45" t="str">
        <f t="shared" si="41"/>
        <v>-</v>
      </c>
      <c r="B345" s="45" t="str">
        <f t="shared" si="46"/>
        <v>-</v>
      </c>
      <c r="C345">
        <v>20</v>
      </c>
      <c r="D345" s="1">
        <v>43380.851412037038</v>
      </c>
      <c r="E345">
        <v>1535</v>
      </c>
      <c r="F345" t="s">
        <v>18</v>
      </c>
      <c r="G345">
        <v>1954</v>
      </c>
      <c r="H345">
        <v>1159</v>
      </c>
      <c r="I345">
        <v>3</v>
      </c>
      <c r="J345">
        <v>4</v>
      </c>
      <c r="L345" s="1">
        <v>43380.855393518519</v>
      </c>
      <c r="M345" s="1">
        <v>43380.8593287037</v>
      </c>
      <c r="N345" t="s">
        <v>39</v>
      </c>
      <c r="O345" t="s">
        <v>40</v>
      </c>
      <c r="P345" t="s">
        <v>67</v>
      </c>
      <c r="Q345" t="s">
        <v>68</v>
      </c>
      <c r="R345" s="1">
        <v>43380.855393518519</v>
      </c>
      <c r="S345" s="1">
        <v>43380.855393518519</v>
      </c>
      <c r="T345" s="1">
        <v>43380.866273148145</v>
      </c>
      <c r="U345" s="1">
        <v>43380.866273148145</v>
      </c>
      <c r="W345" s="9">
        <f t="shared" si="42"/>
        <v>3.9351851810351945E-3</v>
      </c>
      <c r="X345" s="9">
        <f t="shared" si="43"/>
        <v>1.5740740724140778E-2</v>
      </c>
      <c r="Z345" s="11">
        <f t="shared" si="45"/>
        <v>0</v>
      </c>
      <c r="AA345" s="19">
        <f t="shared" si="44"/>
        <v>3.9814814808778465E-3</v>
      </c>
    </row>
    <row r="346" spans="1:27" x14ac:dyDescent="0.4">
      <c r="A346" s="45" t="str">
        <f t="shared" si="41"/>
        <v>★</v>
      </c>
      <c r="B346" s="45" t="str">
        <f t="shared" si="46"/>
        <v>-</v>
      </c>
      <c r="C346">
        <v>20</v>
      </c>
      <c r="D346" s="1">
        <v>43380.849305555559</v>
      </c>
      <c r="E346">
        <v>1533</v>
      </c>
      <c r="F346" t="s">
        <v>33</v>
      </c>
      <c r="G346">
        <v>1703</v>
      </c>
      <c r="H346">
        <v>632</v>
      </c>
      <c r="I346">
        <v>8</v>
      </c>
      <c r="J346">
        <v>2</v>
      </c>
      <c r="L346" s="1">
        <v>43380.85732638889</v>
      </c>
      <c r="M346" s="1">
        <v>43380.860729166663</v>
      </c>
      <c r="N346" t="s">
        <v>76</v>
      </c>
      <c r="O346" t="s">
        <v>77</v>
      </c>
      <c r="P346" t="s">
        <v>65</v>
      </c>
      <c r="Q346" t="s">
        <v>66</v>
      </c>
      <c r="R346" s="1">
        <v>43380.857638888891</v>
      </c>
      <c r="S346" s="1">
        <v>43380.857638888891</v>
      </c>
      <c r="T346" s="1">
        <v>43380.867881944447</v>
      </c>
      <c r="U346" s="1">
        <v>43380.867881944447</v>
      </c>
      <c r="V346" s="1">
        <v>43380.857638888891</v>
      </c>
      <c r="W346" s="9">
        <f t="shared" si="42"/>
        <v>3.4027777728624642E-3</v>
      </c>
      <c r="X346" s="9">
        <f t="shared" si="43"/>
        <v>6.8055555457249284E-3</v>
      </c>
      <c r="Z346" s="11">
        <f t="shared" si="45"/>
        <v>0</v>
      </c>
      <c r="AA346" s="19">
        <f t="shared" si="44"/>
        <v>0</v>
      </c>
    </row>
    <row r="347" spans="1:27" x14ac:dyDescent="0.4">
      <c r="A347" s="45" t="str">
        <f t="shared" si="41"/>
        <v>-</v>
      </c>
      <c r="B347" s="45" t="str">
        <f t="shared" si="46"/>
        <v>-</v>
      </c>
      <c r="C347">
        <v>20</v>
      </c>
      <c r="D347" s="1">
        <v>43380.850578703707</v>
      </c>
      <c r="E347">
        <v>1534</v>
      </c>
      <c r="F347" t="s">
        <v>43</v>
      </c>
      <c r="G347">
        <v>0</v>
      </c>
      <c r="H347">
        <v>1190</v>
      </c>
      <c r="I347">
        <v>7</v>
      </c>
      <c r="J347">
        <v>1</v>
      </c>
      <c r="L347" s="1">
        <v>43380.858078703706</v>
      </c>
      <c r="M347" s="1">
        <v>43380.861655092594</v>
      </c>
      <c r="N347" t="s">
        <v>57</v>
      </c>
      <c r="O347" t="s">
        <v>58</v>
      </c>
      <c r="P347" t="s">
        <v>39</v>
      </c>
      <c r="Q347" t="s">
        <v>40</v>
      </c>
      <c r="R347" s="1">
        <v>43380.854004629633</v>
      </c>
      <c r="S347" s="1">
        <v>43380.854004629633</v>
      </c>
      <c r="T347" s="1">
        <v>43380.865879629629</v>
      </c>
      <c r="U347" s="1">
        <v>43380.865879629629</v>
      </c>
      <c r="W347" s="9">
        <f t="shared" si="42"/>
        <v>3.5763888881774619E-3</v>
      </c>
      <c r="X347" s="9">
        <f t="shared" si="43"/>
        <v>3.5763888881774619E-3</v>
      </c>
      <c r="Z347" s="11">
        <f t="shared" si="45"/>
        <v>4.0740740732871927E-3</v>
      </c>
      <c r="AA347" s="19">
        <f t="shared" si="44"/>
        <v>7.4999999997089617E-3</v>
      </c>
    </row>
    <row r="348" spans="1:27" x14ac:dyDescent="0.4">
      <c r="A348" s="45" t="str">
        <f t="shared" si="41"/>
        <v>-</v>
      </c>
      <c r="B348" s="45" t="str">
        <f t="shared" si="46"/>
        <v>-</v>
      </c>
      <c r="C348">
        <v>20</v>
      </c>
      <c r="D348" s="1">
        <v>43380.854085648149</v>
      </c>
      <c r="E348">
        <v>1537</v>
      </c>
      <c r="F348" t="s">
        <v>38</v>
      </c>
      <c r="G348">
        <v>0</v>
      </c>
      <c r="H348">
        <v>1069</v>
      </c>
      <c r="I348">
        <v>9</v>
      </c>
      <c r="J348">
        <v>2</v>
      </c>
      <c r="L348" s="1">
        <v>43380.860092592593</v>
      </c>
      <c r="M348" s="1">
        <v>43380.861932870372</v>
      </c>
      <c r="N348" t="s">
        <v>39</v>
      </c>
      <c r="O348" t="s">
        <v>40</v>
      </c>
      <c r="P348" t="s">
        <v>31</v>
      </c>
      <c r="Q348" t="s">
        <v>32</v>
      </c>
      <c r="R348" s="1">
        <v>43380.861666666664</v>
      </c>
      <c r="S348" s="1">
        <v>43380.861666666664</v>
      </c>
      <c r="T348" s="1">
        <v>43380.867847222224</v>
      </c>
      <c r="U348" s="1">
        <v>43380.867847222224</v>
      </c>
      <c r="W348" s="9">
        <f t="shared" si="42"/>
        <v>1.8402777786832303E-3</v>
      </c>
      <c r="X348" s="9">
        <f t="shared" si="43"/>
        <v>3.6805555573664606E-3</v>
      </c>
      <c r="Z348" s="11">
        <f t="shared" si="45"/>
        <v>0</v>
      </c>
      <c r="AA348" s="19">
        <f t="shared" si="44"/>
        <v>6.0069444443797693E-3</v>
      </c>
    </row>
    <row r="349" spans="1:27" x14ac:dyDescent="0.4">
      <c r="A349" s="45" t="str">
        <f t="shared" si="41"/>
        <v>-</v>
      </c>
      <c r="B349" s="45" t="str">
        <f t="shared" si="46"/>
        <v>-</v>
      </c>
      <c r="C349">
        <v>20</v>
      </c>
      <c r="D349" s="1">
        <v>43380.8596412037</v>
      </c>
      <c r="E349">
        <v>1539</v>
      </c>
      <c r="F349" t="s">
        <v>18</v>
      </c>
      <c r="G349">
        <v>1334</v>
      </c>
      <c r="H349">
        <v>1217</v>
      </c>
      <c r="I349">
        <v>1</v>
      </c>
      <c r="J349">
        <v>1</v>
      </c>
      <c r="L349" s="1">
        <v>43380.870208333334</v>
      </c>
      <c r="M349" s="1">
        <v>43380.877268518518</v>
      </c>
      <c r="N349" t="s">
        <v>76</v>
      </c>
      <c r="O349" t="s">
        <v>77</v>
      </c>
      <c r="P349" t="s">
        <v>67</v>
      </c>
      <c r="Q349" t="s">
        <v>68</v>
      </c>
      <c r="R349" s="1">
        <v>43380.864189814813</v>
      </c>
      <c r="S349" s="1">
        <v>43380.864189814813</v>
      </c>
      <c r="T349" s="1">
        <v>43380.875821759262</v>
      </c>
      <c r="U349" s="1">
        <v>43380.875821759262</v>
      </c>
      <c r="W349" s="9">
        <f t="shared" si="42"/>
        <v>7.0601851839455776E-3</v>
      </c>
      <c r="X349" s="9">
        <f t="shared" si="43"/>
        <v>7.0601851839455776E-3</v>
      </c>
      <c r="Z349" s="11">
        <f t="shared" si="45"/>
        <v>6.0185185211594217E-3</v>
      </c>
      <c r="AA349" s="19">
        <f t="shared" si="44"/>
        <v>1.0567129633272998E-2</v>
      </c>
    </row>
    <row r="350" spans="1:27" x14ac:dyDescent="0.4">
      <c r="A350" s="45" t="str">
        <f t="shared" si="41"/>
        <v>★</v>
      </c>
      <c r="B350" s="45" t="str">
        <f t="shared" si="46"/>
        <v>-</v>
      </c>
      <c r="C350">
        <v>20</v>
      </c>
      <c r="D350" s="1">
        <v>43380.869768518518</v>
      </c>
      <c r="E350">
        <v>1544</v>
      </c>
      <c r="F350" t="s">
        <v>43</v>
      </c>
      <c r="G350">
        <v>0</v>
      </c>
      <c r="H350">
        <v>1105</v>
      </c>
      <c r="I350">
        <v>2</v>
      </c>
      <c r="J350">
        <v>1</v>
      </c>
      <c r="L350" s="1">
        <v>43380.872418981482</v>
      </c>
      <c r="M350" s="1">
        <v>43380.876770833333</v>
      </c>
      <c r="N350" t="s">
        <v>82</v>
      </c>
      <c r="O350" t="s">
        <v>83</v>
      </c>
      <c r="P350" t="s">
        <v>69</v>
      </c>
      <c r="Q350" t="s">
        <v>70</v>
      </c>
      <c r="R350" s="1">
        <v>43380.875</v>
      </c>
      <c r="S350" s="1">
        <v>43380.875</v>
      </c>
      <c r="T350" s="1">
        <v>43380.883611111109</v>
      </c>
      <c r="U350" s="1">
        <v>43380.883611111109</v>
      </c>
      <c r="V350" s="1">
        <v>43380.875</v>
      </c>
      <c r="W350" s="9">
        <f t="shared" si="42"/>
        <v>4.3518518505152315E-3</v>
      </c>
      <c r="X350" s="9">
        <f t="shared" si="43"/>
        <v>4.3518518505152315E-3</v>
      </c>
      <c r="Z350" s="11">
        <f t="shared" si="45"/>
        <v>0</v>
      </c>
      <c r="AA350" s="19">
        <f t="shared" si="44"/>
        <v>0</v>
      </c>
    </row>
    <row r="351" spans="1:27" x14ac:dyDescent="0.4">
      <c r="A351" s="45" t="str">
        <f t="shared" si="41"/>
        <v>-</v>
      </c>
      <c r="B351" s="45" t="str">
        <f t="shared" si="46"/>
        <v>-</v>
      </c>
      <c r="C351">
        <v>20</v>
      </c>
      <c r="D351" s="1">
        <v>43380.873124999998</v>
      </c>
      <c r="E351">
        <v>1545</v>
      </c>
      <c r="F351" t="s">
        <v>33</v>
      </c>
      <c r="G351">
        <v>1820</v>
      </c>
      <c r="H351">
        <v>1288</v>
      </c>
      <c r="I351">
        <v>6</v>
      </c>
      <c r="J351">
        <v>2</v>
      </c>
      <c r="L351" s="1">
        <v>43380.87767361111</v>
      </c>
      <c r="M351" s="1">
        <v>43380.882465277777</v>
      </c>
      <c r="N351" t="s">
        <v>21</v>
      </c>
      <c r="O351" t="s">
        <v>22</v>
      </c>
      <c r="P351" t="s">
        <v>67</v>
      </c>
      <c r="Q351" t="s">
        <v>68</v>
      </c>
      <c r="R351" s="1">
        <v>43380.876446759263</v>
      </c>
      <c r="S351" s="1">
        <v>43380.876446759263</v>
      </c>
      <c r="T351" s="1">
        <v>43380.890960648147</v>
      </c>
      <c r="U351" s="1">
        <v>43380.890960648147</v>
      </c>
      <c r="W351" s="9">
        <f t="shared" si="42"/>
        <v>4.7916666662786156E-3</v>
      </c>
      <c r="X351" s="9">
        <f t="shared" si="43"/>
        <v>9.5833333325572312E-3</v>
      </c>
      <c r="Z351" s="11">
        <f t="shared" si="45"/>
        <v>1.2268518476048484E-3</v>
      </c>
      <c r="AA351" s="19">
        <f t="shared" si="44"/>
        <v>4.5486111121135764E-3</v>
      </c>
    </row>
    <row r="352" spans="1:27" s="52" customFormat="1" x14ac:dyDescent="0.4">
      <c r="A352" s="46" t="str">
        <f t="shared" si="41"/>
        <v>★</v>
      </c>
      <c r="B352" s="46" t="str">
        <f t="shared" si="46"/>
        <v>☆</v>
      </c>
      <c r="C352" s="52">
        <v>20</v>
      </c>
      <c r="D352" s="53">
        <v>43380.787048611113</v>
      </c>
      <c r="E352" s="52">
        <v>1498</v>
      </c>
      <c r="F352" s="52" t="s">
        <v>33</v>
      </c>
      <c r="G352" s="52">
        <v>716</v>
      </c>
      <c r="H352" s="52">
        <v>1182</v>
      </c>
      <c r="I352" s="52">
        <v>9</v>
      </c>
      <c r="J352" s="52">
        <v>1</v>
      </c>
      <c r="K352" s="53">
        <v>43380.787499999999</v>
      </c>
      <c r="N352" s="52" t="s">
        <v>69</v>
      </c>
      <c r="O352" s="52" t="s">
        <v>70</v>
      </c>
      <c r="P352" s="52" t="s">
        <v>44</v>
      </c>
      <c r="Q352" s="52" t="s">
        <v>45</v>
      </c>
      <c r="R352" s="53">
        <v>43380.835787037038</v>
      </c>
      <c r="T352" s="53">
        <v>43380.850324074076</v>
      </c>
      <c r="V352" s="53">
        <v>43380.833333333336</v>
      </c>
      <c r="W352" s="54"/>
      <c r="X352" s="54"/>
      <c r="Z352" s="56">
        <f t="shared" si="45"/>
        <v>0</v>
      </c>
      <c r="AA352" s="56">
        <f t="shared" ref="AA352:AA361" si="48">IF(A352="★", R352-V352, R352-D352)</f>
        <v>2.4537037024856545E-3</v>
      </c>
    </row>
    <row r="353" spans="1:30" s="52" customFormat="1" x14ac:dyDescent="0.4">
      <c r="A353" s="46" t="str">
        <f t="shared" si="41"/>
        <v>★</v>
      </c>
      <c r="B353" s="46" t="str">
        <f t="shared" si="46"/>
        <v>☆</v>
      </c>
      <c r="C353" s="52">
        <v>20</v>
      </c>
      <c r="D353" s="53">
        <v>43380.805138888885</v>
      </c>
      <c r="E353" s="52">
        <v>1505</v>
      </c>
      <c r="F353" s="52" t="s">
        <v>56</v>
      </c>
      <c r="G353" s="52">
        <v>2005</v>
      </c>
      <c r="H353" s="52">
        <v>587</v>
      </c>
      <c r="I353" s="52">
        <v>9</v>
      </c>
      <c r="J353" s="52">
        <v>1</v>
      </c>
      <c r="K353" s="53">
        <v>43380.806006944447</v>
      </c>
      <c r="N353" s="52" t="s">
        <v>69</v>
      </c>
      <c r="O353" s="52" t="s">
        <v>70</v>
      </c>
      <c r="P353" s="52" t="s">
        <v>21</v>
      </c>
      <c r="Q353" s="52" t="s">
        <v>22</v>
      </c>
      <c r="R353" s="53">
        <v>43380.854166666664</v>
      </c>
      <c r="T353" s="53">
        <v>43380.864131944443</v>
      </c>
      <c r="V353" s="53">
        <v>43380.854166666664</v>
      </c>
      <c r="W353" s="54"/>
      <c r="X353" s="54"/>
      <c r="Z353" s="56">
        <f t="shared" si="45"/>
        <v>0</v>
      </c>
      <c r="AA353" s="56">
        <f t="shared" si="48"/>
        <v>0</v>
      </c>
    </row>
    <row r="354" spans="1:30" s="52" customFormat="1" x14ac:dyDescent="0.4">
      <c r="A354" s="46" t="str">
        <f t="shared" si="41"/>
        <v>★</v>
      </c>
      <c r="B354" s="46" t="str">
        <f t="shared" si="46"/>
        <v>☆</v>
      </c>
      <c r="C354" s="52">
        <v>20</v>
      </c>
      <c r="D354" s="53">
        <v>43380.812604166669</v>
      </c>
      <c r="E354" s="52">
        <v>1512</v>
      </c>
      <c r="F354" s="52" t="s">
        <v>78</v>
      </c>
      <c r="G354" s="52">
        <v>716</v>
      </c>
      <c r="H354" s="52">
        <v>440</v>
      </c>
      <c r="I354" s="52">
        <v>6</v>
      </c>
      <c r="J354" s="52">
        <v>1</v>
      </c>
      <c r="K354" s="53">
        <v>43380.813078703701</v>
      </c>
      <c r="N354" s="52" t="s">
        <v>69</v>
      </c>
      <c r="O354" s="52" t="s">
        <v>70</v>
      </c>
      <c r="P354" s="52" t="s">
        <v>84</v>
      </c>
      <c r="Q354" s="52" t="s">
        <v>85</v>
      </c>
      <c r="R354" s="53">
        <v>43380.853472222225</v>
      </c>
      <c r="T354" s="53">
        <v>43380.869247685187</v>
      </c>
      <c r="V354" s="53">
        <v>43380.853472222225</v>
      </c>
      <c r="W354" s="54"/>
      <c r="X354" s="54"/>
      <c r="Z354" s="56">
        <f t="shared" si="45"/>
        <v>0</v>
      </c>
      <c r="AA354" s="56">
        <f t="shared" si="48"/>
        <v>0</v>
      </c>
    </row>
    <row r="355" spans="1:30" s="52" customFormat="1" x14ac:dyDescent="0.4">
      <c r="A355" s="46" t="str">
        <f t="shared" si="41"/>
        <v>★</v>
      </c>
      <c r="B355" s="46" t="str">
        <f t="shared" si="46"/>
        <v>☆</v>
      </c>
      <c r="C355" s="52">
        <v>20</v>
      </c>
      <c r="D355" s="53">
        <v>43380.813831018517</v>
      </c>
      <c r="E355" s="52">
        <v>1514</v>
      </c>
      <c r="F355" s="52" t="s">
        <v>56</v>
      </c>
      <c r="G355" s="52">
        <v>960</v>
      </c>
      <c r="H355" s="52">
        <v>924</v>
      </c>
      <c r="I355" s="52">
        <v>4</v>
      </c>
      <c r="J355" s="52">
        <v>1</v>
      </c>
      <c r="K355" s="53">
        <v>43380.814942129633</v>
      </c>
      <c r="N355" s="52" t="s">
        <v>39</v>
      </c>
      <c r="O355" s="52" t="s">
        <v>40</v>
      </c>
      <c r="P355" s="52" t="s">
        <v>21</v>
      </c>
      <c r="Q355" s="52" t="s">
        <v>22</v>
      </c>
      <c r="R355" s="53">
        <v>43380.871527777781</v>
      </c>
      <c r="T355" s="53">
        <v>43380.876782407409</v>
      </c>
      <c r="V355" s="53">
        <v>43380.871527777781</v>
      </c>
      <c r="W355" s="54"/>
      <c r="X355" s="54"/>
      <c r="Z355" s="56">
        <f t="shared" si="45"/>
        <v>0</v>
      </c>
      <c r="AA355" s="56">
        <f t="shared" si="48"/>
        <v>0</v>
      </c>
    </row>
    <row r="356" spans="1:30" s="52" customFormat="1" x14ac:dyDescent="0.4">
      <c r="A356" s="46" t="str">
        <f t="shared" si="41"/>
        <v>-</v>
      </c>
      <c r="B356" s="46" t="str">
        <f t="shared" si="46"/>
        <v>☆</v>
      </c>
      <c r="C356" s="52">
        <v>20</v>
      </c>
      <c r="D356" s="53">
        <v>43380.833553240744</v>
      </c>
      <c r="E356" s="52">
        <v>1526</v>
      </c>
      <c r="F356" s="52" t="s">
        <v>33</v>
      </c>
      <c r="G356" s="52">
        <v>1333</v>
      </c>
      <c r="H356" s="52">
        <v>619</v>
      </c>
      <c r="I356" s="52">
        <v>1</v>
      </c>
      <c r="J356" s="52">
        <v>1</v>
      </c>
      <c r="K356" s="53">
        <v>43380.833726851852</v>
      </c>
      <c r="N356" s="52" t="s">
        <v>61</v>
      </c>
      <c r="O356" s="52" t="s">
        <v>62</v>
      </c>
      <c r="P356" s="52" t="s">
        <v>67</v>
      </c>
      <c r="Q356" s="52" t="s">
        <v>68</v>
      </c>
      <c r="R356" s="53">
        <v>43380.839675925927</v>
      </c>
      <c r="T356" s="53">
        <v>43380.866944444446</v>
      </c>
      <c r="W356" s="54"/>
      <c r="X356" s="54"/>
      <c r="Z356" s="56">
        <f t="shared" si="45"/>
        <v>0</v>
      </c>
      <c r="AA356" s="56">
        <f t="shared" si="48"/>
        <v>6.1226851830724627E-3</v>
      </c>
    </row>
    <row r="357" spans="1:30" s="52" customFormat="1" x14ac:dyDescent="0.4">
      <c r="A357" s="46" t="str">
        <f t="shared" si="41"/>
        <v>-</v>
      </c>
      <c r="B357" s="46" t="str">
        <f t="shared" si="46"/>
        <v>☆</v>
      </c>
      <c r="C357" s="52">
        <v>20</v>
      </c>
      <c r="D357" s="53">
        <v>43380.848819444444</v>
      </c>
      <c r="E357" s="52">
        <v>1532</v>
      </c>
      <c r="F357" s="52" t="s">
        <v>33</v>
      </c>
      <c r="G357" s="52">
        <v>1333</v>
      </c>
      <c r="H357" s="52">
        <v>621</v>
      </c>
      <c r="I357" s="52">
        <v>2</v>
      </c>
      <c r="J357" s="52">
        <v>1</v>
      </c>
      <c r="K357" s="53">
        <v>43380.848958333336</v>
      </c>
      <c r="N357" s="52" t="s">
        <v>61</v>
      </c>
      <c r="O357" s="52" t="s">
        <v>62</v>
      </c>
      <c r="P357" s="52" t="s">
        <v>67</v>
      </c>
      <c r="Q357" s="52" t="s">
        <v>68</v>
      </c>
      <c r="R357" s="53">
        <v>43380.853993055556</v>
      </c>
      <c r="T357" s="53">
        <v>43380.869050925925</v>
      </c>
      <c r="W357" s="54"/>
      <c r="X357" s="54"/>
      <c r="Z357" s="56">
        <f t="shared" si="45"/>
        <v>0</v>
      </c>
      <c r="AA357" s="56">
        <f t="shared" si="48"/>
        <v>5.173611112695653E-3</v>
      </c>
    </row>
    <row r="358" spans="1:30" s="52" customFormat="1" x14ac:dyDescent="0.4">
      <c r="A358" s="46" t="str">
        <f t="shared" si="41"/>
        <v>-</v>
      </c>
      <c r="B358" s="46" t="str">
        <f t="shared" si="46"/>
        <v>☆</v>
      </c>
      <c r="C358" s="52">
        <v>20</v>
      </c>
      <c r="D358" s="53">
        <v>43380.853067129632</v>
      </c>
      <c r="E358" s="52">
        <v>1536</v>
      </c>
      <c r="F358" s="52" t="s">
        <v>18</v>
      </c>
      <c r="G358" s="52">
        <v>1334</v>
      </c>
      <c r="H358" s="52">
        <v>906</v>
      </c>
      <c r="I358" s="52">
        <v>6</v>
      </c>
      <c r="J358" s="52">
        <v>1</v>
      </c>
      <c r="K358" s="53">
        <v>43380.856388888889</v>
      </c>
      <c r="N358" s="52" t="s">
        <v>76</v>
      </c>
      <c r="O358" s="52" t="s">
        <v>77</v>
      </c>
      <c r="P358" s="52" t="s">
        <v>67</v>
      </c>
      <c r="Q358" s="52" t="s">
        <v>68</v>
      </c>
      <c r="R358" s="53">
        <v>43380.858217592591</v>
      </c>
      <c r="T358" s="53">
        <v>43380.869849537034</v>
      </c>
      <c r="W358" s="54"/>
      <c r="X358" s="54"/>
      <c r="Z358" s="56">
        <f t="shared" si="45"/>
        <v>0</v>
      </c>
      <c r="AA358" s="56">
        <f t="shared" si="48"/>
        <v>5.1504629591363482E-3</v>
      </c>
      <c r="AD358" s="76" t="s">
        <v>161</v>
      </c>
    </row>
    <row r="359" spans="1:30" s="52" customFormat="1" x14ac:dyDescent="0.4">
      <c r="A359" s="46" t="str">
        <f t="shared" si="41"/>
        <v>-</v>
      </c>
      <c r="B359" s="46" t="str">
        <f t="shared" si="46"/>
        <v>☆</v>
      </c>
      <c r="C359" s="52">
        <v>20</v>
      </c>
      <c r="D359" s="53">
        <v>43380.85665509259</v>
      </c>
      <c r="E359" s="52">
        <v>1538</v>
      </c>
      <c r="F359" s="52" t="s">
        <v>18</v>
      </c>
      <c r="G359" s="52">
        <v>1334</v>
      </c>
      <c r="H359" s="52">
        <v>340</v>
      </c>
      <c r="I359" s="52">
        <v>6</v>
      </c>
      <c r="J359" s="52">
        <v>1</v>
      </c>
      <c r="K359" s="53">
        <v>43380.859386574077</v>
      </c>
      <c r="N359" s="52" t="s">
        <v>76</v>
      </c>
      <c r="O359" s="52" t="s">
        <v>77</v>
      </c>
      <c r="P359" s="52" t="s">
        <v>67</v>
      </c>
      <c r="Q359" s="52" t="s">
        <v>68</v>
      </c>
      <c r="R359" s="53">
        <v>43380.861805555556</v>
      </c>
      <c r="T359" s="53">
        <v>43380.873437499999</v>
      </c>
      <c r="W359" s="54"/>
      <c r="X359" s="54"/>
      <c r="Z359" s="56">
        <f t="shared" si="45"/>
        <v>0</v>
      </c>
      <c r="AA359" s="56"/>
      <c r="AD359" s="76" t="s">
        <v>162</v>
      </c>
    </row>
    <row r="360" spans="1:30" s="52" customFormat="1" x14ac:dyDescent="0.4">
      <c r="A360" s="46" t="str">
        <f t="shared" si="41"/>
        <v>-</v>
      </c>
      <c r="B360" s="46" t="str">
        <f t="shared" si="46"/>
        <v>☆</v>
      </c>
      <c r="C360" s="52">
        <v>20</v>
      </c>
      <c r="D360" s="53">
        <v>43380.86478009259</v>
      </c>
      <c r="E360" s="52">
        <v>1540</v>
      </c>
      <c r="F360" s="52" t="s">
        <v>33</v>
      </c>
      <c r="G360" s="52">
        <v>1820</v>
      </c>
      <c r="H360" s="52">
        <v>435</v>
      </c>
      <c r="I360" s="52">
        <v>9</v>
      </c>
      <c r="J360" s="52">
        <v>2</v>
      </c>
      <c r="K360" s="53">
        <v>43380.865173611113</v>
      </c>
      <c r="N360" s="52" t="s">
        <v>31</v>
      </c>
      <c r="O360" s="52" t="s">
        <v>32</v>
      </c>
      <c r="P360" s="52" t="s">
        <v>67</v>
      </c>
      <c r="Q360" s="52" t="s">
        <v>68</v>
      </c>
      <c r="R360" s="53">
        <v>43380.866747685184</v>
      </c>
      <c r="T360" s="53">
        <v>43380.880694444444</v>
      </c>
      <c r="W360" s="54"/>
      <c r="X360" s="54"/>
      <c r="Z360" s="56">
        <f t="shared" si="45"/>
        <v>0</v>
      </c>
      <c r="AA360" s="56">
        <f t="shared" si="48"/>
        <v>1.9675925941555761E-3</v>
      </c>
    </row>
    <row r="361" spans="1:30" s="50" customFormat="1" x14ac:dyDescent="0.4">
      <c r="A361" s="49" t="str">
        <f t="shared" si="41"/>
        <v>-</v>
      </c>
      <c r="B361" s="49" t="str">
        <f t="shared" si="46"/>
        <v>☆</v>
      </c>
      <c r="C361" s="50">
        <v>20</v>
      </c>
      <c r="D361" s="51">
        <v>43380.868576388886</v>
      </c>
      <c r="E361" s="50">
        <v>1543</v>
      </c>
      <c r="F361" s="50" t="s">
        <v>43</v>
      </c>
      <c r="G361" s="50">
        <v>0</v>
      </c>
      <c r="H361" s="50">
        <v>1196</v>
      </c>
      <c r="I361" s="50">
        <v>2</v>
      </c>
      <c r="J361" s="50">
        <v>1</v>
      </c>
      <c r="K361" s="51">
        <v>43380.868807870371</v>
      </c>
      <c r="N361" s="50" t="s">
        <v>82</v>
      </c>
      <c r="O361" s="50" t="s">
        <v>83</v>
      </c>
      <c r="P361" s="50" t="s">
        <v>69</v>
      </c>
      <c r="Q361" s="50" t="s">
        <v>70</v>
      </c>
      <c r="R361" s="51">
        <v>43380.871458333335</v>
      </c>
      <c r="T361" s="51">
        <v>43380.880069444444</v>
      </c>
      <c r="W361" s="55"/>
      <c r="X361" s="55"/>
      <c r="Z361" s="57">
        <f t="shared" si="45"/>
        <v>0</v>
      </c>
      <c r="AA361" s="57">
        <f t="shared" si="48"/>
        <v>2.8819444487453438E-3</v>
      </c>
    </row>
  </sheetData>
  <autoFilter ref="A1:V1"/>
  <sortState ref="A336:V361">
    <sortCondition ref="L336:L361"/>
  </sortState>
  <phoneticPr fontId="18"/>
  <conditionalFormatting sqref="AD83:AD84">
    <cfRule type="expression" dxfId="64" priority="18">
      <formula>$B83="☆"</formula>
    </cfRule>
  </conditionalFormatting>
  <conditionalFormatting sqref="AD120:AD121">
    <cfRule type="expression" dxfId="63" priority="17">
      <formula>$B120="☆"</formula>
    </cfRule>
  </conditionalFormatting>
  <conditionalFormatting sqref="AD123:AD124">
    <cfRule type="expression" dxfId="62" priority="16">
      <formula>$B123="☆"</formula>
    </cfRule>
  </conditionalFormatting>
  <conditionalFormatting sqref="AD126:AD127">
    <cfRule type="expression" dxfId="61" priority="15">
      <formula>$B126="☆"</formula>
    </cfRule>
  </conditionalFormatting>
  <conditionalFormatting sqref="AD132:AD133">
    <cfRule type="expression" dxfId="60" priority="14">
      <formula>$B132="☆"</formula>
    </cfRule>
  </conditionalFormatting>
  <conditionalFormatting sqref="AD135:AD136">
    <cfRule type="expression" dxfId="59" priority="13">
      <formula>$B135="☆"</formula>
    </cfRule>
  </conditionalFormatting>
  <conditionalFormatting sqref="AD194">
    <cfRule type="expression" dxfId="58" priority="12">
      <formula>$B194="☆"</formula>
    </cfRule>
  </conditionalFormatting>
  <conditionalFormatting sqref="AD195">
    <cfRule type="expression" dxfId="57" priority="11">
      <formula>$B195="☆"</formula>
    </cfRule>
  </conditionalFormatting>
  <conditionalFormatting sqref="AD196">
    <cfRule type="expression" dxfId="56" priority="10">
      <formula>$B196="☆"</formula>
    </cfRule>
  </conditionalFormatting>
  <conditionalFormatting sqref="AD197">
    <cfRule type="expression" dxfId="55" priority="9">
      <formula>$B197="☆"</formula>
    </cfRule>
  </conditionalFormatting>
  <conditionalFormatting sqref="AD198">
    <cfRule type="expression" dxfId="54" priority="8">
      <formula>$B198="☆"</formula>
    </cfRule>
  </conditionalFormatting>
  <conditionalFormatting sqref="AD199">
    <cfRule type="expression" dxfId="53" priority="7">
      <formula>$B199="☆"</formula>
    </cfRule>
  </conditionalFormatting>
  <conditionalFormatting sqref="AD200:AD201">
    <cfRule type="expression" dxfId="52" priority="6">
      <formula>$B200="☆"</formula>
    </cfRule>
  </conditionalFormatting>
  <conditionalFormatting sqref="AD272">
    <cfRule type="expression" dxfId="51" priority="5">
      <formula>$B272="☆"</formula>
    </cfRule>
  </conditionalFormatting>
  <conditionalFormatting sqref="AD273">
    <cfRule type="expression" dxfId="50" priority="4">
      <formula>$B273="☆"</formula>
    </cfRule>
  </conditionalFormatting>
  <conditionalFormatting sqref="AD301:AD303">
    <cfRule type="expression" dxfId="49" priority="3">
      <formula>$B301="☆"</formula>
    </cfRule>
  </conditionalFormatting>
  <conditionalFormatting sqref="AD304:AD305">
    <cfRule type="expression" dxfId="48" priority="2">
      <formula>$B304="☆"</formula>
    </cfRule>
  </conditionalFormatting>
  <conditionalFormatting sqref="AD358:AD359">
    <cfRule type="expression" dxfId="47" priority="1">
      <formula>$B358="☆"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2"/>
  <sheetViews>
    <sheetView topLeftCell="P1" zoomScale="80" zoomScaleNormal="80" workbookViewId="0">
      <pane ySplit="1" topLeftCell="A73" activePane="bottomLeft" state="frozen"/>
      <selection activeCell="O1" sqref="O1"/>
      <selection pane="bottomLeft" activeCell="AF109" sqref="AF109"/>
    </sheetView>
  </sheetViews>
  <sheetFormatPr defaultColWidth="16" defaultRowHeight="18.75" x14ac:dyDescent="0.4"/>
  <cols>
    <col min="1" max="2" width="7.125" style="18" customWidth="1"/>
    <col min="3" max="3" width="6.125" customWidth="1"/>
    <col min="26" max="26" width="16" style="11"/>
    <col min="29" max="30" width="16" style="11"/>
  </cols>
  <sheetData>
    <row r="1" spans="1:31" x14ac:dyDescent="0.4">
      <c r="A1" s="72"/>
      <c r="B1" s="72"/>
      <c r="C1" s="72"/>
      <c r="D1" t="s">
        <v>0</v>
      </c>
      <c r="E1" t="s">
        <v>1</v>
      </c>
      <c r="F1" t="s">
        <v>2</v>
      </c>
      <c r="G1" t="s">
        <v>3</v>
      </c>
      <c r="H1" t="s">
        <v>96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72" t="s">
        <v>101</v>
      </c>
      <c r="X1" s="22" t="s">
        <v>89</v>
      </c>
      <c r="Y1" s="23" t="s">
        <v>90</v>
      </c>
      <c r="Z1" s="23" t="s">
        <v>94</v>
      </c>
      <c r="AA1" s="23" t="s">
        <v>100</v>
      </c>
      <c r="AB1" s="23" t="s">
        <v>93</v>
      </c>
      <c r="AC1" s="23" t="s">
        <v>95</v>
      </c>
      <c r="AD1" s="23" t="s">
        <v>102</v>
      </c>
      <c r="AE1" s="23"/>
    </row>
    <row r="2" spans="1:31" s="63" customFormat="1" x14ac:dyDescent="0.4">
      <c r="A2" s="62" t="str">
        <f t="shared" ref="A2:A62" si="0">IF(V2&gt;0, "★", "-")</f>
        <v>-</v>
      </c>
      <c r="B2" s="62" t="str">
        <f t="shared" ref="B2:B63" si="1">IF(K2&gt;0, "☆", "-")</f>
        <v>-</v>
      </c>
      <c r="C2" s="63">
        <v>10</v>
      </c>
      <c r="D2" s="64">
        <v>43381.388240740744</v>
      </c>
      <c r="E2" s="63">
        <v>1549</v>
      </c>
      <c r="F2" s="63" t="s">
        <v>71</v>
      </c>
      <c r="G2" s="63">
        <v>1937</v>
      </c>
      <c r="H2" s="63">
        <v>858</v>
      </c>
      <c r="I2" s="63">
        <v>3</v>
      </c>
      <c r="J2" s="63">
        <v>1</v>
      </c>
      <c r="L2" s="64">
        <v>43381.41883101852</v>
      </c>
      <c r="M2" s="64">
        <v>43381.426157407404</v>
      </c>
      <c r="N2" s="63" t="s">
        <v>52</v>
      </c>
      <c r="O2" s="63" t="s">
        <v>53</v>
      </c>
      <c r="P2" s="63" t="s">
        <v>27</v>
      </c>
      <c r="Q2" s="63" t="s">
        <v>28</v>
      </c>
      <c r="R2" s="64">
        <v>43381.419803240744</v>
      </c>
      <c r="S2" s="64">
        <v>43381.419976851852</v>
      </c>
      <c r="T2" s="64">
        <v>43381.428599537037</v>
      </c>
      <c r="U2" s="64">
        <v>43381.431006944447</v>
      </c>
      <c r="W2" s="64">
        <f t="shared" ref="W2:W64" si="2">IF(V2&gt;0,V2,D2)</f>
        <v>43381.388240740744</v>
      </c>
      <c r="X2" s="65">
        <f t="shared" ref="X2:X63" si="3">M2-L2</f>
        <v>7.326388884393964E-3</v>
      </c>
      <c r="Y2" s="65">
        <f t="shared" ref="Y2:Y63" si="4">X2*J2</f>
        <v>7.326388884393964E-3</v>
      </c>
      <c r="Z2" s="66">
        <f>SUM(Y2:Y32)</f>
        <v>0.28349537040048745</v>
      </c>
      <c r="AA2" s="66">
        <f t="shared" ref="AA2:AA65" si="5">IF(IF(A2="☆",K2-R2,L2-R2)&lt;0,0,IF(A2="☆",K2-R2,L2-R2))</f>
        <v>0</v>
      </c>
      <c r="AB2" s="66">
        <f t="shared" ref="AB2:AB4" si="6">IF(IF(B2="☆",(IF(K2&gt;R2,K2-W2,R2-W2)),L2-W2)&lt;0,0,IF(B2="☆",(IF(K2&gt;R2,K2-W2,R2-W2)),L2-W2))</f>
        <v>3.0590277776354924E-2</v>
      </c>
      <c r="AC2" s="66">
        <f>AVERAGE(AB2:AB32)</f>
        <v>5.9499314121677785E-3</v>
      </c>
      <c r="AD2" s="66">
        <f>MEDIAN(AB2:AB32)</f>
        <v>4.016203703940846E-3</v>
      </c>
    </row>
    <row r="3" spans="1:31" s="3" customFormat="1" x14ac:dyDescent="0.4">
      <c r="A3" s="45" t="str">
        <f t="shared" si="0"/>
        <v>-</v>
      </c>
      <c r="B3" s="45" t="str">
        <f t="shared" si="1"/>
        <v>-</v>
      </c>
      <c r="C3" s="3">
        <v>10</v>
      </c>
      <c r="D3" s="2">
        <v>43381.41002314815</v>
      </c>
      <c r="E3" s="3">
        <v>1551</v>
      </c>
      <c r="F3" s="3" t="s">
        <v>33</v>
      </c>
      <c r="G3" s="3">
        <v>1604</v>
      </c>
      <c r="H3" s="3">
        <v>1298</v>
      </c>
      <c r="I3" s="3">
        <v>4</v>
      </c>
      <c r="J3" s="3">
        <v>3</v>
      </c>
      <c r="L3" s="2">
        <v>43381.420057870368</v>
      </c>
      <c r="M3" s="2">
        <v>43381.424456018518</v>
      </c>
      <c r="N3" s="3" t="s">
        <v>69</v>
      </c>
      <c r="O3" s="3" t="s">
        <v>70</v>
      </c>
      <c r="P3" s="3" t="s">
        <v>54</v>
      </c>
      <c r="Q3" s="3" t="s">
        <v>55</v>
      </c>
      <c r="R3" s="2">
        <v>43381.418182870373</v>
      </c>
      <c r="S3" s="2">
        <v>43381.420416666668</v>
      </c>
      <c r="T3" s="2">
        <v>43381.433032407411</v>
      </c>
      <c r="U3" s="2">
        <v>43381.442696759259</v>
      </c>
      <c r="W3" s="2">
        <f t="shared" si="2"/>
        <v>43381.41002314815</v>
      </c>
      <c r="X3" s="9">
        <f t="shared" si="3"/>
        <v>4.3981481503578834E-3</v>
      </c>
      <c r="Y3" s="9">
        <f t="shared" si="4"/>
        <v>1.319444445107365E-2</v>
      </c>
      <c r="Z3" s="19"/>
      <c r="AA3" s="19">
        <f t="shared" si="5"/>
        <v>1.8749999944702722E-3</v>
      </c>
      <c r="AB3" s="19">
        <f t="shared" si="6"/>
        <v>1.003472221782431E-2</v>
      </c>
      <c r="AC3" s="19"/>
      <c r="AD3" s="19"/>
    </row>
    <row r="4" spans="1:31" s="3" customFormat="1" x14ac:dyDescent="0.4">
      <c r="A4" s="45" t="str">
        <f t="shared" si="0"/>
        <v>-</v>
      </c>
      <c r="B4" s="45" t="str">
        <f t="shared" si="1"/>
        <v>-</v>
      </c>
      <c r="C4" s="3">
        <v>10</v>
      </c>
      <c r="D4" s="2">
        <v>43381.41609953704</v>
      </c>
      <c r="E4" s="3">
        <v>1552</v>
      </c>
      <c r="F4" s="3" t="s">
        <v>33</v>
      </c>
      <c r="G4" s="3">
        <v>2042</v>
      </c>
      <c r="H4" s="3">
        <v>1142</v>
      </c>
      <c r="I4" s="3">
        <v>3</v>
      </c>
      <c r="J4" s="3">
        <v>2</v>
      </c>
      <c r="L4" s="2">
        <v>43381.421446759261</v>
      </c>
      <c r="M4" s="2">
        <v>43381.432476851849</v>
      </c>
      <c r="N4" s="3" t="s">
        <v>19</v>
      </c>
      <c r="O4" s="3" t="s">
        <v>20</v>
      </c>
      <c r="P4" s="3" t="s">
        <v>59</v>
      </c>
      <c r="Q4" s="3" t="s">
        <v>60</v>
      </c>
      <c r="R4" s="2">
        <v>43381.422789351855</v>
      </c>
      <c r="S4" s="2">
        <v>43381.422789351855</v>
      </c>
      <c r="T4" s="2">
        <v>43381.441863425927</v>
      </c>
      <c r="U4" s="2">
        <v>43381.441863425927</v>
      </c>
      <c r="W4" s="2">
        <f t="shared" si="2"/>
        <v>43381.41609953704</v>
      </c>
      <c r="X4" s="9">
        <f t="shared" si="3"/>
        <v>1.1030092588043772E-2</v>
      </c>
      <c r="Y4" s="9">
        <f t="shared" si="4"/>
        <v>2.2060185176087543E-2</v>
      </c>
      <c r="Z4" s="19"/>
      <c r="AA4" s="19">
        <f t="shared" si="5"/>
        <v>0</v>
      </c>
      <c r="AB4" s="19">
        <f t="shared" si="6"/>
        <v>5.3472222207346931E-3</v>
      </c>
      <c r="AC4" s="19"/>
      <c r="AD4" s="19"/>
    </row>
    <row r="5" spans="1:31" s="3" customFormat="1" x14ac:dyDescent="0.4">
      <c r="A5" s="45" t="str">
        <f t="shared" si="0"/>
        <v>★</v>
      </c>
      <c r="B5" s="45" t="str">
        <f t="shared" si="1"/>
        <v>-</v>
      </c>
      <c r="C5" s="3">
        <v>10</v>
      </c>
      <c r="D5" s="2">
        <v>43381.417858796296</v>
      </c>
      <c r="E5" s="3">
        <v>1553</v>
      </c>
      <c r="F5" s="3" t="s">
        <v>18</v>
      </c>
      <c r="G5" s="3">
        <v>1984</v>
      </c>
      <c r="H5" s="3">
        <v>1032</v>
      </c>
      <c r="I5" s="3">
        <v>4</v>
      </c>
      <c r="J5" s="3">
        <v>4</v>
      </c>
      <c r="L5" s="2">
        <v>43381.44358796296</v>
      </c>
      <c r="M5" s="2">
        <v>43381.448900462965</v>
      </c>
      <c r="N5" s="3" t="s">
        <v>72</v>
      </c>
      <c r="O5" s="3" t="s">
        <v>73</v>
      </c>
      <c r="P5" s="3" t="s">
        <v>50</v>
      </c>
      <c r="Q5" s="3" t="s">
        <v>51</v>
      </c>
      <c r="R5" s="2">
        <v>43381.444444444445</v>
      </c>
      <c r="S5" s="2">
        <v>43381.450162037036</v>
      </c>
      <c r="T5" s="2">
        <v>43381.451851851853</v>
      </c>
      <c r="U5" s="2">
        <v>43381.457569444443</v>
      </c>
      <c r="V5" s="2">
        <v>43381.444444444445</v>
      </c>
      <c r="W5" s="2">
        <f t="shared" si="2"/>
        <v>43381.444444444445</v>
      </c>
      <c r="X5" s="9">
        <f t="shared" si="3"/>
        <v>5.3125000049476512E-3</v>
      </c>
      <c r="Y5" s="9">
        <f t="shared" si="4"/>
        <v>2.1250000019790605E-2</v>
      </c>
      <c r="Z5" s="19"/>
      <c r="AA5" s="19">
        <f t="shared" si="5"/>
        <v>0</v>
      </c>
      <c r="AB5" s="19">
        <f>IF(IF(B5="☆",(IF(K5&gt;R5,K5-W5,R5-W5)),L5-W5)&lt;0,0,IF(B5="☆",(IF(K5&gt;R5,K5-W5,R5-W5)),L5-W5))</f>
        <v>0</v>
      </c>
      <c r="AC5" s="19"/>
      <c r="AD5" s="19"/>
    </row>
    <row r="6" spans="1:31" s="3" customFormat="1" x14ac:dyDescent="0.4">
      <c r="A6" s="45" t="str">
        <f t="shared" si="0"/>
        <v>★</v>
      </c>
      <c r="B6" s="45" t="str">
        <f t="shared" si="1"/>
        <v>-</v>
      </c>
      <c r="C6" s="3">
        <v>10</v>
      </c>
      <c r="D6" s="2">
        <v>43381.417939814812</v>
      </c>
      <c r="E6" s="3">
        <v>1554</v>
      </c>
      <c r="F6" s="3" t="s">
        <v>18</v>
      </c>
      <c r="G6" s="3">
        <v>2036</v>
      </c>
      <c r="H6" s="3">
        <v>435</v>
      </c>
      <c r="I6" s="3">
        <v>4</v>
      </c>
      <c r="J6" s="3">
        <v>1</v>
      </c>
      <c r="L6" s="2">
        <v>43381.420856481483</v>
      </c>
      <c r="M6" s="2">
        <v>43381.438333333332</v>
      </c>
      <c r="N6" s="3" t="s">
        <v>67</v>
      </c>
      <c r="O6" s="3" t="s">
        <v>68</v>
      </c>
      <c r="P6" s="3" t="s">
        <v>76</v>
      </c>
      <c r="Q6" s="3" t="s">
        <v>77</v>
      </c>
      <c r="R6" s="2">
        <v>43381.427083333336</v>
      </c>
      <c r="S6" s="2">
        <v>43381.427083333336</v>
      </c>
      <c r="T6" s="2">
        <v>43381.435428240744</v>
      </c>
      <c r="U6" s="2">
        <v>43381.435428240744</v>
      </c>
      <c r="V6" s="2">
        <v>43381.427083333336</v>
      </c>
      <c r="W6" s="2">
        <f t="shared" si="2"/>
        <v>43381.427083333336</v>
      </c>
      <c r="X6" s="9">
        <f t="shared" si="3"/>
        <v>1.7476851848186925E-2</v>
      </c>
      <c r="Y6" s="9">
        <f t="shared" si="4"/>
        <v>1.7476851848186925E-2</v>
      </c>
      <c r="Z6" s="19"/>
      <c r="AA6" s="19">
        <f t="shared" si="5"/>
        <v>0</v>
      </c>
      <c r="AB6" s="19">
        <f t="shared" ref="AB6:AB68" si="7">IF(IF(B6="☆",(IF(K6&gt;R6,K6-W6,R6-W6)),L6-W6)&lt;0,0,IF(B6="☆",(IF(K6&gt;R6,K6-W6,R6-W6)),L6-W6))</f>
        <v>0</v>
      </c>
      <c r="AC6" s="19"/>
      <c r="AD6" s="19"/>
    </row>
    <row r="7" spans="1:31" s="3" customFormat="1" x14ac:dyDescent="0.4">
      <c r="A7" s="45" t="str">
        <f t="shared" si="0"/>
        <v>-</v>
      </c>
      <c r="B7" s="45" t="str">
        <f t="shared" si="1"/>
        <v>-</v>
      </c>
      <c r="C7" s="3">
        <v>10</v>
      </c>
      <c r="D7" s="2">
        <v>43381.418136574073</v>
      </c>
      <c r="E7" s="3">
        <v>1555</v>
      </c>
      <c r="F7" s="3" t="s">
        <v>43</v>
      </c>
      <c r="G7" s="3">
        <v>0</v>
      </c>
      <c r="H7" s="3">
        <v>1189</v>
      </c>
      <c r="I7" s="3">
        <v>1</v>
      </c>
      <c r="J7" s="3">
        <v>1</v>
      </c>
      <c r="L7" s="2">
        <v>43381.424108796295</v>
      </c>
      <c r="M7" s="2">
        <v>43381.437094907407</v>
      </c>
      <c r="N7" s="3" t="s">
        <v>34</v>
      </c>
      <c r="O7" s="3" t="s">
        <v>35</v>
      </c>
      <c r="P7" s="3" t="s">
        <v>59</v>
      </c>
      <c r="Q7" s="3" t="s">
        <v>60</v>
      </c>
      <c r="R7" s="2">
        <v>43381.424247685187</v>
      </c>
      <c r="S7" s="2">
        <v>43381.425046296295</v>
      </c>
      <c r="T7" s="2">
        <v>43381.440358796295</v>
      </c>
      <c r="U7" s="2">
        <v>43381.448738425926</v>
      </c>
      <c r="W7" s="2">
        <f t="shared" si="2"/>
        <v>43381.418136574073</v>
      </c>
      <c r="X7" s="9">
        <f t="shared" si="3"/>
        <v>1.2986111112695653E-2</v>
      </c>
      <c r="Y7" s="9">
        <f t="shared" si="4"/>
        <v>1.2986111112695653E-2</v>
      </c>
      <c r="Z7" s="19"/>
      <c r="AA7" s="19">
        <f t="shared" si="5"/>
        <v>0</v>
      </c>
      <c r="AB7" s="19">
        <f t="shared" si="7"/>
        <v>5.9722222213167697E-3</v>
      </c>
      <c r="AC7" s="19"/>
      <c r="AD7" s="19"/>
    </row>
    <row r="8" spans="1:31" s="3" customFormat="1" x14ac:dyDescent="0.4">
      <c r="A8" s="45" t="str">
        <f t="shared" si="0"/>
        <v>-</v>
      </c>
      <c r="B8" s="45" t="str">
        <f t="shared" si="1"/>
        <v>-</v>
      </c>
      <c r="C8" s="3">
        <v>10</v>
      </c>
      <c r="D8" s="2">
        <v>43381.41883101852</v>
      </c>
      <c r="E8" s="3">
        <v>1556</v>
      </c>
      <c r="F8" s="3" t="s">
        <v>18</v>
      </c>
      <c r="G8" s="3">
        <v>1882</v>
      </c>
      <c r="H8" s="3">
        <v>504</v>
      </c>
      <c r="I8" s="3">
        <v>2</v>
      </c>
      <c r="J8" s="3">
        <v>1</v>
      </c>
      <c r="L8" s="2">
        <v>43381.423854166664</v>
      </c>
      <c r="M8" s="2">
        <v>43381.436539351853</v>
      </c>
      <c r="N8" s="3" t="s">
        <v>67</v>
      </c>
      <c r="O8" s="3" t="s">
        <v>68</v>
      </c>
      <c r="P8" s="3" t="s">
        <v>31</v>
      </c>
      <c r="Q8" s="3" t="s">
        <v>32</v>
      </c>
      <c r="R8" s="2">
        <v>43381.422048611108</v>
      </c>
      <c r="S8" s="2">
        <v>43381.424305555556</v>
      </c>
      <c r="T8" s="2">
        <v>43381.434548611112</v>
      </c>
      <c r="U8" s="2">
        <v>43381.437152777777</v>
      </c>
      <c r="W8" s="2">
        <f t="shared" si="2"/>
        <v>43381.41883101852</v>
      </c>
      <c r="X8" s="9">
        <f t="shared" si="3"/>
        <v>1.2685185189184267E-2</v>
      </c>
      <c r="Y8" s="9">
        <f t="shared" si="4"/>
        <v>1.2685185189184267E-2</v>
      </c>
      <c r="Z8" s="19"/>
      <c r="AA8" s="19">
        <f t="shared" si="5"/>
        <v>1.8055555556202307E-3</v>
      </c>
      <c r="AB8" s="19">
        <f t="shared" si="7"/>
        <v>5.0231481436640024E-3</v>
      </c>
      <c r="AC8" s="19"/>
      <c r="AD8" s="19"/>
    </row>
    <row r="9" spans="1:31" s="3" customFormat="1" x14ac:dyDescent="0.4">
      <c r="A9" s="45" t="str">
        <f t="shared" si="0"/>
        <v>-</v>
      </c>
      <c r="B9" s="45" t="str">
        <f t="shared" si="1"/>
        <v>-</v>
      </c>
      <c r="C9" s="3">
        <v>10</v>
      </c>
      <c r="D9" s="2">
        <v>43381.420740740738</v>
      </c>
      <c r="E9" s="3">
        <v>1557</v>
      </c>
      <c r="F9" s="3" t="s">
        <v>33</v>
      </c>
      <c r="G9" s="3">
        <v>1666</v>
      </c>
      <c r="H9" s="3">
        <v>605</v>
      </c>
      <c r="I9" s="3">
        <v>2</v>
      </c>
      <c r="J9" s="3">
        <v>1</v>
      </c>
      <c r="L9" s="2">
        <v>43381.42391203704</v>
      </c>
      <c r="M9" s="2">
        <v>43381.433865740742</v>
      </c>
      <c r="N9" s="3" t="s">
        <v>67</v>
      </c>
      <c r="O9" s="3" t="s">
        <v>68</v>
      </c>
      <c r="P9" s="3" t="s">
        <v>82</v>
      </c>
      <c r="Q9" s="3" t="s">
        <v>83</v>
      </c>
      <c r="R9" s="2">
        <v>43381.423958333333</v>
      </c>
      <c r="S9" s="2">
        <v>43381.423958333333</v>
      </c>
      <c r="T9" s="2">
        <v>43381.433692129627</v>
      </c>
      <c r="U9" s="2">
        <v>43381.433692129627</v>
      </c>
      <c r="W9" s="2">
        <f t="shared" si="2"/>
        <v>43381.420740740738</v>
      </c>
      <c r="X9" s="9">
        <f t="shared" si="3"/>
        <v>9.9537037021946162E-3</v>
      </c>
      <c r="Y9" s="9">
        <f t="shared" si="4"/>
        <v>9.9537037021946162E-3</v>
      </c>
      <c r="Z9" s="19"/>
      <c r="AA9" s="19">
        <f t="shared" si="5"/>
        <v>0</v>
      </c>
      <c r="AB9" s="19">
        <f t="shared" si="7"/>
        <v>3.171296302753035E-3</v>
      </c>
      <c r="AC9" s="19"/>
      <c r="AD9" s="19"/>
    </row>
    <row r="10" spans="1:31" s="3" customFormat="1" x14ac:dyDescent="0.4">
      <c r="A10" s="45" t="str">
        <f t="shared" si="0"/>
        <v>-</v>
      </c>
      <c r="B10" s="45" t="str">
        <f t="shared" si="1"/>
        <v>-</v>
      </c>
      <c r="C10" s="3">
        <v>10</v>
      </c>
      <c r="D10" s="2">
        <v>43381.420868055553</v>
      </c>
      <c r="E10" s="3">
        <v>1558</v>
      </c>
      <c r="F10" s="3" t="s">
        <v>18</v>
      </c>
      <c r="G10" s="3">
        <v>1752</v>
      </c>
      <c r="H10" s="3">
        <v>1136</v>
      </c>
      <c r="I10" s="3">
        <v>1</v>
      </c>
      <c r="J10" s="3">
        <v>2</v>
      </c>
      <c r="L10" s="2">
        <v>43381.426134259258</v>
      </c>
      <c r="M10" s="2">
        <v>43381.431701388887</v>
      </c>
      <c r="N10" s="3" t="s">
        <v>19</v>
      </c>
      <c r="O10" s="3" t="s">
        <v>20</v>
      </c>
      <c r="P10" s="3" t="s">
        <v>44</v>
      </c>
      <c r="Q10" s="3" t="s">
        <v>45</v>
      </c>
      <c r="R10" s="2">
        <v>43381.428784722222</v>
      </c>
      <c r="S10" s="2">
        <v>43381.428784722222</v>
      </c>
      <c r="T10" s="2">
        <v>43381.439467592594</v>
      </c>
      <c r="U10" s="2">
        <v>43381.439467592594</v>
      </c>
      <c r="W10" s="2">
        <f t="shared" si="2"/>
        <v>43381.420868055553</v>
      </c>
      <c r="X10" s="9">
        <f t="shared" si="3"/>
        <v>5.5671296286163852E-3</v>
      </c>
      <c r="Y10" s="9">
        <f t="shared" si="4"/>
        <v>1.113425925723277E-2</v>
      </c>
      <c r="Z10" s="19"/>
      <c r="AA10" s="19">
        <f t="shared" si="5"/>
        <v>0</v>
      </c>
      <c r="AB10" s="19">
        <f t="shared" si="7"/>
        <v>5.2662037051049992E-3</v>
      </c>
      <c r="AC10" s="19"/>
      <c r="AD10" s="19"/>
    </row>
    <row r="11" spans="1:31" s="3" customFormat="1" x14ac:dyDescent="0.4">
      <c r="A11" s="45" t="str">
        <f t="shared" si="0"/>
        <v>-</v>
      </c>
      <c r="B11" s="45" t="str">
        <f t="shared" si="1"/>
        <v>-</v>
      </c>
      <c r="C11" s="3">
        <v>10</v>
      </c>
      <c r="D11" s="2">
        <v>43381.423680555556</v>
      </c>
      <c r="E11" s="3">
        <v>1559</v>
      </c>
      <c r="F11" s="3" t="s">
        <v>38</v>
      </c>
      <c r="G11" s="3">
        <v>0</v>
      </c>
      <c r="H11" s="3">
        <v>1171</v>
      </c>
      <c r="I11" s="3">
        <v>5</v>
      </c>
      <c r="J11" s="3">
        <v>2</v>
      </c>
      <c r="L11" s="2">
        <v>43381.42728009259</v>
      </c>
      <c r="M11" s="2">
        <v>43381.431168981479</v>
      </c>
      <c r="N11" s="3" t="s">
        <v>19</v>
      </c>
      <c r="O11" s="3" t="s">
        <v>20</v>
      </c>
      <c r="P11" s="3" t="s">
        <v>39</v>
      </c>
      <c r="Q11" s="3" t="s">
        <v>40</v>
      </c>
      <c r="R11" s="2">
        <v>43381.427106481482</v>
      </c>
      <c r="S11" s="2">
        <v>43381.42732638889</v>
      </c>
      <c r="T11" s="2">
        <v>43381.434398148151</v>
      </c>
      <c r="U11" s="2">
        <v>43381.434618055559</v>
      </c>
      <c r="W11" s="2">
        <f t="shared" si="2"/>
        <v>43381.423680555556</v>
      </c>
      <c r="X11" s="9">
        <f t="shared" si="3"/>
        <v>3.8888888884685002E-3</v>
      </c>
      <c r="Y11" s="9">
        <f t="shared" si="4"/>
        <v>7.7777777769370005E-3</v>
      </c>
      <c r="Z11" s="19"/>
      <c r="AA11" s="19">
        <f t="shared" si="5"/>
        <v>1.7361110803904012E-4</v>
      </c>
      <c r="AB11" s="19">
        <f t="shared" si="7"/>
        <v>3.5995370344608091E-3</v>
      </c>
      <c r="AC11" s="19"/>
      <c r="AD11" s="19"/>
    </row>
    <row r="12" spans="1:31" s="3" customFormat="1" x14ac:dyDescent="0.4">
      <c r="A12" s="45" t="str">
        <f t="shared" si="0"/>
        <v>-</v>
      </c>
      <c r="B12" s="45" t="str">
        <f t="shared" si="1"/>
        <v>-</v>
      </c>
      <c r="C12" s="3">
        <v>10</v>
      </c>
      <c r="D12" s="2">
        <v>43381.424432870372</v>
      </c>
      <c r="E12" s="3">
        <v>1561</v>
      </c>
      <c r="F12" s="3" t="s">
        <v>43</v>
      </c>
      <c r="G12" s="3">
        <v>0</v>
      </c>
      <c r="H12" s="3">
        <v>724</v>
      </c>
      <c r="I12" s="3">
        <v>2</v>
      </c>
      <c r="J12" s="3">
        <v>1</v>
      </c>
      <c r="L12" s="2">
        <v>43381.427997685183</v>
      </c>
      <c r="M12" s="2">
        <v>43381.43378472222</v>
      </c>
      <c r="N12" s="3" t="s">
        <v>67</v>
      </c>
      <c r="O12" s="3" t="s">
        <v>68</v>
      </c>
      <c r="P12" s="3" t="s">
        <v>82</v>
      </c>
      <c r="Q12" s="3" t="s">
        <v>83</v>
      </c>
      <c r="R12" s="2">
        <v>43381.430324074077</v>
      </c>
      <c r="S12" s="2">
        <v>43381.430324074077</v>
      </c>
      <c r="T12" s="2">
        <v>43381.439710648148</v>
      </c>
      <c r="U12" s="2">
        <v>43381.439710648148</v>
      </c>
      <c r="W12" s="2">
        <f t="shared" si="2"/>
        <v>43381.424432870372</v>
      </c>
      <c r="X12" s="9">
        <f t="shared" si="3"/>
        <v>5.7870370364980772E-3</v>
      </c>
      <c r="Y12" s="9">
        <f t="shared" si="4"/>
        <v>5.7870370364980772E-3</v>
      </c>
      <c r="Z12" s="19"/>
      <c r="AA12" s="19">
        <f t="shared" si="5"/>
        <v>0</v>
      </c>
      <c r="AB12" s="19">
        <f t="shared" si="7"/>
        <v>3.5648148113978095E-3</v>
      </c>
      <c r="AC12" s="19"/>
      <c r="AD12" s="19"/>
    </row>
    <row r="13" spans="1:31" s="3" customFormat="1" x14ac:dyDescent="0.4">
      <c r="A13" s="45" t="str">
        <f t="shared" si="0"/>
        <v>-</v>
      </c>
      <c r="B13" s="45" t="str">
        <f t="shared" si="1"/>
        <v>-</v>
      </c>
      <c r="C13" s="3">
        <v>10</v>
      </c>
      <c r="D13" s="2">
        <v>43381.424826388888</v>
      </c>
      <c r="E13" s="3">
        <v>1563</v>
      </c>
      <c r="F13" s="3" t="s">
        <v>33</v>
      </c>
      <c r="G13" s="3">
        <v>1885</v>
      </c>
      <c r="H13" s="3">
        <v>346</v>
      </c>
      <c r="I13" s="3">
        <v>2</v>
      </c>
      <c r="J13" s="3">
        <v>1</v>
      </c>
      <c r="L13" s="2">
        <v>43381.428090277775</v>
      </c>
      <c r="M13" s="2">
        <v>43381.440462962964</v>
      </c>
      <c r="N13" s="3" t="s">
        <v>67</v>
      </c>
      <c r="O13" s="3" t="s">
        <v>68</v>
      </c>
      <c r="P13" s="3" t="s">
        <v>44</v>
      </c>
      <c r="Q13" s="3" t="s">
        <v>45</v>
      </c>
      <c r="R13" s="2">
        <v>43381.427754629629</v>
      </c>
      <c r="S13" s="2">
        <v>43381.428298611114</v>
      </c>
      <c r="T13" s="2">
        <v>43381.450520833336</v>
      </c>
      <c r="U13" s="2">
        <v>43381.450520833336</v>
      </c>
      <c r="W13" s="2">
        <f t="shared" si="2"/>
        <v>43381.424826388888</v>
      </c>
      <c r="X13" s="9">
        <f t="shared" si="3"/>
        <v>1.2372685188893229E-2</v>
      </c>
      <c r="Y13" s="9">
        <f t="shared" si="4"/>
        <v>1.2372685188893229E-2</v>
      </c>
      <c r="Z13" s="19"/>
      <c r="AA13" s="19">
        <f t="shared" si="5"/>
        <v>3.3564814657438546E-4</v>
      </c>
      <c r="AB13" s="19">
        <f t="shared" si="7"/>
        <v>3.2638888878864236E-3</v>
      </c>
      <c r="AC13" s="19"/>
      <c r="AD13" s="19"/>
    </row>
    <row r="14" spans="1:31" s="3" customFormat="1" x14ac:dyDescent="0.4">
      <c r="A14" s="45" t="str">
        <f t="shared" si="0"/>
        <v>-</v>
      </c>
      <c r="B14" s="45" t="str">
        <f t="shared" si="1"/>
        <v>-</v>
      </c>
      <c r="C14" s="3">
        <v>10</v>
      </c>
      <c r="D14" s="2">
        <v>43381.425023148149</v>
      </c>
      <c r="E14" s="3">
        <v>1564</v>
      </c>
      <c r="F14" s="3" t="s">
        <v>71</v>
      </c>
      <c r="G14" s="3">
        <v>1668</v>
      </c>
      <c r="H14" s="3">
        <v>969</v>
      </c>
      <c r="I14" s="3">
        <v>2</v>
      </c>
      <c r="J14" s="3">
        <v>1</v>
      </c>
      <c r="L14" s="2">
        <v>43381.428148148145</v>
      </c>
      <c r="M14" s="2">
        <v>43381.449421296296</v>
      </c>
      <c r="N14" s="3" t="s">
        <v>67</v>
      </c>
      <c r="O14" s="3" t="s">
        <v>68</v>
      </c>
      <c r="P14" s="3" t="s">
        <v>84</v>
      </c>
      <c r="Q14" s="3" t="s">
        <v>85</v>
      </c>
      <c r="R14" s="2">
        <v>43381.427951388891</v>
      </c>
      <c r="S14" s="2">
        <v>43381.427951388891</v>
      </c>
      <c r="T14" s="2">
        <v>43381.457175925927</v>
      </c>
      <c r="U14" s="2">
        <v>43381.457175925927</v>
      </c>
      <c r="W14" s="2">
        <f t="shared" si="2"/>
        <v>43381.425023148149</v>
      </c>
      <c r="X14" s="9">
        <f t="shared" si="3"/>
        <v>2.1273148151522037E-2</v>
      </c>
      <c r="Y14" s="9">
        <f t="shared" si="4"/>
        <v>2.1273148151522037E-2</v>
      </c>
      <c r="Z14" s="19"/>
      <c r="AA14" s="19">
        <f t="shared" si="5"/>
        <v>1.9675925432238728E-4</v>
      </c>
      <c r="AB14" s="19">
        <f t="shared" si="7"/>
        <v>3.1249999956344254E-3</v>
      </c>
      <c r="AC14" s="19"/>
      <c r="AD14" s="19"/>
    </row>
    <row r="15" spans="1:31" s="3" customFormat="1" x14ac:dyDescent="0.4">
      <c r="A15" s="45" t="str">
        <f t="shared" si="0"/>
        <v>-</v>
      </c>
      <c r="B15" s="45" t="str">
        <f t="shared" si="1"/>
        <v>-</v>
      </c>
      <c r="C15" s="3">
        <v>10</v>
      </c>
      <c r="D15" s="2">
        <v>43381.425104166665</v>
      </c>
      <c r="E15" s="3">
        <v>1565</v>
      </c>
      <c r="F15" s="3" t="s">
        <v>43</v>
      </c>
      <c r="G15" s="3">
        <v>0</v>
      </c>
      <c r="H15" s="3">
        <v>509</v>
      </c>
      <c r="I15" s="3">
        <v>10</v>
      </c>
      <c r="J15" s="3">
        <v>1</v>
      </c>
      <c r="L15" s="2">
        <v>43381.429120370369</v>
      </c>
      <c r="M15" s="2">
        <v>43381.435173611113</v>
      </c>
      <c r="N15" s="3" t="s">
        <v>67</v>
      </c>
      <c r="O15" s="3" t="s">
        <v>68</v>
      </c>
      <c r="P15" s="3" t="s">
        <v>61</v>
      </c>
      <c r="Q15" s="3" t="s">
        <v>62</v>
      </c>
      <c r="R15" s="2">
        <v>43381.430844907409</v>
      </c>
      <c r="S15" s="2">
        <v>43381.430844907409</v>
      </c>
      <c r="T15" s="2">
        <v>43381.443923611114</v>
      </c>
      <c r="U15" s="2">
        <v>43381.443923611114</v>
      </c>
      <c r="W15" s="2">
        <f t="shared" si="2"/>
        <v>43381.425104166665</v>
      </c>
      <c r="X15" s="9">
        <f t="shared" si="3"/>
        <v>6.0532407442224212E-3</v>
      </c>
      <c r="Y15" s="9">
        <f t="shared" si="4"/>
        <v>6.0532407442224212E-3</v>
      </c>
      <c r="Z15" s="19"/>
      <c r="AA15" s="19">
        <f t="shared" si="5"/>
        <v>0</v>
      </c>
      <c r="AB15" s="19">
        <f t="shared" si="7"/>
        <v>4.016203703940846E-3</v>
      </c>
      <c r="AC15" s="19"/>
      <c r="AD15" s="19"/>
    </row>
    <row r="16" spans="1:31" s="3" customFormat="1" x14ac:dyDescent="0.4">
      <c r="A16" s="45" t="str">
        <f t="shared" si="0"/>
        <v>-</v>
      </c>
      <c r="B16" s="45" t="str">
        <f t="shared" si="1"/>
        <v>-</v>
      </c>
      <c r="C16" s="3">
        <v>10</v>
      </c>
      <c r="D16" s="2">
        <v>43381.441307870373</v>
      </c>
      <c r="E16" s="3">
        <v>1566</v>
      </c>
      <c r="F16" s="3" t="s">
        <v>33</v>
      </c>
      <c r="G16" s="3">
        <v>1386</v>
      </c>
      <c r="H16" s="3">
        <v>528</v>
      </c>
      <c r="I16" s="3">
        <v>2</v>
      </c>
      <c r="J16" s="3">
        <v>3</v>
      </c>
      <c r="L16" s="2">
        <v>43381.445381944446</v>
      </c>
      <c r="M16" s="2">
        <v>43381.454837962963</v>
      </c>
      <c r="N16" s="3" t="s">
        <v>44</v>
      </c>
      <c r="O16" s="3" t="s">
        <v>45</v>
      </c>
      <c r="P16" s="3" t="s">
        <v>39</v>
      </c>
      <c r="Q16" s="3" t="s">
        <v>40</v>
      </c>
      <c r="R16" s="2">
        <v>43381.443460648145</v>
      </c>
      <c r="S16" s="2">
        <v>43381.443460648145</v>
      </c>
      <c r="T16" s="2">
        <v>43381.467546296299</v>
      </c>
      <c r="U16" s="2">
        <v>43381.467546296299</v>
      </c>
      <c r="W16" s="2">
        <f t="shared" si="2"/>
        <v>43381.441307870373</v>
      </c>
      <c r="X16" s="9">
        <f t="shared" si="3"/>
        <v>9.4560185170848854E-3</v>
      </c>
      <c r="Y16" s="9">
        <f t="shared" si="4"/>
        <v>2.8368055551254656E-2</v>
      </c>
      <c r="Z16" s="19"/>
      <c r="AA16" s="19">
        <f t="shared" si="5"/>
        <v>1.9212963015888818E-3</v>
      </c>
      <c r="AB16" s="19">
        <f t="shared" si="7"/>
        <v>4.0740740732871927E-3</v>
      </c>
      <c r="AC16" s="19"/>
      <c r="AD16" s="19"/>
    </row>
    <row r="17" spans="1:32" s="3" customFormat="1" x14ac:dyDescent="0.4">
      <c r="A17" s="45" t="str">
        <f t="shared" si="0"/>
        <v>★</v>
      </c>
      <c r="B17" s="45" t="str">
        <f t="shared" si="1"/>
        <v>-</v>
      </c>
      <c r="C17" s="3">
        <v>10</v>
      </c>
      <c r="D17" s="2">
        <v>43381.442384259259</v>
      </c>
      <c r="E17" s="3">
        <v>1567</v>
      </c>
      <c r="F17" s="3" t="s">
        <v>33</v>
      </c>
      <c r="G17" s="3">
        <v>1154</v>
      </c>
      <c r="H17" s="3">
        <v>733</v>
      </c>
      <c r="I17" s="3">
        <v>6</v>
      </c>
      <c r="J17" s="3">
        <v>1</v>
      </c>
      <c r="L17" s="2">
        <v>43381.44568287037</v>
      </c>
      <c r="M17" s="2">
        <v>43381.449953703705</v>
      </c>
      <c r="N17" s="3" t="s">
        <v>74</v>
      </c>
      <c r="O17" s="3" t="s">
        <v>75</v>
      </c>
      <c r="P17" s="3" t="s">
        <v>19</v>
      </c>
      <c r="Q17" s="3" t="s">
        <v>20</v>
      </c>
      <c r="R17" s="2">
        <v>43381.445821759262</v>
      </c>
      <c r="S17" s="2">
        <v>43381.446967592594</v>
      </c>
      <c r="T17" s="2">
        <v>43381.457627314812</v>
      </c>
      <c r="U17" s="2">
        <v>43381.464571759258</v>
      </c>
      <c r="V17" s="2">
        <v>43381.444444444445</v>
      </c>
      <c r="W17" s="2">
        <f t="shared" si="2"/>
        <v>43381.444444444445</v>
      </c>
      <c r="X17" s="9">
        <f t="shared" si="3"/>
        <v>4.2708333348855376E-3</v>
      </c>
      <c r="Y17" s="9">
        <f t="shared" si="4"/>
        <v>4.2708333348855376E-3</v>
      </c>
      <c r="Z17" s="19"/>
      <c r="AA17" s="19">
        <f t="shared" si="5"/>
        <v>0</v>
      </c>
      <c r="AB17" s="19">
        <f t="shared" si="7"/>
        <v>1.2384259243845008E-3</v>
      </c>
      <c r="AC17" s="19"/>
      <c r="AD17" s="19"/>
    </row>
    <row r="18" spans="1:32" s="13" customFormat="1" x14ac:dyDescent="0.4">
      <c r="A18" s="45" t="str">
        <f t="shared" si="0"/>
        <v>-</v>
      </c>
      <c r="B18" s="45" t="str">
        <f t="shared" si="1"/>
        <v>-</v>
      </c>
      <c r="C18" s="13">
        <v>10</v>
      </c>
      <c r="D18" s="14">
        <v>43381.446689814817</v>
      </c>
      <c r="E18" s="13">
        <v>1572</v>
      </c>
      <c r="F18" s="13" t="s">
        <v>38</v>
      </c>
      <c r="G18" s="13">
        <v>0</v>
      </c>
      <c r="H18" s="13">
        <v>740</v>
      </c>
      <c r="I18" s="13">
        <v>9</v>
      </c>
      <c r="J18" s="13">
        <v>1</v>
      </c>
      <c r="L18" s="14">
        <v>43381.47378472222</v>
      </c>
      <c r="M18" s="14">
        <v>43381.474016203705</v>
      </c>
      <c r="N18" s="13" t="s">
        <v>76</v>
      </c>
      <c r="O18" s="13" t="s">
        <v>77</v>
      </c>
      <c r="P18" s="13" t="s">
        <v>57</v>
      </c>
      <c r="Q18" s="13" t="s">
        <v>58</v>
      </c>
      <c r="R18" s="14">
        <v>43381.45034722222</v>
      </c>
      <c r="S18" s="14">
        <v>43381.45034722222</v>
      </c>
      <c r="T18" s="14">
        <v>43381.456273148149</v>
      </c>
      <c r="U18" s="14">
        <v>43381.456273148149</v>
      </c>
      <c r="W18" s="14">
        <f t="shared" si="2"/>
        <v>43381.446689814817</v>
      </c>
      <c r="X18" s="15">
        <f t="shared" ref="X18:X21" si="8">M18-L18</f>
        <v>2.3148148466134444E-4</v>
      </c>
      <c r="Y18" s="15">
        <f t="shared" ref="Y18:Y21" si="9">X18*J18</f>
        <v>2.3148148466134444E-4</v>
      </c>
      <c r="Z18" s="16"/>
      <c r="AA18" s="16">
        <f t="shared" si="5"/>
        <v>2.34375E-2</v>
      </c>
      <c r="AB18" s="16">
        <f t="shared" si="7"/>
        <v>2.7094907403807156E-2</v>
      </c>
      <c r="AC18" s="16"/>
      <c r="AD18" s="16"/>
    </row>
    <row r="19" spans="1:32" s="13" customFormat="1" x14ac:dyDescent="0.4">
      <c r="A19" s="45" t="str">
        <f t="shared" si="0"/>
        <v>★</v>
      </c>
      <c r="B19" s="45" t="str">
        <f t="shared" si="1"/>
        <v>-</v>
      </c>
      <c r="C19" s="13">
        <v>10</v>
      </c>
      <c r="D19" s="14">
        <v>43381.447060185186</v>
      </c>
      <c r="E19" s="13">
        <v>1573</v>
      </c>
      <c r="F19" s="13" t="s">
        <v>18</v>
      </c>
      <c r="G19" s="13">
        <v>988</v>
      </c>
      <c r="H19" s="13">
        <v>911</v>
      </c>
      <c r="I19" s="13">
        <v>8</v>
      </c>
      <c r="J19" s="13">
        <v>4</v>
      </c>
      <c r="L19" s="14">
        <v>43381.454525462963</v>
      </c>
      <c r="M19" s="14">
        <v>43381.462037037039</v>
      </c>
      <c r="N19" s="13" t="s">
        <v>34</v>
      </c>
      <c r="O19" s="13" t="s">
        <v>35</v>
      </c>
      <c r="P19" s="13" t="s">
        <v>21</v>
      </c>
      <c r="Q19" s="13" t="s">
        <v>22</v>
      </c>
      <c r="R19" s="14">
        <v>43381.453125</v>
      </c>
      <c r="S19" s="14">
        <v>43381.453125</v>
      </c>
      <c r="T19" s="14">
        <v>43381.465358796297</v>
      </c>
      <c r="U19" s="14">
        <v>43381.465358796297</v>
      </c>
      <c r="V19" s="14">
        <v>43381.453125</v>
      </c>
      <c r="W19" s="14">
        <f t="shared" si="2"/>
        <v>43381.453125</v>
      </c>
      <c r="X19" s="15">
        <f t="shared" si="8"/>
        <v>7.5115740764886141E-3</v>
      </c>
      <c r="Y19" s="15">
        <f t="shared" si="9"/>
        <v>3.0046296305954456E-2</v>
      </c>
      <c r="Z19" s="16"/>
      <c r="AA19" s="16">
        <f t="shared" si="5"/>
        <v>1.4004629629198462E-3</v>
      </c>
      <c r="AB19" s="16">
        <f t="shared" si="7"/>
        <v>1.4004629629198462E-3</v>
      </c>
      <c r="AC19" s="16"/>
      <c r="AD19" s="16"/>
    </row>
    <row r="20" spans="1:32" s="13" customFormat="1" x14ac:dyDescent="0.4">
      <c r="A20" s="45" t="str">
        <f t="shared" si="0"/>
        <v>-</v>
      </c>
      <c r="B20" s="45" t="str">
        <f t="shared" si="1"/>
        <v>-</v>
      </c>
      <c r="C20" s="13">
        <v>10</v>
      </c>
      <c r="D20" s="14">
        <v>43381.448750000003</v>
      </c>
      <c r="E20" s="13">
        <v>1575</v>
      </c>
      <c r="F20" s="13" t="s">
        <v>38</v>
      </c>
      <c r="G20" s="13">
        <v>0</v>
      </c>
      <c r="H20" s="13">
        <v>1157</v>
      </c>
      <c r="I20" s="13">
        <v>5</v>
      </c>
      <c r="J20" s="13">
        <v>2</v>
      </c>
      <c r="L20" s="14">
        <v>43381.45857638889</v>
      </c>
      <c r="M20" s="14">
        <v>43381.463275462964</v>
      </c>
      <c r="N20" s="13" t="s">
        <v>44</v>
      </c>
      <c r="O20" s="13" t="s">
        <v>45</v>
      </c>
      <c r="P20" s="13" t="s">
        <v>74</v>
      </c>
      <c r="Q20" s="13" t="s">
        <v>75</v>
      </c>
      <c r="R20" s="14">
        <v>43381.456863425927</v>
      </c>
      <c r="S20" s="14">
        <v>43381.456863425927</v>
      </c>
      <c r="T20" s="14">
        <v>43381.465717592589</v>
      </c>
      <c r="U20" s="14">
        <v>43381.465717592589</v>
      </c>
      <c r="W20" s="14">
        <f t="shared" si="2"/>
        <v>43381.448750000003</v>
      </c>
      <c r="X20" s="15">
        <f t="shared" si="8"/>
        <v>4.6990740738692693E-3</v>
      </c>
      <c r="Y20" s="15">
        <f t="shared" si="9"/>
        <v>9.3981481477385387E-3</v>
      </c>
      <c r="Z20" s="16"/>
      <c r="AA20" s="16">
        <f t="shared" si="5"/>
        <v>1.7129629632108845E-3</v>
      </c>
      <c r="AB20" s="16">
        <f t="shared" si="7"/>
        <v>9.8263888867222704E-3</v>
      </c>
      <c r="AC20" s="16"/>
      <c r="AD20" s="16"/>
    </row>
    <row r="21" spans="1:32" s="13" customFormat="1" x14ac:dyDescent="0.4">
      <c r="A21" s="45" t="str">
        <f t="shared" si="0"/>
        <v>-</v>
      </c>
      <c r="B21" s="45" t="str">
        <f t="shared" si="1"/>
        <v>-</v>
      </c>
      <c r="C21" s="13">
        <v>10</v>
      </c>
      <c r="D21" s="14">
        <v>43381.449444444443</v>
      </c>
      <c r="E21" s="13">
        <v>1576</v>
      </c>
      <c r="F21" s="13" t="s">
        <v>38</v>
      </c>
      <c r="G21" s="13">
        <v>0</v>
      </c>
      <c r="H21" s="13">
        <v>769</v>
      </c>
      <c r="I21" s="13">
        <v>6</v>
      </c>
      <c r="J21" s="13">
        <v>1</v>
      </c>
      <c r="L21" s="14">
        <v>43381.454594907409</v>
      </c>
      <c r="M21" s="14">
        <v>43381.45921296296</v>
      </c>
      <c r="N21" s="13" t="s">
        <v>76</v>
      </c>
      <c r="O21" s="13" t="s">
        <v>77</v>
      </c>
      <c r="P21" s="13" t="s">
        <v>29</v>
      </c>
      <c r="Q21" s="13" t="s">
        <v>30</v>
      </c>
      <c r="R21" s="14">
        <v>43381.454270833332</v>
      </c>
      <c r="S21" s="14">
        <v>43381.454270833332</v>
      </c>
      <c r="T21" s="14">
        <v>43381.463194444441</v>
      </c>
      <c r="U21" s="14">
        <v>43381.463194444441</v>
      </c>
      <c r="W21" s="14">
        <f t="shared" si="2"/>
        <v>43381.449444444443</v>
      </c>
      <c r="X21" s="15">
        <f t="shared" si="8"/>
        <v>4.6180555509636179E-3</v>
      </c>
      <c r="Y21" s="15">
        <f t="shared" si="9"/>
        <v>4.6180555509636179E-3</v>
      </c>
      <c r="Z21" s="16"/>
      <c r="AA21" s="16">
        <f t="shared" si="5"/>
        <v>3.2407407707069069E-4</v>
      </c>
      <c r="AB21" s="16">
        <f t="shared" si="7"/>
        <v>5.1504629664123058E-3</v>
      </c>
      <c r="AC21" s="16"/>
      <c r="AD21" s="16"/>
    </row>
    <row r="22" spans="1:32" s="3" customFormat="1" x14ac:dyDescent="0.4">
      <c r="A22" s="45" t="str">
        <f t="shared" si="0"/>
        <v>-</v>
      </c>
      <c r="B22" s="45" t="str">
        <f t="shared" si="1"/>
        <v>-</v>
      </c>
      <c r="C22" s="3">
        <v>10</v>
      </c>
      <c r="D22" s="2">
        <v>43381.450115740743</v>
      </c>
      <c r="E22" s="3">
        <v>1577</v>
      </c>
      <c r="F22" s="3" t="s">
        <v>38</v>
      </c>
      <c r="G22" s="3">
        <v>0</v>
      </c>
      <c r="H22" s="3">
        <v>398</v>
      </c>
      <c r="I22" s="3">
        <v>3</v>
      </c>
      <c r="J22" s="3">
        <v>2</v>
      </c>
      <c r="L22" s="2">
        <v>43381.454907407409</v>
      </c>
      <c r="M22" s="2">
        <v>43381.462094907409</v>
      </c>
      <c r="N22" s="3" t="s">
        <v>80</v>
      </c>
      <c r="O22" s="3" t="s">
        <v>81</v>
      </c>
      <c r="P22" s="3" t="s">
        <v>41</v>
      </c>
      <c r="Q22" s="3" t="s">
        <v>42</v>
      </c>
      <c r="R22" s="2">
        <v>43381.45516203704</v>
      </c>
      <c r="S22" s="2">
        <v>43381.45516203704</v>
      </c>
      <c r="T22" s="2">
        <v>43381.465462962966</v>
      </c>
      <c r="U22" s="2">
        <v>43381.465462962966</v>
      </c>
      <c r="W22" s="2">
        <f t="shared" si="2"/>
        <v>43381.450115740743</v>
      </c>
      <c r="X22" s="9">
        <f t="shared" si="3"/>
        <v>7.1874999994179234E-3</v>
      </c>
      <c r="Y22" s="9">
        <f t="shared" si="4"/>
        <v>1.4374999998835847E-2</v>
      </c>
      <c r="Z22" s="12"/>
      <c r="AA22" s="12">
        <f t="shared" si="5"/>
        <v>0</v>
      </c>
      <c r="AB22" s="19">
        <f t="shared" si="7"/>
        <v>4.7916666662786156E-3</v>
      </c>
      <c r="AC22" s="19"/>
      <c r="AD22" s="19"/>
    </row>
    <row r="23" spans="1:32" s="3" customFormat="1" x14ac:dyDescent="0.4">
      <c r="A23" s="45" t="str">
        <f t="shared" si="0"/>
        <v>-</v>
      </c>
      <c r="B23" s="45" t="str">
        <f t="shared" si="1"/>
        <v>-</v>
      </c>
      <c r="C23" s="3">
        <v>10</v>
      </c>
      <c r="D23" s="2">
        <v>43381.453935185185</v>
      </c>
      <c r="E23" s="3">
        <v>1578</v>
      </c>
      <c r="F23" s="3" t="s">
        <v>43</v>
      </c>
      <c r="G23" s="3">
        <v>0</v>
      </c>
      <c r="H23" s="3">
        <v>1211</v>
      </c>
      <c r="I23" s="3">
        <v>10</v>
      </c>
      <c r="J23" s="3">
        <v>2</v>
      </c>
      <c r="L23" s="2">
        <v>43381.455763888887</v>
      </c>
      <c r="M23" s="2">
        <v>43381.461192129631</v>
      </c>
      <c r="N23" s="3" t="s">
        <v>67</v>
      </c>
      <c r="O23" s="3" t="s">
        <v>68</v>
      </c>
      <c r="P23" s="3" t="s">
        <v>31</v>
      </c>
      <c r="Q23" s="3" t="s">
        <v>32</v>
      </c>
      <c r="R23" s="2">
        <v>43381.45789351852</v>
      </c>
      <c r="S23" s="2">
        <v>43381.45789351852</v>
      </c>
      <c r="T23" s="2">
        <v>43381.471087962964</v>
      </c>
      <c r="U23" s="2">
        <v>43381.471087962964</v>
      </c>
      <c r="W23" s="2">
        <f t="shared" si="2"/>
        <v>43381.453935185185</v>
      </c>
      <c r="X23" s="9">
        <f t="shared" si="3"/>
        <v>5.4282407436403446E-3</v>
      </c>
      <c r="Y23" s="9">
        <f t="shared" si="4"/>
        <v>1.0856481487280689E-2</v>
      </c>
      <c r="Z23" s="19"/>
      <c r="AA23" s="19">
        <f t="shared" si="5"/>
        <v>0</v>
      </c>
      <c r="AB23" s="19">
        <f t="shared" si="7"/>
        <v>1.8287037019035779E-3</v>
      </c>
      <c r="AC23" s="19"/>
      <c r="AD23" s="19"/>
    </row>
    <row r="24" spans="1:32" s="52" customFormat="1" x14ac:dyDescent="0.4">
      <c r="A24" s="46" t="str">
        <f t="shared" ref="A24:A32" si="10">IF(V24&gt;0, "★", "-")</f>
        <v>★</v>
      </c>
      <c r="B24" s="46" t="str">
        <f t="shared" ref="B24:B32" si="11">IF(K24&gt;0, "☆", "-")</f>
        <v>☆</v>
      </c>
      <c r="C24" s="52">
        <v>10</v>
      </c>
      <c r="D24" s="53">
        <v>43381.325532407405</v>
      </c>
      <c r="E24" s="52">
        <v>1546</v>
      </c>
      <c r="F24" s="52" t="s">
        <v>38</v>
      </c>
      <c r="G24" s="52">
        <v>0</v>
      </c>
      <c r="H24" s="52">
        <v>971</v>
      </c>
      <c r="I24" s="52">
        <v>1</v>
      </c>
      <c r="J24" s="52">
        <v>1</v>
      </c>
      <c r="K24" s="53">
        <v>43381.326296296298</v>
      </c>
      <c r="N24" s="52" t="s">
        <v>19</v>
      </c>
      <c r="O24" s="52" t="s">
        <v>20</v>
      </c>
      <c r="P24" s="52" t="s">
        <v>27</v>
      </c>
      <c r="Q24" s="52" t="s">
        <v>28</v>
      </c>
      <c r="R24" s="53">
        <v>43381.4375</v>
      </c>
      <c r="T24" s="53">
        <v>43381.445370370369</v>
      </c>
      <c r="V24" s="53">
        <v>43381.4375</v>
      </c>
      <c r="W24" s="53">
        <f t="shared" ref="W24:W32" si="12">IF(V24&gt;0,V24,D24)</f>
        <v>43381.4375</v>
      </c>
      <c r="X24" s="54"/>
      <c r="Y24" s="54"/>
      <c r="Z24" s="58"/>
      <c r="AA24" s="58">
        <f t="shared" si="5"/>
        <v>0</v>
      </c>
      <c r="AB24" s="56">
        <f>IF(B24="☆",(IF(K24&gt;R24,K24-W24,R24-W24)),L24-W24)</f>
        <v>0</v>
      </c>
      <c r="AC24" s="56"/>
      <c r="AD24" s="56"/>
    </row>
    <row r="25" spans="1:32" s="52" customFormat="1" x14ac:dyDescent="0.4">
      <c r="A25" s="46" t="str">
        <f t="shared" si="10"/>
        <v>★</v>
      </c>
      <c r="B25" s="46" t="str">
        <f t="shared" si="11"/>
        <v>☆</v>
      </c>
      <c r="C25" s="52">
        <v>10</v>
      </c>
      <c r="D25" s="53">
        <v>43381.37909722222</v>
      </c>
      <c r="E25" s="52">
        <v>1548</v>
      </c>
      <c r="F25" s="52" t="s">
        <v>18</v>
      </c>
      <c r="G25" s="52">
        <v>2008</v>
      </c>
      <c r="H25" s="52">
        <v>702</v>
      </c>
      <c r="I25" s="52">
        <v>1</v>
      </c>
      <c r="J25" s="52">
        <v>1</v>
      </c>
      <c r="K25" s="53">
        <v>43381.37945601852</v>
      </c>
      <c r="N25" s="52" t="s">
        <v>27</v>
      </c>
      <c r="O25" s="52" t="s">
        <v>28</v>
      </c>
      <c r="P25" s="52" t="s">
        <v>44</v>
      </c>
      <c r="Q25" s="52" t="s">
        <v>45</v>
      </c>
      <c r="R25" s="53">
        <v>43381.425000000003</v>
      </c>
      <c r="T25" s="53">
        <v>43381.435370370367</v>
      </c>
      <c r="V25" s="53">
        <v>43381.417233796295</v>
      </c>
      <c r="W25" s="53">
        <f t="shared" si="12"/>
        <v>43381.417233796295</v>
      </c>
      <c r="X25" s="54"/>
      <c r="Y25" s="54"/>
      <c r="Z25" s="56"/>
      <c r="AA25" s="56">
        <f t="shared" si="5"/>
        <v>0</v>
      </c>
      <c r="AB25" s="56">
        <f t="shared" ref="AB25:AB32" si="13">IF(IF(B25="☆",(IF(K25&gt;R25,K25-W25,R25-W25)),L25-W25)&lt;0,0,IF(B25="☆",(IF(K25&gt;R25,K25-W25,R25-W25)),L25-W25))</f>
        <v>7.7662037074333057E-3</v>
      </c>
      <c r="AC25" s="56"/>
      <c r="AD25" s="56"/>
    </row>
    <row r="26" spans="1:32" s="52" customFormat="1" x14ac:dyDescent="0.4">
      <c r="A26" s="46" t="str">
        <f t="shared" si="10"/>
        <v>-</v>
      </c>
      <c r="B26" s="46" t="str">
        <f t="shared" si="11"/>
        <v>☆</v>
      </c>
      <c r="C26" s="52">
        <v>10</v>
      </c>
      <c r="D26" s="53">
        <v>43381.403634259259</v>
      </c>
      <c r="E26" s="52">
        <v>1550</v>
      </c>
      <c r="F26" s="52" t="s">
        <v>33</v>
      </c>
      <c r="G26" s="52">
        <v>1604</v>
      </c>
      <c r="H26" s="52">
        <v>1077</v>
      </c>
      <c r="I26" s="52">
        <v>2</v>
      </c>
      <c r="J26" s="52">
        <v>3</v>
      </c>
      <c r="K26" s="53">
        <v>43381.40965277778</v>
      </c>
      <c r="N26" s="52" t="s">
        <v>69</v>
      </c>
      <c r="O26" s="52" t="s">
        <v>70</v>
      </c>
      <c r="P26" s="52" t="s">
        <v>59</v>
      </c>
      <c r="Q26" s="52" t="s">
        <v>60</v>
      </c>
      <c r="R26" s="53">
        <v>43381.418136574073</v>
      </c>
      <c r="T26" s="53">
        <v>43381.436979166669</v>
      </c>
      <c r="W26" s="53">
        <f t="shared" si="12"/>
        <v>43381.403634259259</v>
      </c>
      <c r="X26" s="54"/>
      <c r="Y26" s="54"/>
      <c r="Z26" s="56"/>
      <c r="AA26" s="56">
        <f t="shared" si="5"/>
        <v>0</v>
      </c>
      <c r="AB26" s="56">
        <f t="shared" si="13"/>
        <v>1.4502314814308193E-2</v>
      </c>
      <c r="AC26" s="56"/>
      <c r="AD26" s="56"/>
    </row>
    <row r="27" spans="1:32" s="52" customFormat="1" x14ac:dyDescent="0.4">
      <c r="A27" s="46" t="str">
        <f t="shared" si="10"/>
        <v>★</v>
      </c>
      <c r="B27" s="46" t="str">
        <f t="shared" si="11"/>
        <v>☆</v>
      </c>
      <c r="C27" s="52">
        <v>10</v>
      </c>
      <c r="D27" s="53">
        <v>43381.424502314818</v>
      </c>
      <c r="E27" s="52">
        <v>1562</v>
      </c>
      <c r="F27" s="52" t="s">
        <v>18</v>
      </c>
      <c r="G27" s="52">
        <v>988</v>
      </c>
      <c r="H27" s="52">
        <v>666</v>
      </c>
      <c r="I27" s="52">
        <v>7</v>
      </c>
      <c r="J27" s="52">
        <v>4</v>
      </c>
      <c r="K27" s="53">
        <v>43381.428472222222</v>
      </c>
      <c r="N27" s="52" t="s">
        <v>34</v>
      </c>
      <c r="O27" s="52" t="s">
        <v>35</v>
      </c>
      <c r="P27" s="52" t="s">
        <v>21</v>
      </c>
      <c r="Q27" s="52" t="s">
        <v>22</v>
      </c>
      <c r="R27" s="53">
        <v>43381.444930555554</v>
      </c>
      <c r="T27" s="53">
        <v>43381.45716435185</v>
      </c>
      <c r="V27" s="53">
        <v>43381.444930555554</v>
      </c>
      <c r="W27" s="53">
        <f t="shared" si="12"/>
        <v>43381.444930555554</v>
      </c>
      <c r="X27" s="54"/>
      <c r="Y27" s="54"/>
      <c r="Z27" s="56"/>
      <c r="AA27" s="56">
        <f t="shared" si="5"/>
        <v>0</v>
      </c>
      <c r="AB27" s="56">
        <f t="shared" si="13"/>
        <v>0</v>
      </c>
      <c r="AC27" s="56"/>
      <c r="AD27" s="56"/>
      <c r="AF27" s="76" t="s">
        <v>130</v>
      </c>
    </row>
    <row r="28" spans="1:32" s="52" customFormat="1" x14ac:dyDescent="0.4">
      <c r="A28" s="46" t="str">
        <f t="shared" si="10"/>
        <v>★</v>
      </c>
      <c r="B28" s="46" t="str">
        <f t="shared" si="11"/>
        <v>☆</v>
      </c>
      <c r="C28" s="52">
        <v>10</v>
      </c>
      <c r="D28" s="53">
        <v>43381.443043981482</v>
      </c>
      <c r="E28" s="52">
        <v>1568</v>
      </c>
      <c r="F28" s="52" t="s">
        <v>18</v>
      </c>
      <c r="G28" s="52">
        <v>988</v>
      </c>
      <c r="H28" s="52">
        <v>795</v>
      </c>
      <c r="I28" s="52">
        <v>6</v>
      </c>
      <c r="J28" s="52">
        <v>4</v>
      </c>
      <c r="K28" s="53">
        <v>43381.443391203706</v>
      </c>
      <c r="N28" s="52" t="s">
        <v>34</v>
      </c>
      <c r="O28" s="52" t="s">
        <v>35</v>
      </c>
      <c r="P28" s="52" t="s">
        <v>21</v>
      </c>
      <c r="Q28" s="52" t="s">
        <v>22</v>
      </c>
      <c r="R28" s="53">
        <v>43381.459444444445</v>
      </c>
      <c r="T28" s="53">
        <v>43381.473055555558</v>
      </c>
      <c r="V28" s="53">
        <v>43381.453009259261</v>
      </c>
      <c r="W28" s="53">
        <f t="shared" si="12"/>
        <v>43381.453009259261</v>
      </c>
      <c r="X28" s="54"/>
      <c r="Y28" s="54"/>
      <c r="Z28" s="56"/>
      <c r="AA28" s="56">
        <f t="shared" si="5"/>
        <v>0</v>
      </c>
      <c r="AB28" s="56"/>
      <c r="AC28" s="56"/>
      <c r="AD28" s="56"/>
      <c r="AF28" s="76" t="s">
        <v>131</v>
      </c>
    </row>
    <row r="29" spans="1:32" s="52" customFormat="1" x14ac:dyDescent="0.4">
      <c r="A29" s="46" t="str">
        <f t="shared" si="10"/>
        <v>★</v>
      </c>
      <c r="B29" s="46" t="str">
        <f t="shared" si="11"/>
        <v>☆</v>
      </c>
      <c r="C29" s="52">
        <v>10</v>
      </c>
      <c r="D29" s="53">
        <v>43381.444120370368</v>
      </c>
      <c r="E29" s="52">
        <v>1569</v>
      </c>
      <c r="F29" s="52" t="s">
        <v>18</v>
      </c>
      <c r="G29" s="52">
        <v>988</v>
      </c>
      <c r="H29" s="52">
        <v>951</v>
      </c>
      <c r="I29" s="52">
        <v>5</v>
      </c>
      <c r="J29" s="52">
        <v>4</v>
      </c>
      <c r="K29" s="53">
        <v>43381.44431712963</v>
      </c>
      <c r="N29" s="52" t="s">
        <v>34</v>
      </c>
      <c r="O29" s="52" t="s">
        <v>35</v>
      </c>
      <c r="P29" s="52" t="s">
        <v>21</v>
      </c>
      <c r="Q29" s="52" t="s">
        <v>22</v>
      </c>
      <c r="R29" s="53">
        <v>43381.446250000001</v>
      </c>
      <c r="T29" s="53">
        <v>43381.458483796298</v>
      </c>
      <c r="V29" s="53">
        <v>43381.445925925924</v>
      </c>
      <c r="W29" s="53">
        <f t="shared" si="12"/>
        <v>43381.445925925924</v>
      </c>
      <c r="X29" s="54"/>
      <c r="Y29" s="54"/>
      <c r="Z29" s="56"/>
      <c r="AA29" s="56">
        <f t="shared" si="5"/>
        <v>0</v>
      </c>
      <c r="AB29" s="56"/>
      <c r="AC29" s="56"/>
      <c r="AD29" s="56"/>
      <c r="AF29" s="76" t="s">
        <v>132</v>
      </c>
    </row>
    <row r="30" spans="1:32" s="52" customFormat="1" x14ac:dyDescent="0.4">
      <c r="A30" s="46" t="str">
        <f t="shared" si="10"/>
        <v>★</v>
      </c>
      <c r="B30" s="46" t="str">
        <f t="shared" si="11"/>
        <v>☆</v>
      </c>
      <c r="C30" s="52">
        <v>10</v>
      </c>
      <c r="D30" s="53">
        <v>43381.4453587963</v>
      </c>
      <c r="E30" s="52">
        <v>1570</v>
      </c>
      <c r="F30" s="52" t="s">
        <v>18</v>
      </c>
      <c r="G30" s="52">
        <v>988</v>
      </c>
      <c r="H30" s="52">
        <v>443</v>
      </c>
      <c r="I30" s="52">
        <v>8</v>
      </c>
      <c r="J30" s="52">
        <v>4</v>
      </c>
      <c r="K30" s="53">
        <v>43381.445509259262</v>
      </c>
      <c r="N30" s="52" t="s">
        <v>34</v>
      </c>
      <c r="O30" s="52" t="s">
        <v>35</v>
      </c>
      <c r="P30" s="52" t="s">
        <v>21</v>
      </c>
      <c r="Q30" s="52" t="s">
        <v>22</v>
      </c>
      <c r="R30" s="53">
        <v>43381.448553240742</v>
      </c>
      <c r="T30" s="53">
        <v>43381.460787037038</v>
      </c>
      <c r="V30" s="53">
        <v>43381.448553240742</v>
      </c>
      <c r="W30" s="53">
        <f t="shared" si="12"/>
        <v>43381.448553240742</v>
      </c>
      <c r="X30" s="54"/>
      <c r="Y30" s="54"/>
      <c r="Z30" s="56"/>
      <c r="AA30" s="56">
        <f t="shared" si="5"/>
        <v>0</v>
      </c>
      <c r="AB30" s="56"/>
      <c r="AC30" s="56"/>
      <c r="AD30" s="56"/>
      <c r="AF30" s="76" t="s">
        <v>133</v>
      </c>
    </row>
    <row r="31" spans="1:32" s="52" customFormat="1" x14ac:dyDescent="0.4">
      <c r="A31" s="46" t="str">
        <f t="shared" si="10"/>
        <v>★</v>
      </c>
      <c r="B31" s="46" t="str">
        <f t="shared" si="11"/>
        <v>☆</v>
      </c>
      <c r="C31" s="52">
        <v>10</v>
      </c>
      <c r="D31" s="53">
        <v>43381.446203703701</v>
      </c>
      <c r="E31" s="52">
        <v>1571</v>
      </c>
      <c r="F31" s="52" t="s">
        <v>18</v>
      </c>
      <c r="G31" s="52">
        <v>988</v>
      </c>
      <c r="H31" s="52">
        <v>976</v>
      </c>
      <c r="I31" s="52">
        <v>8</v>
      </c>
      <c r="J31" s="52">
        <v>4</v>
      </c>
      <c r="K31" s="53">
        <v>43381.446631944447</v>
      </c>
      <c r="N31" s="52" t="s">
        <v>34</v>
      </c>
      <c r="O31" s="52" t="s">
        <v>35</v>
      </c>
      <c r="P31" s="52" t="s">
        <v>21</v>
      </c>
      <c r="Q31" s="52" t="s">
        <v>22</v>
      </c>
      <c r="R31" s="53">
        <v>43381.451493055552</v>
      </c>
      <c r="T31" s="53">
        <v>43381.463726851849</v>
      </c>
      <c r="V31" s="53">
        <v>43381.451493055552</v>
      </c>
      <c r="W31" s="53">
        <f t="shared" si="12"/>
        <v>43381.451493055552</v>
      </c>
      <c r="X31" s="54"/>
      <c r="Y31" s="54"/>
      <c r="Z31" s="56"/>
      <c r="AA31" s="56">
        <f t="shared" si="5"/>
        <v>0</v>
      </c>
      <c r="AB31" s="56"/>
      <c r="AC31" s="56"/>
      <c r="AD31" s="56"/>
      <c r="AF31" s="76" t="s">
        <v>134</v>
      </c>
    </row>
    <row r="32" spans="1:32" s="50" customFormat="1" x14ac:dyDescent="0.4">
      <c r="A32" s="49" t="str">
        <f t="shared" si="10"/>
        <v>★</v>
      </c>
      <c r="B32" s="49" t="str">
        <f t="shared" si="11"/>
        <v>☆</v>
      </c>
      <c r="C32" s="50">
        <v>10</v>
      </c>
      <c r="D32" s="51">
        <v>43381.447951388887</v>
      </c>
      <c r="E32" s="50">
        <v>1574</v>
      </c>
      <c r="F32" s="50" t="s">
        <v>33</v>
      </c>
      <c r="G32" s="50">
        <v>1338</v>
      </c>
      <c r="H32" s="50">
        <v>907</v>
      </c>
      <c r="I32" s="50">
        <v>7</v>
      </c>
      <c r="J32" s="50">
        <v>2</v>
      </c>
      <c r="K32" s="51">
        <v>43381.451724537037</v>
      </c>
      <c r="N32" s="50" t="s">
        <v>67</v>
      </c>
      <c r="O32" s="50" t="s">
        <v>68</v>
      </c>
      <c r="P32" s="50" t="s">
        <v>39</v>
      </c>
      <c r="Q32" s="50" t="s">
        <v>40</v>
      </c>
      <c r="R32" s="51">
        <v>43381.454930555556</v>
      </c>
      <c r="T32" s="51">
        <v>43381.46366898148</v>
      </c>
      <c r="V32" s="51">
        <v>43381.454930555556</v>
      </c>
      <c r="W32" s="51">
        <f t="shared" si="12"/>
        <v>43381.454930555556</v>
      </c>
      <c r="X32" s="55"/>
      <c r="Y32" s="55"/>
      <c r="Z32" s="57"/>
      <c r="AA32" s="57">
        <f t="shared" si="5"/>
        <v>0</v>
      </c>
      <c r="AB32" s="57">
        <f t="shared" si="13"/>
        <v>0</v>
      </c>
      <c r="AC32" s="57"/>
      <c r="AD32" s="57"/>
    </row>
    <row r="33" spans="1:30" s="63" customFormat="1" x14ac:dyDescent="0.4">
      <c r="A33" s="62" t="str">
        <f t="shared" si="0"/>
        <v>★</v>
      </c>
      <c r="B33" s="62" t="str">
        <f t="shared" si="1"/>
        <v>-</v>
      </c>
      <c r="C33" s="63">
        <v>11</v>
      </c>
      <c r="D33" s="64">
        <v>43381.45994212963</v>
      </c>
      <c r="E33" s="63">
        <v>1580</v>
      </c>
      <c r="F33" s="63" t="s">
        <v>18</v>
      </c>
      <c r="G33" s="63">
        <v>2044</v>
      </c>
      <c r="H33" s="63">
        <v>411</v>
      </c>
      <c r="I33" s="63">
        <v>7</v>
      </c>
      <c r="J33" s="63">
        <v>3</v>
      </c>
      <c r="L33" s="64">
        <v>43381.464375000003</v>
      </c>
      <c r="M33" s="64">
        <v>43381.467939814815</v>
      </c>
      <c r="N33" s="63" t="s">
        <v>67</v>
      </c>
      <c r="O33" s="63" t="s">
        <v>68</v>
      </c>
      <c r="P33" s="63" t="s">
        <v>25</v>
      </c>
      <c r="Q33" s="63" t="s">
        <v>26</v>
      </c>
      <c r="R33" s="64">
        <v>43381.469004629631</v>
      </c>
      <c r="S33" s="64">
        <v>43381.469004629631</v>
      </c>
      <c r="T33" s="64">
        <v>43381.48233796296</v>
      </c>
      <c r="U33" s="64">
        <v>43381.48233796296</v>
      </c>
      <c r="V33" s="64">
        <v>43381.469004629631</v>
      </c>
      <c r="W33" s="64">
        <f t="shared" si="2"/>
        <v>43381.469004629631</v>
      </c>
      <c r="X33" s="65">
        <f t="shared" si="3"/>
        <v>3.5648148113978095E-3</v>
      </c>
      <c r="Y33" s="65">
        <f t="shared" si="4"/>
        <v>1.0694444434193429E-2</v>
      </c>
      <c r="Z33" s="66">
        <f>SUM(Y33:Y52)</f>
        <v>0.29535879624745576</v>
      </c>
      <c r="AA33" s="66">
        <f t="shared" si="5"/>
        <v>0</v>
      </c>
      <c r="AB33" s="66">
        <f t="shared" si="7"/>
        <v>0</v>
      </c>
      <c r="AC33" s="66">
        <f>AVERAGE(AB33:AB52)</f>
        <v>6.196180555343744E-3</v>
      </c>
      <c r="AD33" s="66">
        <f>MEDIAN(AB33:AB52)</f>
        <v>5.5844907401478849E-3</v>
      </c>
    </row>
    <row r="34" spans="1:30" s="3" customFormat="1" x14ac:dyDescent="0.4">
      <c r="A34" s="45" t="str">
        <f t="shared" si="0"/>
        <v>-</v>
      </c>
      <c r="B34" s="45" t="str">
        <f t="shared" si="1"/>
        <v>-</v>
      </c>
      <c r="C34" s="3">
        <v>11</v>
      </c>
      <c r="D34" s="2">
        <v>43381.461388888885</v>
      </c>
      <c r="E34" s="3">
        <v>1581</v>
      </c>
      <c r="F34" s="3" t="s">
        <v>18</v>
      </c>
      <c r="G34" s="3">
        <v>2055</v>
      </c>
      <c r="H34" s="3">
        <v>942</v>
      </c>
      <c r="I34" s="3">
        <v>1</v>
      </c>
      <c r="J34" s="3">
        <v>4</v>
      </c>
      <c r="L34" s="2">
        <v>43381.472222222219</v>
      </c>
      <c r="M34" s="2">
        <v>43381.479166666664</v>
      </c>
      <c r="N34" s="3" t="s">
        <v>44</v>
      </c>
      <c r="O34" s="3" t="s">
        <v>45</v>
      </c>
      <c r="P34" s="3" t="s">
        <v>19</v>
      </c>
      <c r="Q34" s="3" t="s">
        <v>20</v>
      </c>
      <c r="R34" s="2">
        <v>43381.464050925926</v>
      </c>
      <c r="S34" s="2">
        <v>43381.464050925926</v>
      </c>
      <c r="T34" s="2">
        <v>43381.476655092592</v>
      </c>
      <c r="U34" s="2">
        <v>43381.476655092592</v>
      </c>
      <c r="W34" s="2">
        <f t="shared" si="2"/>
        <v>43381.461388888885</v>
      </c>
      <c r="X34" s="9">
        <f t="shared" si="3"/>
        <v>6.9444444452528842E-3</v>
      </c>
      <c r="Y34" s="9">
        <f t="shared" si="4"/>
        <v>2.7777777781011537E-2</v>
      </c>
      <c r="Z34" s="19"/>
      <c r="AA34" s="19">
        <f t="shared" si="5"/>
        <v>8.1712962928577326E-3</v>
      </c>
      <c r="AB34" s="19">
        <f t="shared" si="7"/>
        <v>1.0833333333721384E-2</v>
      </c>
      <c r="AC34" s="19"/>
      <c r="AD34" s="19"/>
    </row>
    <row r="35" spans="1:30" s="3" customFormat="1" x14ac:dyDescent="0.4">
      <c r="A35" s="45" t="str">
        <f t="shared" si="0"/>
        <v>-</v>
      </c>
      <c r="B35" s="45" t="str">
        <f t="shared" si="1"/>
        <v>-</v>
      </c>
      <c r="C35" s="3">
        <v>11</v>
      </c>
      <c r="D35" s="2">
        <v>43381.462430555555</v>
      </c>
      <c r="E35" s="3">
        <v>1582</v>
      </c>
      <c r="F35" s="3" t="s">
        <v>33</v>
      </c>
      <c r="G35" s="3">
        <v>1752</v>
      </c>
      <c r="H35" s="3">
        <v>737</v>
      </c>
      <c r="I35" s="3">
        <v>3</v>
      </c>
      <c r="J35" s="3">
        <v>2</v>
      </c>
      <c r="L35" s="2">
        <v>43381.468645833331</v>
      </c>
      <c r="M35" s="2">
        <v>43381.480011574073</v>
      </c>
      <c r="N35" s="3" t="s">
        <v>44</v>
      </c>
      <c r="O35" s="3" t="s">
        <v>45</v>
      </c>
      <c r="P35" s="3" t="s">
        <v>76</v>
      </c>
      <c r="Q35" s="3" t="s">
        <v>77</v>
      </c>
      <c r="R35" s="2">
        <v>43381.468865740739</v>
      </c>
      <c r="S35" s="2">
        <v>43381.468865740739</v>
      </c>
      <c r="T35" s="2">
        <v>43381.478761574072</v>
      </c>
      <c r="U35" s="2">
        <v>43381.478761574072</v>
      </c>
      <c r="W35" s="2">
        <f t="shared" si="2"/>
        <v>43381.462430555555</v>
      </c>
      <c r="X35" s="9">
        <f t="shared" si="3"/>
        <v>1.1365740741894115E-2</v>
      </c>
      <c r="Y35" s="9">
        <f t="shared" si="4"/>
        <v>2.273148148378823E-2</v>
      </c>
      <c r="Z35" s="19"/>
      <c r="AA35" s="19">
        <f t="shared" si="5"/>
        <v>0</v>
      </c>
      <c r="AB35" s="19">
        <f t="shared" si="7"/>
        <v>6.2152777754818089E-3</v>
      </c>
      <c r="AC35" s="19"/>
      <c r="AD35" s="19"/>
    </row>
    <row r="36" spans="1:30" s="3" customFormat="1" x14ac:dyDescent="0.4">
      <c r="A36" s="45" t="str">
        <f t="shared" si="0"/>
        <v>-</v>
      </c>
      <c r="B36" s="45" t="str">
        <f t="shared" si="1"/>
        <v>-</v>
      </c>
      <c r="C36" s="3">
        <v>11</v>
      </c>
      <c r="D36" s="2">
        <v>43381.463194444441</v>
      </c>
      <c r="E36" s="3">
        <v>1583</v>
      </c>
      <c r="F36" s="3" t="s">
        <v>18</v>
      </c>
      <c r="G36" s="3">
        <v>1961</v>
      </c>
      <c r="H36" s="3">
        <v>724</v>
      </c>
      <c r="I36" s="3">
        <v>4</v>
      </c>
      <c r="J36" s="3">
        <v>3</v>
      </c>
      <c r="L36" s="2">
        <v>43381.468946759262</v>
      </c>
      <c r="M36" s="2">
        <v>43381.477453703701</v>
      </c>
      <c r="N36" s="3" t="s">
        <v>39</v>
      </c>
      <c r="O36" s="3" t="s">
        <v>40</v>
      </c>
      <c r="P36" s="3" t="s">
        <v>74</v>
      </c>
      <c r="Q36" s="3" t="s">
        <v>75</v>
      </c>
      <c r="R36" s="2">
        <v>43381.470659722225</v>
      </c>
      <c r="S36" s="2">
        <v>43381.470659722225</v>
      </c>
      <c r="T36" s="2">
        <v>43381.485717592594</v>
      </c>
      <c r="U36" s="2">
        <v>43381.485717592594</v>
      </c>
      <c r="W36" s="2">
        <f t="shared" si="2"/>
        <v>43381.463194444441</v>
      </c>
      <c r="X36" s="9">
        <f t="shared" si="3"/>
        <v>8.5069444394321181E-3</v>
      </c>
      <c r="Y36" s="9">
        <f t="shared" si="4"/>
        <v>2.5520833318296354E-2</v>
      </c>
      <c r="Z36" s="19"/>
      <c r="AA36" s="19">
        <f t="shared" si="5"/>
        <v>0</v>
      </c>
      <c r="AB36" s="19">
        <f t="shared" si="7"/>
        <v>5.7523148207110353E-3</v>
      </c>
      <c r="AC36" s="19"/>
      <c r="AD36" s="19"/>
    </row>
    <row r="37" spans="1:30" s="3" customFormat="1" x14ac:dyDescent="0.4">
      <c r="A37" s="45" t="str">
        <f t="shared" si="0"/>
        <v>-</v>
      </c>
      <c r="B37" s="45" t="str">
        <f t="shared" si="1"/>
        <v>-</v>
      </c>
      <c r="C37" s="3">
        <v>11</v>
      </c>
      <c r="D37" s="2">
        <v>43381.463703703703</v>
      </c>
      <c r="E37" s="3">
        <v>1584</v>
      </c>
      <c r="F37" s="3" t="s">
        <v>18</v>
      </c>
      <c r="G37" s="3">
        <v>2050</v>
      </c>
      <c r="H37" s="3">
        <v>682</v>
      </c>
      <c r="I37" s="3">
        <v>8</v>
      </c>
      <c r="J37" s="3">
        <v>5</v>
      </c>
      <c r="L37" s="2">
        <v>43381.468032407407</v>
      </c>
      <c r="M37" s="2">
        <v>43381.472430555557</v>
      </c>
      <c r="N37" s="3" t="s">
        <v>44</v>
      </c>
      <c r="O37" s="3" t="s">
        <v>45</v>
      </c>
      <c r="P37" s="3" t="s">
        <v>74</v>
      </c>
      <c r="Q37" s="3" t="s">
        <v>75</v>
      </c>
      <c r="R37" s="2">
        <v>43381.470983796295</v>
      </c>
      <c r="S37" s="2">
        <v>43381.470983796295</v>
      </c>
      <c r="T37" s="2">
        <v>43381.481921296298</v>
      </c>
      <c r="U37" s="2">
        <v>43381.481921296298</v>
      </c>
      <c r="W37" s="2">
        <f t="shared" si="2"/>
        <v>43381.463703703703</v>
      </c>
      <c r="X37" s="9">
        <f t="shared" si="3"/>
        <v>4.3981481503578834E-3</v>
      </c>
      <c r="Y37" s="9">
        <f t="shared" si="4"/>
        <v>2.1990740751789417E-2</v>
      </c>
      <c r="Z37" s="19"/>
      <c r="AA37" s="19">
        <f t="shared" si="5"/>
        <v>0</v>
      </c>
      <c r="AB37" s="19">
        <f t="shared" si="7"/>
        <v>4.3287037042318843E-3</v>
      </c>
      <c r="AC37" s="19"/>
      <c r="AD37" s="19"/>
    </row>
    <row r="38" spans="1:30" s="3" customFormat="1" x14ac:dyDescent="0.4">
      <c r="A38" s="45" t="str">
        <f t="shared" si="0"/>
        <v>-</v>
      </c>
      <c r="B38" s="45" t="str">
        <f t="shared" si="1"/>
        <v>-</v>
      </c>
      <c r="C38" s="3">
        <v>11</v>
      </c>
      <c r="D38" s="2">
        <v>43381.469039351854</v>
      </c>
      <c r="E38" s="3">
        <v>1585</v>
      </c>
      <c r="F38" s="3" t="s">
        <v>33</v>
      </c>
      <c r="G38" s="3">
        <v>1604</v>
      </c>
      <c r="H38" s="3">
        <v>1130</v>
      </c>
      <c r="I38" s="3">
        <v>10</v>
      </c>
      <c r="J38" s="3">
        <v>3</v>
      </c>
      <c r="L38" s="2">
        <v>43381.47388888889</v>
      </c>
      <c r="M38" s="2">
        <v>43381.483784722222</v>
      </c>
      <c r="N38" s="3" t="s">
        <v>54</v>
      </c>
      <c r="O38" s="3" t="s">
        <v>55</v>
      </c>
      <c r="P38" s="3" t="s">
        <v>39</v>
      </c>
      <c r="Q38" s="3" t="s">
        <v>40</v>
      </c>
      <c r="R38" s="2">
        <v>43381.478379629632</v>
      </c>
      <c r="S38" s="2">
        <v>43381.478379629632</v>
      </c>
      <c r="T38" s="2">
        <v>43381.494050925925</v>
      </c>
      <c r="U38" s="2">
        <v>43381.494050925925</v>
      </c>
      <c r="W38" s="2">
        <f t="shared" si="2"/>
        <v>43381.469039351854</v>
      </c>
      <c r="X38" s="9">
        <f t="shared" si="3"/>
        <v>9.8958333328482695E-3</v>
      </c>
      <c r="Y38" s="9">
        <f t="shared" si="4"/>
        <v>2.9687499998544808E-2</v>
      </c>
      <c r="Z38" s="19"/>
      <c r="AA38" s="19">
        <f t="shared" si="5"/>
        <v>0</v>
      </c>
      <c r="AB38" s="19">
        <f t="shared" si="7"/>
        <v>4.8495370356249623E-3</v>
      </c>
      <c r="AC38" s="19"/>
      <c r="AD38" s="19"/>
    </row>
    <row r="39" spans="1:30" s="3" customFormat="1" x14ac:dyDescent="0.4">
      <c r="A39" s="45" t="str">
        <f t="shared" si="0"/>
        <v>-</v>
      </c>
      <c r="B39" s="45" t="str">
        <f t="shared" si="1"/>
        <v>-</v>
      </c>
      <c r="C39" s="3">
        <v>11</v>
      </c>
      <c r="D39" s="2">
        <v>43381.469490740739</v>
      </c>
      <c r="E39" s="3">
        <v>1586</v>
      </c>
      <c r="F39" s="3" t="s">
        <v>38</v>
      </c>
      <c r="G39" s="3">
        <v>0</v>
      </c>
      <c r="H39" s="3">
        <v>592</v>
      </c>
      <c r="I39" s="3">
        <v>3</v>
      </c>
      <c r="J39" s="3">
        <v>1</v>
      </c>
      <c r="L39" s="2">
        <v>43381.471446759257</v>
      </c>
      <c r="M39" s="2">
        <v>43381.480057870373</v>
      </c>
      <c r="N39" s="3" t="s">
        <v>44</v>
      </c>
      <c r="O39" s="3" t="s">
        <v>45</v>
      </c>
      <c r="P39" s="3" t="s">
        <v>21</v>
      </c>
      <c r="Q39" s="3" t="s">
        <v>22</v>
      </c>
      <c r="R39" s="2">
        <v>43381.47619212963</v>
      </c>
      <c r="S39" s="2">
        <v>43381.47619212963</v>
      </c>
      <c r="T39" s="2">
        <v>43381.491203703707</v>
      </c>
      <c r="U39" s="2">
        <v>43381.491203703707</v>
      </c>
      <c r="W39" s="2">
        <f t="shared" si="2"/>
        <v>43381.469490740739</v>
      </c>
      <c r="X39" s="9">
        <f t="shared" si="3"/>
        <v>8.6111111158970743E-3</v>
      </c>
      <c r="Y39" s="9">
        <f t="shared" si="4"/>
        <v>8.6111111158970743E-3</v>
      </c>
      <c r="Z39" s="19"/>
      <c r="AA39" s="19">
        <f t="shared" si="5"/>
        <v>0</v>
      </c>
      <c r="AB39" s="19">
        <f t="shared" si="7"/>
        <v>1.9560185173759237E-3</v>
      </c>
      <c r="AC39" s="19"/>
      <c r="AD39" s="19"/>
    </row>
    <row r="40" spans="1:30" s="3" customFormat="1" x14ac:dyDescent="0.4">
      <c r="A40" s="45" t="str">
        <f t="shared" si="0"/>
        <v>-</v>
      </c>
      <c r="B40" s="45" t="str">
        <f t="shared" si="1"/>
        <v>-</v>
      </c>
      <c r="C40" s="3">
        <v>11</v>
      </c>
      <c r="D40" s="2">
        <v>43381.471539351849</v>
      </c>
      <c r="E40" s="3">
        <v>1587</v>
      </c>
      <c r="F40" s="3" t="s">
        <v>43</v>
      </c>
      <c r="G40" s="3">
        <v>0</v>
      </c>
      <c r="H40" s="3">
        <v>1104</v>
      </c>
      <c r="I40" s="3">
        <v>7</v>
      </c>
      <c r="J40" s="3">
        <v>3</v>
      </c>
      <c r="L40" s="2">
        <v>43381.475694444445</v>
      </c>
      <c r="M40" s="2">
        <v>43381.479722222219</v>
      </c>
      <c r="N40" s="3" t="s">
        <v>67</v>
      </c>
      <c r="O40" s="3" t="s">
        <v>68</v>
      </c>
      <c r="P40" s="3" t="s">
        <v>39</v>
      </c>
      <c r="Q40" s="3" t="s">
        <v>40</v>
      </c>
      <c r="R40" s="2">
        <v>43381.47552083333</v>
      </c>
      <c r="S40" s="2">
        <v>43381.47552083333</v>
      </c>
      <c r="T40" s="2">
        <v>43381.484953703701</v>
      </c>
      <c r="U40" s="2">
        <v>43381.484953703701</v>
      </c>
      <c r="W40" s="2">
        <f t="shared" si="2"/>
        <v>43381.471539351849</v>
      </c>
      <c r="X40" s="9">
        <f t="shared" si="3"/>
        <v>4.0277777734445408E-3</v>
      </c>
      <c r="Y40" s="9">
        <f t="shared" si="4"/>
        <v>1.2083333320333622E-2</v>
      </c>
      <c r="Z40" s="19"/>
      <c r="AA40" s="19">
        <f t="shared" si="5"/>
        <v>1.7361111531499773E-4</v>
      </c>
      <c r="AB40" s="19">
        <f t="shared" si="7"/>
        <v>4.1550925961928442E-3</v>
      </c>
      <c r="AC40" s="19"/>
      <c r="AD40" s="19"/>
    </row>
    <row r="41" spans="1:30" s="3" customFormat="1" x14ac:dyDescent="0.4">
      <c r="A41" s="45" t="str">
        <f t="shared" si="0"/>
        <v>-</v>
      </c>
      <c r="B41" s="45" t="str">
        <f t="shared" si="1"/>
        <v>-</v>
      </c>
      <c r="C41" s="3">
        <v>11</v>
      </c>
      <c r="D41" s="2">
        <v>43381.474988425929</v>
      </c>
      <c r="E41" s="3">
        <v>1588</v>
      </c>
      <c r="F41" s="3" t="s">
        <v>18</v>
      </c>
      <c r="G41" s="3">
        <v>1983</v>
      </c>
      <c r="H41" s="3">
        <v>858</v>
      </c>
      <c r="I41" s="3">
        <v>5</v>
      </c>
      <c r="J41" s="3">
        <v>3</v>
      </c>
      <c r="L41" s="2">
        <v>43381.480717592596</v>
      </c>
      <c r="M41" s="2">
        <v>43381.485891203702</v>
      </c>
      <c r="N41" s="3" t="s">
        <v>34</v>
      </c>
      <c r="O41" s="3" t="s">
        <v>35</v>
      </c>
      <c r="P41" s="3" t="s">
        <v>31</v>
      </c>
      <c r="Q41" s="3" t="s">
        <v>32</v>
      </c>
      <c r="R41" s="2">
        <v>43381.481898148151</v>
      </c>
      <c r="S41" s="2">
        <v>43381.481898148151</v>
      </c>
      <c r="T41" s="2">
        <v>43381.493668981479</v>
      </c>
      <c r="U41" s="2">
        <v>43381.493668981479</v>
      </c>
      <c r="W41" s="2">
        <f t="shared" si="2"/>
        <v>43381.474988425929</v>
      </c>
      <c r="X41" s="9">
        <f t="shared" si="3"/>
        <v>5.1736111054196954E-3</v>
      </c>
      <c r="Y41" s="9">
        <f t="shared" si="4"/>
        <v>1.5520833316259086E-2</v>
      </c>
      <c r="Z41" s="19"/>
      <c r="AA41" s="19">
        <f t="shared" si="5"/>
        <v>0</v>
      </c>
      <c r="AB41" s="19">
        <f t="shared" si="7"/>
        <v>5.7291666671517305E-3</v>
      </c>
      <c r="AC41" s="19"/>
      <c r="AD41" s="19"/>
    </row>
    <row r="42" spans="1:30" s="3" customFormat="1" x14ac:dyDescent="0.4">
      <c r="A42" s="45" t="str">
        <f t="shared" si="0"/>
        <v>-</v>
      </c>
      <c r="B42" s="45" t="str">
        <f t="shared" si="1"/>
        <v>-</v>
      </c>
      <c r="C42" s="3">
        <v>11</v>
      </c>
      <c r="D42" s="2">
        <v>43381.475694444445</v>
      </c>
      <c r="E42" s="3">
        <v>1589</v>
      </c>
      <c r="F42" s="3" t="s">
        <v>33</v>
      </c>
      <c r="G42" s="3">
        <v>1647</v>
      </c>
      <c r="H42" s="3">
        <v>1216</v>
      </c>
      <c r="I42" s="3">
        <v>6</v>
      </c>
      <c r="J42" s="3">
        <v>2</v>
      </c>
      <c r="L42" s="2">
        <v>43381.479259259257</v>
      </c>
      <c r="M42" s="2">
        <v>43381.48878472222</v>
      </c>
      <c r="N42" s="3" t="s">
        <v>19</v>
      </c>
      <c r="O42" s="3" t="s">
        <v>20</v>
      </c>
      <c r="P42" s="3" t="s">
        <v>74</v>
      </c>
      <c r="Q42" s="3" t="s">
        <v>75</v>
      </c>
      <c r="R42" s="2">
        <v>43381.483217592591</v>
      </c>
      <c r="S42" s="2">
        <v>43381.483217592591</v>
      </c>
      <c r="T42" s="2">
        <v>43381.495347222219</v>
      </c>
      <c r="U42" s="2">
        <v>43381.498449074075</v>
      </c>
      <c r="W42" s="2">
        <f t="shared" si="2"/>
        <v>43381.475694444445</v>
      </c>
      <c r="X42" s="9">
        <f t="shared" si="3"/>
        <v>9.5254629632108845E-3</v>
      </c>
      <c r="Y42" s="9">
        <f t="shared" si="4"/>
        <v>1.9050925926421769E-2</v>
      </c>
      <c r="Z42" s="19"/>
      <c r="AA42" s="19">
        <f t="shared" si="5"/>
        <v>0</v>
      </c>
      <c r="AB42" s="19">
        <f t="shared" si="7"/>
        <v>3.5648148113978095E-3</v>
      </c>
      <c r="AC42" s="19"/>
      <c r="AD42" s="19"/>
    </row>
    <row r="43" spans="1:30" s="3" customFormat="1" x14ac:dyDescent="0.4">
      <c r="A43" s="45" t="str">
        <f t="shared" si="0"/>
        <v>-</v>
      </c>
      <c r="B43" s="45" t="str">
        <f t="shared" si="1"/>
        <v>-</v>
      </c>
      <c r="C43" s="3">
        <v>11</v>
      </c>
      <c r="D43" s="2">
        <v>43381.476111111115</v>
      </c>
      <c r="E43" s="3">
        <v>1590</v>
      </c>
      <c r="F43" s="3" t="s">
        <v>43</v>
      </c>
      <c r="G43" s="3">
        <v>0</v>
      </c>
      <c r="H43" s="3">
        <v>492</v>
      </c>
      <c r="I43" s="3">
        <v>9</v>
      </c>
      <c r="J43" s="3">
        <v>4</v>
      </c>
      <c r="L43" s="2">
        <v>43381.482349537036</v>
      </c>
      <c r="M43" s="2">
        <v>43381.490231481483</v>
      </c>
      <c r="N43" s="3" t="s">
        <v>21</v>
      </c>
      <c r="O43" s="3" t="s">
        <v>22</v>
      </c>
      <c r="P43" s="3" t="s">
        <v>48</v>
      </c>
      <c r="Q43" s="3" t="s">
        <v>49</v>
      </c>
      <c r="R43" s="2">
        <v>43381.4840625</v>
      </c>
      <c r="S43" s="2">
        <v>43381.4840625</v>
      </c>
      <c r="T43" s="2">
        <v>43381.495405092595</v>
      </c>
      <c r="U43" s="2">
        <v>43381.495405092595</v>
      </c>
      <c r="W43" s="2">
        <f t="shared" si="2"/>
        <v>43381.476111111115</v>
      </c>
      <c r="X43" s="9">
        <f t="shared" si="3"/>
        <v>7.8819444461259991E-3</v>
      </c>
      <c r="Y43" s="9">
        <f t="shared" si="4"/>
        <v>3.1527777784503996E-2</v>
      </c>
      <c r="Z43" s="19"/>
      <c r="AA43" s="19">
        <f t="shared" si="5"/>
        <v>0</v>
      </c>
      <c r="AB43" s="19">
        <f t="shared" si="7"/>
        <v>6.2384259217651561E-3</v>
      </c>
      <c r="AC43" s="19"/>
      <c r="AD43" s="19"/>
    </row>
    <row r="44" spans="1:30" s="13" customFormat="1" x14ac:dyDescent="0.4">
      <c r="A44" s="45" t="str">
        <f t="shared" si="0"/>
        <v>-</v>
      </c>
      <c r="B44" s="45" t="str">
        <f t="shared" si="1"/>
        <v>-</v>
      </c>
      <c r="C44" s="13">
        <v>11</v>
      </c>
      <c r="D44" s="14">
        <v>43381.487685185188</v>
      </c>
      <c r="E44" s="13">
        <v>1594</v>
      </c>
      <c r="F44" s="13" t="s">
        <v>38</v>
      </c>
      <c r="G44" s="13">
        <v>0</v>
      </c>
      <c r="H44" s="13">
        <v>1132</v>
      </c>
      <c r="I44" s="13">
        <v>7</v>
      </c>
      <c r="J44" s="13">
        <v>3</v>
      </c>
      <c r="L44" s="14">
        <v>43381.492106481484</v>
      </c>
      <c r="M44" s="14">
        <v>43381.497361111113</v>
      </c>
      <c r="N44" s="13" t="s">
        <v>19</v>
      </c>
      <c r="O44" s="13" t="s">
        <v>20</v>
      </c>
      <c r="P44" s="13" t="s">
        <v>48</v>
      </c>
      <c r="Q44" s="13" t="s">
        <v>49</v>
      </c>
      <c r="R44" s="14">
        <v>43381.493634259263</v>
      </c>
      <c r="S44" s="14">
        <v>43381.493634259263</v>
      </c>
      <c r="T44" s="14">
        <v>43381.504594907405</v>
      </c>
      <c r="U44" s="14">
        <v>43381.504594907405</v>
      </c>
      <c r="W44" s="14">
        <f t="shared" si="2"/>
        <v>43381.487685185188</v>
      </c>
      <c r="X44" s="15">
        <f t="shared" ref="X44:X46" si="14">M44-L44</f>
        <v>5.2546296283253469E-3</v>
      </c>
      <c r="Y44" s="15">
        <f t="shared" ref="Y44:Y46" si="15">X44*J44</f>
        <v>1.5763888884976041E-2</v>
      </c>
      <c r="Z44" s="16"/>
      <c r="AA44" s="16">
        <f t="shared" si="5"/>
        <v>0</v>
      </c>
      <c r="AB44" s="16">
        <f t="shared" si="7"/>
        <v>4.4212962966412306E-3</v>
      </c>
      <c r="AC44" s="16"/>
      <c r="AD44" s="16"/>
    </row>
    <row r="45" spans="1:30" s="13" customFormat="1" x14ac:dyDescent="0.4">
      <c r="A45" s="45" t="str">
        <f t="shared" si="0"/>
        <v>-</v>
      </c>
      <c r="B45" s="45" t="str">
        <f t="shared" si="1"/>
        <v>-</v>
      </c>
      <c r="C45" s="13">
        <v>11</v>
      </c>
      <c r="D45" s="14">
        <v>43381.489594907405</v>
      </c>
      <c r="E45" s="13">
        <v>1595</v>
      </c>
      <c r="F45" s="13" t="s">
        <v>38</v>
      </c>
      <c r="G45" s="13">
        <v>0</v>
      </c>
      <c r="H45" s="13">
        <v>797</v>
      </c>
      <c r="I45" s="13">
        <v>10</v>
      </c>
      <c r="J45" s="13">
        <v>4</v>
      </c>
      <c r="L45" s="14">
        <v>43381.496435185189</v>
      </c>
      <c r="M45" s="14">
        <v>43381.500451388885</v>
      </c>
      <c r="N45" s="13" t="s">
        <v>67</v>
      </c>
      <c r="O45" s="13" t="s">
        <v>68</v>
      </c>
      <c r="P45" s="13" t="s">
        <v>82</v>
      </c>
      <c r="Q45" s="13" t="s">
        <v>83</v>
      </c>
      <c r="R45" s="14">
        <v>43381.50203703704</v>
      </c>
      <c r="S45" s="14">
        <v>43381.50203703704</v>
      </c>
      <c r="T45" s="14">
        <v>43381.513506944444</v>
      </c>
      <c r="U45" s="14">
        <v>43381.513506944444</v>
      </c>
      <c r="W45" s="14">
        <f t="shared" si="2"/>
        <v>43381.489594907405</v>
      </c>
      <c r="X45" s="15">
        <f t="shared" si="14"/>
        <v>4.0162036966648884E-3</v>
      </c>
      <c r="Y45" s="15">
        <f t="shared" si="15"/>
        <v>1.6064814786659554E-2</v>
      </c>
      <c r="Z45" s="16"/>
      <c r="AA45" s="16">
        <f t="shared" si="5"/>
        <v>0</v>
      </c>
      <c r="AB45" s="16">
        <f t="shared" si="7"/>
        <v>6.8402777833398432E-3</v>
      </c>
      <c r="AC45" s="16"/>
      <c r="AD45" s="16"/>
    </row>
    <row r="46" spans="1:30" s="13" customFormat="1" x14ac:dyDescent="0.4">
      <c r="A46" s="45" t="str">
        <f t="shared" si="0"/>
        <v>-</v>
      </c>
      <c r="B46" s="45" t="str">
        <f t="shared" si="1"/>
        <v>-</v>
      </c>
      <c r="C46" s="13">
        <v>11</v>
      </c>
      <c r="D46" s="14">
        <v>43381.490381944444</v>
      </c>
      <c r="E46" s="13">
        <v>1597</v>
      </c>
      <c r="F46" s="13" t="s">
        <v>18</v>
      </c>
      <c r="G46" s="13">
        <v>1638</v>
      </c>
      <c r="H46" s="13">
        <v>1107</v>
      </c>
      <c r="I46" s="13">
        <v>5</v>
      </c>
      <c r="J46" s="13">
        <v>2</v>
      </c>
      <c r="L46" s="14">
        <v>43381.495821759258</v>
      </c>
      <c r="M46" s="14">
        <v>43381.509756944448</v>
      </c>
      <c r="N46" s="13" t="s">
        <v>19</v>
      </c>
      <c r="O46" s="13" t="s">
        <v>20</v>
      </c>
      <c r="P46" s="13" t="s">
        <v>41</v>
      </c>
      <c r="Q46" s="13" t="s">
        <v>42</v>
      </c>
      <c r="R46" s="14">
        <v>43381.499560185184</v>
      </c>
      <c r="S46" s="14">
        <v>43381.499560185184</v>
      </c>
      <c r="T46" s="14">
        <v>43381.511180555557</v>
      </c>
      <c r="U46" s="14">
        <v>43381.517893518518</v>
      </c>
      <c r="W46" s="14">
        <f t="shared" si="2"/>
        <v>43381.490381944444</v>
      </c>
      <c r="X46" s="15">
        <f t="shared" si="14"/>
        <v>1.393518519034842E-2</v>
      </c>
      <c r="Y46" s="15">
        <f t="shared" si="15"/>
        <v>2.7870370380696841E-2</v>
      </c>
      <c r="Z46" s="16"/>
      <c r="AA46" s="16">
        <f t="shared" si="5"/>
        <v>0</v>
      </c>
      <c r="AB46" s="16">
        <f t="shared" si="7"/>
        <v>5.4398148131440394E-3</v>
      </c>
      <c r="AC46" s="16"/>
      <c r="AD46" s="16"/>
    </row>
    <row r="47" spans="1:30" s="3" customFormat="1" x14ac:dyDescent="0.4">
      <c r="A47" s="45" t="str">
        <f t="shared" si="0"/>
        <v>-</v>
      </c>
      <c r="B47" s="45" t="str">
        <f t="shared" si="1"/>
        <v>-</v>
      </c>
      <c r="C47" s="3">
        <v>11</v>
      </c>
      <c r="D47" s="2">
        <v>43381.498043981483</v>
      </c>
      <c r="E47" s="3">
        <v>1600</v>
      </c>
      <c r="F47" s="3" t="s">
        <v>38</v>
      </c>
      <c r="G47" s="3">
        <v>0</v>
      </c>
      <c r="H47" s="3">
        <v>919</v>
      </c>
      <c r="I47" s="3">
        <v>7</v>
      </c>
      <c r="J47" s="3">
        <v>2</v>
      </c>
      <c r="L47" s="2">
        <v>43381.501550925925</v>
      </c>
      <c r="M47" s="2">
        <v>43381.506782407407</v>
      </c>
      <c r="N47" s="3" t="s">
        <v>61</v>
      </c>
      <c r="O47" s="3" t="s">
        <v>62</v>
      </c>
      <c r="P47" s="3" t="s">
        <v>52</v>
      </c>
      <c r="Q47" s="3" t="s">
        <v>53</v>
      </c>
      <c r="R47" s="2">
        <v>43381.502210648148</v>
      </c>
      <c r="S47" s="2">
        <v>43381.502210648148</v>
      </c>
      <c r="T47" s="2">
        <v>43381.513611111113</v>
      </c>
      <c r="U47" s="2">
        <v>43381.513611111113</v>
      </c>
      <c r="W47" s="2">
        <f t="shared" si="2"/>
        <v>43381.498043981483</v>
      </c>
      <c r="X47" s="9">
        <f t="shared" si="3"/>
        <v>5.2314814820419997E-3</v>
      </c>
      <c r="Y47" s="9">
        <f t="shared" si="4"/>
        <v>1.0462962964083999E-2</v>
      </c>
      <c r="Z47" s="19"/>
      <c r="AA47" s="19">
        <f t="shared" si="5"/>
        <v>0</v>
      </c>
      <c r="AB47" s="19">
        <f t="shared" si="7"/>
        <v>3.5069444420514628E-3</v>
      </c>
      <c r="AC47" s="19"/>
      <c r="AD47" s="19"/>
    </row>
    <row r="48" spans="1:30" s="52" customFormat="1" x14ac:dyDescent="0.4">
      <c r="A48" s="46" t="str">
        <f t="shared" ref="A48:A53" si="16">IF(V48&gt;0, "★", "-")</f>
        <v>-</v>
      </c>
      <c r="B48" s="46" t="str">
        <f>IF(K48&gt;0, "☆", "-")</f>
        <v>☆</v>
      </c>
      <c r="C48" s="52">
        <v>11</v>
      </c>
      <c r="D48" s="53">
        <v>43381.459641203706</v>
      </c>
      <c r="E48" s="52">
        <v>1579</v>
      </c>
      <c r="F48" s="52" t="s">
        <v>33</v>
      </c>
      <c r="G48" s="52">
        <v>1752</v>
      </c>
      <c r="H48" s="52">
        <v>1212</v>
      </c>
      <c r="I48" s="52">
        <v>1</v>
      </c>
      <c r="J48" s="52">
        <v>2</v>
      </c>
      <c r="K48" s="53">
        <v>43381.45994212963</v>
      </c>
      <c r="N48" s="52" t="s">
        <v>44</v>
      </c>
      <c r="O48" s="52" t="s">
        <v>45</v>
      </c>
      <c r="P48" s="52" t="s">
        <v>76</v>
      </c>
      <c r="Q48" s="52" t="s">
        <v>77</v>
      </c>
      <c r="R48" s="53">
        <v>43381.46738425926</v>
      </c>
      <c r="T48" s="53">
        <v>43381.477280092593</v>
      </c>
      <c r="W48" s="53">
        <f>IF(V48&gt;0,V48,D48)</f>
        <v>43381.459641203706</v>
      </c>
      <c r="X48" s="54"/>
      <c r="Y48" s="54"/>
      <c r="Z48" s="56"/>
      <c r="AA48" s="56">
        <f t="shared" si="5"/>
        <v>0</v>
      </c>
      <c r="AB48" s="56">
        <f>IF(IF(B48="☆",(IF(K48&gt;R48,K48-W48,R48-W48)),L48-W48)&lt;0,0,IF(B48="☆",(IF(K48&gt;R48,K48-W48,R48-W48)),L48-W48))</f>
        <v>7.7430555538740009E-3</v>
      </c>
      <c r="AC48" s="56"/>
      <c r="AD48" s="56"/>
    </row>
    <row r="49" spans="1:30" s="52" customFormat="1" x14ac:dyDescent="0.4">
      <c r="A49" s="46" t="str">
        <f t="shared" si="16"/>
        <v>-</v>
      </c>
      <c r="B49" s="46" t="str">
        <f>IF(K49&gt;0, "☆", "-")</f>
        <v>☆</v>
      </c>
      <c r="C49" s="52">
        <v>11</v>
      </c>
      <c r="D49" s="53">
        <v>43381.477986111109</v>
      </c>
      <c r="E49" s="52">
        <v>1592</v>
      </c>
      <c r="F49" s="52" t="s">
        <v>71</v>
      </c>
      <c r="G49" s="52">
        <v>1638</v>
      </c>
      <c r="H49" s="52">
        <v>922</v>
      </c>
      <c r="I49" s="52">
        <v>6</v>
      </c>
      <c r="J49" s="52">
        <v>2</v>
      </c>
      <c r="K49" s="53">
        <v>43381.483229166668</v>
      </c>
      <c r="N49" s="52" t="s">
        <v>19</v>
      </c>
      <c r="O49" s="52" t="s">
        <v>20</v>
      </c>
      <c r="P49" s="52" t="s">
        <v>41</v>
      </c>
      <c r="Q49" s="52" t="s">
        <v>42</v>
      </c>
      <c r="R49" s="53">
        <v>43381.48097222222</v>
      </c>
      <c r="T49" s="53">
        <v>43381.494837962964</v>
      </c>
      <c r="W49" s="53">
        <f>IF(V49&gt;0,V49,D49)</f>
        <v>43381.477986111109</v>
      </c>
      <c r="X49" s="54"/>
      <c r="Y49" s="54"/>
      <c r="Z49" s="56"/>
      <c r="AA49" s="56">
        <f t="shared" si="5"/>
        <v>0</v>
      </c>
      <c r="AB49" s="56">
        <f>IF(IF(B49="☆",(IF(K49&gt;R49,K49-W49,R49-W49)),L49-W49)&lt;0,0,IF(B49="☆",(IF(K49&gt;R49,K49-W49,R49-W49)),L49-W49))</f>
        <v>5.2430555588216521E-3</v>
      </c>
      <c r="AC49" s="56"/>
      <c r="AD49" s="56"/>
    </row>
    <row r="50" spans="1:30" s="52" customFormat="1" x14ac:dyDescent="0.4">
      <c r="A50" s="46" t="str">
        <f t="shared" si="16"/>
        <v>★</v>
      </c>
      <c r="B50" s="46" t="str">
        <f>IF(K50&gt;0, "☆", "-")</f>
        <v>☆</v>
      </c>
      <c r="C50" s="52">
        <v>11</v>
      </c>
      <c r="D50" s="53">
        <v>43381.479351851849</v>
      </c>
      <c r="E50" s="52">
        <v>1593</v>
      </c>
      <c r="F50" s="52" t="s">
        <v>33</v>
      </c>
      <c r="G50" s="52">
        <v>1694</v>
      </c>
      <c r="H50" s="52">
        <v>831</v>
      </c>
      <c r="I50" s="52">
        <v>4</v>
      </c>
      <c r="J50" s="52">
        <v>2</v>
      </c>
      <c r="K50" s="53">
        <v>43381.499224537038</v>
      </c>
      <c r="N50" s="52" t="s">
        <v>86</v>
      </c>
      <c r="O50" s="52" t="s">
        <v>87</v>
      </c>
      <c r="P50" s="52" t="s">
        <v>21</v>
      </c>
      <c r="Q50" s="52" t="s">
        <v>22</v>
      </c>
      <c r="R50" s="53">
        <v>43381.489803240744</v>
      </c>
      <c r="T50" s="53">
        <v>43381.499594907407</v>
      </c>
      <c r="V50" s="53">
        <v>43381.489803240744</v>
      </c>
      <c r="W50" s="53">
        <f>IF(V50&gt;0,V50,D50)</f>
        <v>43381.489803240744</v>
      </c>
      <c r="X50" s="54"/>
      <c r="Y50" s="54"/>
      <c r="Z50" s="56"/>
      <c r="AA50" s="56">
        <f t="shared" si="5"/>
        <v>0</v>
      </c>
      <c r="AB50" s="56">
        <f>IF(IF(B50="☆",(IF(K50&gt;R50,K50-W50,R50-W50)),L50-W50)&lt;0,0,IF(B50="☆",(IF(K50&gt;R50,K50-W50,R50-W50)),L50-W50))</f>
        <v>9.4212962940218858E-3</v>
      </c>
      <c r="AC50" s="56"/>
      <c r="AD50" s="56"/>
    </row>
    <row r="51" spans="1:30" s="52" customFormat="1" x14ac:dyDescent="0.4">
      <c r="A51" s="46" t="str">
        <f t="shared" si="16"/>
        <v>-</v>
      </c>
      <c r="B51" s="46" t="str">
        <f>IF(K51&gt;0, "☆", "-")</f>
        <v>☆</v>
      </c>
      <c r="C51" s="52">
        <v>11</v>
      </c>
      <c r="D51" s="53">
        <v>43381.489942129629</v>
      </c>
      <c r="E51" s="52">
        <v>1596</v>
      </c>
      <c r="F51" s="52" t="s">
        <v>43</v>
      </c>
      <c r="G51" s="52">
        <v>0</v>
      </c>
      <c r="H51" s="52">
        <v>1193</v>
      </c>
      <c r="I51" s="52">
        <v>8</v>
      </c>
      <c r="J51" s="52">
        <v>1</v>
      </c>
      <c r="K51" s="53">
        <v>43381.503287037034</v>
      </c>
      <c r="N51" s="52" t="s">
        <v>76</v>
      </c>
      <c r="O51" s="52" t="s">
        <v>77</v>
      </c>
      <c r="P51" s="52" t="s">
        <v>44</v>
      </c>
      <c r="Q51" s="52" t="s">
        <v>45</v>
      </c>
      <c r="R51" s="53">
        <v>43381.497337962966</v>
      </c>
      <c r="T51" s="53">
        <v>43381.505335648151</v>
      </c>
      <c r="W51" s="53">
        <f>IF(V51&gt;0,V51,D51)</f>
        <v>43381.489942129629</v>
      </c>
      <c r="X51" s="54"/>
      <c r="Y51" s="54"/>
      <c r="Z51" s="56"/>
      <c r="AA51" s="56">
        <f t="shared" si="5"/>
        <v>0</v>
      </c>
      <c r="AB51" s="56">
        <f>IF(IF(B51="☆",(IF(K51&gt;R51,K51-W51,R51-W51)),L51-W51)&lt;0,0,IF(B51="☆",(IF(K51&gt;R51,K51-W51,R51-W51)),L51-W51))</f>
        <v>1.3344907405553386E-2</v>
      </c>
      <c r="AC51" s="56"/>
      <c r="AD51" s="56"/>
    </row>
    <row r="52" spans="1:30" s="50" customFormat="1" x14ac:dyDescent="0.4">
      <c r="A52" s="49" t="str">
        <f t="shared" si="16"/>
        <v>-</v>
      </c>
      <c r="B52" s="49" t="str">
        <f>IF(K52&gt;0, "☆", "-")</f>
        <v>☆</v>
      </c>
      <c r="C52" s="50">
        <v>11</v>
      </c>
      <c r="D52" s="51">
        <v>43381.493437500001</v>
      </c>
      <c r="E52" s="50">
        <v>1599</v>
      </c>
      <c r="F52" s="50" t="s">
        <v>33</v>
      </c>
      <c r="G52" s="50">
        <v>1440</v>
      </c>
      <c r="H52" s="50">
        <v>404</v>
      </c>
      <c r="I52" s="50">
        <v>6</v>
      </c>
      <c r="J52" s="50">
        <v>2</v>
      </c>
      <c r="K52" s="51">
        <v>43381.494421296295</v>
      </c>
      <c r="N52" s="50" t="s">
        <v>23</v>
      </c>
      <c r="O52" s="50" t="s">
        <v>24</v>
      </c>
      <c r="P52" s="50" t="s">
        <v>82</v>
      </c>
      <c r="Q52" s="50" t="s">
        <v>83</v>
      </c>
      <c r="R52" s="51">
        <v>43381.507777777777</v>
      </c>
      <c r="T52" s="51">
        <v>43381.514502314814</v>
      </c>
      <c r="W52" s="51">
        <f>IF(V52&gt;0,V52,D52)</f>
        <v>43381.493437500001</v>
      </c>
      <c r="X52" s="55"/>
      <c r="Y52" s="55"/>
      <c r="Z52" s="57"/>
      <c r="AA52" s="57">
        <f t="shared" si="5"/>
        <v>0</v>
      </c>
      <c r="AB52" s="57">
        <f>IF(IF(B52="☆",(IF(K52&gt;R52,K52-W52,R52-W52)),L52-W52)&lt;0,0,IF(B52="☆",(IF(K52&gt;R52,K52-W52,R52-W52)),L52-W52))</f>
        <v>1.4340277775772847E-2</v>
      </c>
      <c r="AC52" s="57"/>
      <c r="AD52" s="57"/>
    </row>
    <row r="53" spans="1:30" s="63" customFormat="1" x14ac:dyDescent="0.4">
      <c r="A53" s="62" t="str">
        <f t="shared" si="16"/>
        <v>★</v>
      </c>
      <c r="B53" s="62" t="str">
        <f t="shared" si="1"/>
        <v>-</v>
      </c>
      <c r="C53" s="63">
        <v>12</v>
      </c>
      <c r="D53" s="64">
        <v>43381.476342592592</v>
      </c>
      <c r="E53" s="63">
        <v>1591</v>
      </c>
      <c r="F53" s="63" t="s">
        <v>43</v>
      </c>
      <c r="G53" s="63">
        <v>0</v>
      </c>
      <c r="H53" s="63">
        <v>360</v>
      </c>
      <c r="I53" s="63">
        <v>8</v>
      </c>
      <c r="J53" s="63">
        <v>1</v>
      </c>
      <c r="L53" s="64">
        <v>43381.508113425924</v>
      </c>
      <c r="M53" s="64">
        <v>43381.513935185183</v>
      </c>
      <c r="N53" s="63" t="s">
        <v>44</v>
      </c>
      <c r="O53" s="63" t="s">
        <v>45</v>
      </c>
      <c r="P53" s="63" t="s">
        <v>67</v>
      </c>
      <c r="Q53" s="63" t="s">
        <v>68</v>
      </c>
      <c r="R53" s="64">
        <v>43381.506944444445</v>
      </c>
      <c r="S53" s="64">
        <v>43381.506944444445</v>
      </c>
      <c r="T53" s="64">
        <v>43381.524421296293</v>
      </c>
      <c r="U53" s="64">
        <v>43381.524421296293</v>
      </c>
      <c r="V53" s="64">
        <v>43381.506944444445</v>
      </c>
      <c r="W53" s="64">
        <f t="shared" si="2"/>
        <v>43381.506944444445</v>
      </c>
      <c r="X53" s="65">
        <f>M53-L53</f>
        <v>5.8217592595610768E-3</v>
      </c>
      <c r="Y53" s="65">
        <f>X53*J53</f>
        <v>5.8217592595610768E-3</v>
      </c>
      <c r="Z53" s="66">
        <f>SUM(Y53:Y67)</f>
        <v>0.16050925928720972</v>
      </c>
      <c r="AA53" s="66">
        <f t="shared" si="5"/>
        <v>1.1689814782585017E-3</v>
      </c>
      <c r="AB53" s="66">
        <f t="shared" si="7"/>
        <v>1.1689814782585017E-3</v>
      </c>
      <c r="AC53" s="66">
        <f>AVERAGE(AB53:AB67)</f>
        <v>3.2800925914974262E-3</v>
      </c>
      <c r="AD53" s="66">
        <f>MEDIAN(AB53:AB67)</f>
        <v>2.5694444411783479E-3</v>
      </c>
    </row>
    <row r="54" spans="1:30" s="3" customFormat="1" x14ac:dyDescent="0.4">
      <c r="A54" s="45" t="str">
        <f t="shared" ref="A54" si="17">IF(V54&gt;0, "★", "-")</f>
        <v>★</v>
      </c>
      <c r="B54" s="45" t="str">
        <f t="shared" si="1"/>
        <v>-</v>
      </c>
      <c r="C54" s="3">
        <v>12</v>
      </c>
      <c r="D54" s="2">
        <v>43381.492199074077</v>
      </c>
      <c r="E54" s="3">
        <v>1598</v>
      </c>
      <c r="F54" s="3" t="s">
        <v>18</v>
      </c>
      <c r="G54" s="3">
        <v>2062</v>
      </c>
      <c r="H54" s="3">
        <v>825</v>
      </c>
      <c r="I54" s="3">
        <v>5</v>
      </c>
      <c r="J54" s="3">
        <v>1</v>
      </c>
      <c r="L54" s="2">
        <v>43381.505023148151</v>
      </c>
      <c r="M54" s="2">
        <v>43381.509629629632</v>
      </c>
      <c r="N54" s="3" t="s">
        <v>44</v>
      </c>
      <c r="O54" s="3" t="s">
        <v>45</v>
      </c>
      <c r="P54" s="3" t="s">
        <v>41</v>
      </c>
      <c r="Q54" s="3" t="s">
        <v>42</v>
      </c>
      <c r="R54" s="2">
        <v>43381.509548611109</v>
      </c>
      <c r="S54" s="2">
        <v>43381.509548611109</v>
      </c>
      <c r="T54" s="2">
        <v>43381.517199074071</v>
      </c>
      <c r="U54" s="2">
        <v>43381.517199074071</v>
      </c>
      <c r="V54" s="2">
        <v>43381.506944444445</v>
      </c>
      <c r="W54" s="2">
        <f t="shared" si="2"/>
        <v>43381.506944444445</v>
      </c>
      <c r="X54" s="9">
        <f t="shared" ref="X54" si="18">M54-L54</f>
        <v>4.6064814814599231E-3</v>
      </c>
      <c r="Y54" s="9">
        <f t="shared" ref="Y54" si="19">X54*J54</f>
        <v>4.6064814814599231E-3</v>
      </c>
      <c r="Z54" s="12"/>
      <c r="AA54" s="12">
        <f t="shared" si="5"/>
        <v>0</v>
      </c>
      <c r="AB54" s="19">
        <f t="shared" si="7"/>
        <v>0</v>
      </c>
      <c r="AC54" s="19"/>
      <c r="AD54" s="19"/>
    </row>
    <row r="55" spans="1:30" s="3" customFormat="1" x14ac:dyDescent="0.4">
      <c r="A55" s="45" t="str">
        <f>IF(V55&gt;0, "★", "-")</f>
        <v>★</v>
      </c>
      <c r="B55" s="45" t="str">
        <f>IF(K55&gt;0, "☆", "-")</f>
        <v>-</v>
      </c>
      <c r="C55" s="3">
        <v>11</v>
      </c>
      <c r="D55" s="2">
        <v>43381.492199074077</v>
      </c>
      <c r="E55" s="3">
        <v>1598</v>
      </c>
      <c r="F55" s="3" t="s">
        <v>18</v>
      </c>
      <c r="G55" s="3">
        <v>2062</v>
      </c>
      <c r="H55" s="3">
        <v>825</v>
      </c>
      <c r="I55" s="3">
        <v>5</v>
      </c>
      <c r="J55" s="3">
        <v>1</v>
      </c>
      <c r="L55" s="2">
        <v>43381.505023148151</v>
      </c>
      <c r="M55" s="2">
        <v>43381.509629629632</v>
      </c>
      <c r="N55" s="3" t="s">
        <v>44</v>
      </c>
      <c r="O55" s="3" t="s">
        <v>45</v>
      </c>
      <c r="P55" s="3" t="s">
        <v>41</v>
      </c>
      <c r="Q55" s="3" t="s">
        <v>42</v>
      </c>
      <c r="R55" s="2">
        <v>43381.509548611109</v>
      </c>
      <c r="S55" s="2">
        <v>43381.509548611109</v>
      </c>
      <c r="T55" s="2">
        <v>43381.517199074071</v>
      </c>
      <c r="U55" s="2">
        <v>43381.517199074071</v>
      </c>
      <c r="V55" s="2">
        <v>43381.506944444445</v>
      </c>
      <c r="W55" s="2">
        <f>IF(V55&gt;0,V55,D55)</f>
        <v>43381.506944444445</v>
      </c>
      <c r="X55" s="9">
        <f>M55-L55</f>
        <v>4.6064814814599231E-3</v>
      </c>
      <c r="Y55" s="9">
        <f>X55*J55</f>
        <v>4.6064814814599231E-3</v>
      </c>
      <c r="Z55" s="12"/>
      <c r="AA55" s="12">
        <f>IF(IF(A55="☆",K55-R55,L55-R55)&lt;0,0,IF(A55="☆",K55-R55,L55-R55))</f>
        <v>0</v>
      </c>
      <c r="AB55" s="19">
        <f>IF(IF(B55="☆",(IF(K55&gt;R55,K55-W55,R55-W55)),L55-W55)&lt;0,0,IF(B55="☆",(IF(K55&gt;R55,K55-W55,R55-W55)),L55-W55))</f>
        <v>0</v>
      </c>
      <c r="AC55" s="19"/>
      <c r="AD55" s="19"/>
    </row>
    <row r="56" spans="1:30" s="3" customFormat="1" x14ac:dyDescent="0.4">
      <c r="A56" s="45" t="str">
        <f t="shared" si="0"/>
        <v>-</v>
      </c>
      <c r="B56" s="45" t="str">
        <f t="shared" si="1"/>
        <v>-</v>
      </c>
      <c r="C56" s="3">
        <v>12</v>
      </c>
      <c r="D56" s="2">
        <v>43381.50204861111</v>
      </c>
      <c r="E56" s="3">
        <v>1601</v>
      </c>
      <c r="F56" s="3" t="s">
        <v>18</v>
      </c>
      <c r="G56" s="3">
        <v>985</v>
      </c>
      <c r="H56" s="3">
        <v>434</v>
      </c>
      <c r="I56" s="3">
        <v>1</v>
      </c>
      <c r="J56" s="3">
        <v>1</v>
      </c>
      <c r="L56" s="2">
        <v>43381.507534722223</v>
      </c>
      <c r="M56" s="2">
        <v>43381.5156712963</v>
      </c>
      <c r="N56" s="3" t="s">
        <v>67</v>
      </c>
      <c r="O56" s="3" t="s">
        <v>68</v>
      </c>
      <c r="P56" s="3" t="s">
        <v>41</v>
      </c>
      <c r="Q56" s="3" t="s">
        <v>42</v>
      </c>
      <c r="R56" s="2">
        <v>43381.511469907404</v>
      </c>
      <c r="S56" s="2">
        <v>43381.511469907404</v>
      </c>
      <c r="T56" s="2">
        <v>43381.528067129628</v>
      </c>
      <c r="U56" s="2">
        <v>43381.528067129628</v>
      </c>
      <c r="W56" s="2">
        <f t="shared" si="2"/>
        <v>43381.50204861111</v>
      </c>
      <c r="X56" s="9">
        <f t="shared" si="3"/>
        <v>8.1365740770706907E-3</v>
      </c>
      <c r="Y56" s="9">
        <f t="shared" si="4"/>
        <v>8.1365740770706907E-3</v>
      </c>
      <c r="Z56" s="19"/>
      <c r="AA56" s="19">
        <f t="shared" si="5"/>
        <v>0</v>
      </c>
      <c r="AB56" s="19">
        <f t="shared" si="7"/>
        <v>5.4861111129866913E-3</v>
      </c>
      <c r="AC56" s="19"/>
      <c r="AD56" s="19"/>
    </row>
    <row r="57" spans="1:30" s="3" customFormat="1" x14ac:dyDescent="0.4">
      <c r="A57" s="45" t="str">
        <f t="shared" si="0"/>
        <v>-</v>
      </c>
      <c r="B57" s="45" t="str">
        <f t="shared" si="1"/>
        <v>-</v>
      </c>
      <c r="C57" s="3">
        <v>12</v>
      </c>
      <c r="D57" s="2">
        <v>43381.510752314818</v>
      </c>
      <c r="E57" s="3">
        <v>1602</v>
      </c>
      <c r="F57" s="3" t="s">
        <v>18</v>
      </c>
      <c r="G57" s="3">
        <v>2052</v>
      </c>
      <c r="H57" s="3">
        <v>906</v>
      </c>
      <c r="I57" s="3">
        <v>9</v>
      </c>
      <c r="J57" s="3">
        <v>4</v>
      </c>
      <c r="L57" s="2">
        <v>43381.512546296297</v>
      </c>
      <c r="M57" s="2">
        <v>43381.518865740742</v>
      </c>
      <c r="N57" s="3" t="s">
        <v>21</v>
      </c>
      <c r="O57" s="3" t="s">
        <v>22</v>
      </c>
      <c r="P57" s="3" t="s">
        <v>74</v>
      </c>
      <c r="Q57" s="3" t="s">
        <v>75</v>
      </c>
      <c r="R57" s="2">
        <v>43381.512453703705</v>
      </c>
      <c r="S57" s="2">
        <v>43381.512453703705</v>
      </c>
      <c r="T57" s="2">
        <v>43381.525659722225</v>
      </c>
      <c r="U57" s="2">
        <v>43381.525659722225</v>
      </c>
      <c r="W57" s="2">
        <f t="shared" si="2"/>
        <v>43381.510752314818</v>
      </c>
      <c r="X57" s="9">
        <f t="shared" si="3"/>
        <v>6.3194444446708076E-3</v>
      </c>
      <c r="Y57" s="9">
        <f t="shared" si="4"/>
        <v>2.527777777868323E-2</v>
      </c>
      <c r="Z57" s="19"/>
      <c r="AA57" s="19">
        <f t="shared" si="5"/>
        <v>9.2592592409346253E-5</v>
      </c>
      <c r="AB57" s="19">
        <f t="shared" si="7"/>
        <v>1.7939814788405783E-3</v>
      </c>
      <c r="AC57" s="19"/>
      <c r="AD57" s="19"/>
    </row>
    <row r="58" spans="1:30" s="3" customFormat="1" x14ac:dyDescent="0.4">
      <c r="A58" s="45" t="str">
        <f t="shared" si="0"/>
        <v>-</v>
      </c>
      <c r="B58" s="45" t="str">
        <f t="shared" si="1"/>
        <v>-</v>
      </c>
      <c r="C58" s="3">
        <v>12</v>
      </c>
      <c r="D58" s="2">
        <v>43381.514201388891</v>
      </c>
      <c r="E58" s="3">
        <v>1603</v>
      </c>
      <c r="F58" s="3" t="s">
        <v>43</v>
      </c>
      <c r="G58" s="3">
        <v>0</v>
      </c>
      <c r="H58" s="3">
        <v>995</v>
      </c>
      <c r="I58" s="3">
        <v>10</v>
      </c>
      <c r="J58" s="3">
        <v>1</v>
      </c>
      <c r="L58" s="2">
        <v>43381.520127314812</v>
      </c>
      <c r="M58" s="2">
        <v>43381.527731481481</v>
      </c>
      <c r="N58" s="3" t="s">
        <v>44</v>
      </c>
      <c r="O58" s="3" t="s">
        <v>45</v>
      </c>
      <c r="P58" s="3" t="s">
        <v>59</v>
      </c>
      <c r="Q58" s="3" t="s">
        <v>60</v>
      </c>
      <c r="R58" s="2">
        <v>43381.520150462966</v>
      </c>
      <c r="S58" s="2">
        <v>43381.520150462966</v>
      </c>
      <c r="T58" s="2">
        <v>43381.529768518521</v>
      </c>
      <c r="U58" s="2">
        <v>43381.528900462959</v>
      </c>
      <c r="W58" s="2">
        <f t="shared" si="2"/>
        <v>43381.514201388891</v>
      </c>
      <c r="X58" s="9">
        <f t="shared" si="3"/>
        <v>7.6041666688979603E-3</v>
      </c>
      <c r="Y58" s="9">
        <f t="shared" si="4"/>
        <v>7.6041666688979603E-3</v>
      </c>
      <c r="Z58" s="19"/>
      <c r="AA58" s="19">
        <f t="shared" si="5"/>
        <v>0</v>
      </c>
      <c r="AB58" s="19">
        <f t="shared" si="7"/>
        <v>5.9259259214741178E-3</v>
      </c>
      <c r="AC58" s="19"/>
      <c r="AD58" s="19"/>
    </row>
    <row r="59" spans="1:30" s="3" customFormat="1" x14ac:dyDescent="0.4">
      <c r="A59" s="45" t="str">
        <f t="shared" si="0"/>
        <v>-</v>
      </c>
      <c r="B59" s="45" t="str">
        <f t="shared" si="1"/>
        <v>-</v>
      </c>
      <c r="C59" s="3">
        <v>12</v>
      </c>
      <c r="D59" s="2">
        <v>43381.518310185187</v>
      </c>
      <c r="E59" s="3">
        <v>1604</v>
      </c>
      <c r="F59" s="3" t="s">
        <v>38</v>
      </c>
      <c r="G59" s="3">
        <v>0</v>
      </c>
      <c r="H59" s="3">
        <v>303</v>
      </c>
      <c r="I59" s="3">
        <v>2</v>
      </c>
      <c r="J59" s="3">
        <v>1</v>
      </c>
      <c r="L59" s="2">
        <v>43381.521006944444</v>
      </c>
      <c r="M59" s="2">
        <v>43381.530405092592</v>
      </c>
      <c r="N59" s="3" t="s">
        <v>82</v>
      </c>
      <c r="O59" s="3" t="s">
        <v>83</v>
      </c>
      <c r="P59" s="3" t="s">
        <v>74</v>
      </c>
      <c r="Q59" s="3" t="s">
        <v>75</v>
      </c>
      <c r="R59" s="2">
        <v>43381.522928240738</v>
      </c>
      <c r="S59" s="2">
        <v>43381.522928240738</v>
      </c>
      <c r="T59" s="2">
        <v>43381.534907407404</v>
      </c>
      <c r="U59" s="2">
        <v>43381.534907407404</v>
      </c>
      <c r="W59" s="2">
        <f t="shared" si="2"/>
        <v>43381.518310185187</v>
      </c>
      <c r="X59" s="9">
        <f t="shared" si="3"/>
        <v>9.3981481477385387E-3</v>
      </c>
      <c r="Y59" s="9">
        <f t="shared" si="4"/>
        <v>9.3981481477385387E-3</v>
      </c>
      <c r="Z59" s="19"/>
      <c r="AA59" s="19">
        <f t="shared" si="5"/>
        <v>0</v>
      </c>
      <c r="AB59" s="19">
        <f t="shared" si="7"/>
        <v>2.6967592566506937E-3</v>
      </c>
      <c r="AC59" s="19"/>
      <c r="AD59" s="19"/>
    </row>
    <row r="60" spans="1:30" s="3" customFormat="1" x14ac:dyDescent="0.4">
      <c r="A60" s="45" t="str">
        <f t="shared" si="0"/>
        <v>-</v>
      </c>
      <c r="B60" s="45" t="str">
        <f t="shared" si="1"/>
        <v>-</v>
      </c>
      <c r="C60" s="3">
        <v>12</v>
      </c>
      <c r="D60" s="2">
        <v>43381.524571759262</v>
      </c>
      <c r="E60" s="3">
        <v>1605</v>
      </c>
      <c r="F60" s="3" t="s">
        <v>38</v>
      </c>
      <c r="G60" s="3">
        <v>0</v>
      </c>
      <c r="H60" s="3">
        <v>1277</v>
      </c>
      <c r="I60" s="3">
        <v>8</v>
      </c>
      <c r="J60" s="3">
        <v>2</v>
      </c>
      <c r="L60" s="2">
        <v>43381.526388888888</v>
      </c>
      <c r="M60" s="2">
        <v>43381.531875000001</v>
      </c>
      <c r="N60" s="3" t="s">
        <v>31</v>
      </c>
      <c r="O60" s="3" t="s">
        <v>32</v>
      </c>
      <c r="P60" s="3" t="s">
        <v>41</v>
      </c>
      <c r="Q60" s="3" t="s">
        <v>42</v>
      </c>
      <c r="R60" s="2">
        <v>43381.527280092596</v>
      </c>
      <c r="S60" s="2">
        <v>43381.527280092596</v>
      </c>
      <c r="T60" s="2">
        <v>43381.537719907406</v>
      </c>
      <c r="U60" s="2">
        <v>43381.537719907406</v>
      </c>
      <c r="W60" s="2">
        <f t="shared" si="2"/>
        <v>43381.524571759262</v>
      </c>
      <c r="X60" s="9">
        <f t="shared" si="3"/>
        <v>5.4861111129866913E-3</v>
      </c>
      <c r="Y60" s="9">
        <f t="shared" si="4"/>
        <v>1.0972222225973383E-2</v>
      </c>
      <c r="Z60" s="19"/>
      <c r="AA60" s="19">
        <f t="shared" si="5"/>
        <v>0</v>
      </c>
      <c r="AB60" s="19">
        <f t="shared" si="7"/>
        <v>1.8171296251239255E-3</v>
      </c>
      <c r="AC60" s="19"/>
      <c r="AD60" s="19"/>
    </row>
    <row r="61" spans="1:30" s="3" customFormat="1" x14ac:dyDescent="0.4">
      <c r="A61" s="45" t="str">
        <f t="shared" si="0"/>
        <v>-</v>
      </c>
      <c r="B61" s="45" t="str">
        <f t="shared" si="1"/>
        <v>-</v>
      </c>
      <c r="C61" s="3">
        <v>12</v>
      </c>
      <c r="D61" s="2">
        <v>43381.525613425925</v>
      </c>
      <c r="E61" s="3">
        <v>1606</v>
      </c>
      <c r="F61" s="3" t="s">
        <v>18</v>
      </c>
      <c r="G61" s="3">
        <v>988</v>
      </c>
      <c r="H61" s="3">
        <v>1168</v>
      </c>
      <c r="I61" s="3">
        <v>9</v>
      </c>
      <c r="J61" s="3">
        <v>4</v>
      </c>
      <c r="L61" s="2">
        <v>43381.530543981484</v>
      </c>
      <c r="M61" s="2">
        <v>43381.537106481483</v>
      </c>
      <c r="N61" s="3" t="s">
        <v>57</v>
      </c>
      <c r="O61" s="3" t="s">
        <v>58</v>
      </c>
      <c r="P61" s="3" t="s">
        <v>52</v>
      </c>
      <c r="Q61" s="3" t="s">
        <v>53</v>
      </c>
      <c r="R61" s="2">
        <v>43381.527858796297</v>
      </c>
      <c r="S61" s="2">
        <v>43381.527858796297</v>
      </c>
      <c r="T61" s="2">
        <v>43381.541030092594</v>
      </c>
      <c r="U61" s="2">
        <v>43381.541030092594</v>
      </c>
      <c r="W61" s="2">
        <f t="shared" si="2"/>
        <v>43381.525613425925</v>
      </c>
      <c r="X61" s="9">
        <f t="shared" si="3"/>
        <v>6.5624999988358468E-3</v>
      </c>
      <c r="Y61" s="9">
        <f t="shared" si="4"/>
        <v>2.6249999995343387E-2</v>
      </c>
      <c r="Z61" s="19"/>
      <c r="AA61" s="19">
        <f t="shared" si="5"/>
        <v>2.6851851871469989E-3</v>
      </c>
      <c r="AB61" s="19">
        <f t="shared" si="7"/>
        <v>4.9305555585306138E-3</v>
      </c>
      <c r="AC61" s="19"/>
      <c r="AD61" s="19"/>
    </row>
    <row r="62" spans="1:30" s="3" customFormat="1" x14ac:dyDescent="0.4">
      <c r="A62" s="45" t="str">
        <f t="shared" si="0"/>
        <v>★</v>
      </c>
      <c r="B62" s="45" t="str">
        <f t="shared" si="1"/>
        <v>-</v>
      </c>
      <c r="C62" s="3">
        <v>12</v>
      </c>
      <c r="D62" s="2">
        <v>43381.526273148149</v>
      </c>
      <c r="E62" s="3">
        <v>1609</v>
      </c>
      <c r="F62" s="3" t="s">
        <v>18</v>
      </c>
      <c r="G62" s="3">
        <v>2046</v>
      </c>
      <c r="H62" s="3">
        <v>880</v>
      </c>
      <c r="I62" s="3">
        <v>3</v>
      </c>
      <c r="J62" s="3">
        <v>2</v>
      </c>
      <c r="L62" s="2">
        <v>43381.536226851851</v>
      </c>
      <c r="M62" s="2">
        <v>43381.54078703704</v>
      </c>
      <c r="N62" s="3" t="s">
        <v>19</v>
      </c>
      <c r="O62" s="3" t="s">
        <v>20</v>
      </c>
      <c r="P62" s="3" t="s">
        <v>41</v>
      </c>
      <c r="Q62" s="3" t="s">
        <v>42</v>
      </c>
      <c r="R62" s="2">
        <v>43381.534722222219</v>
      </c>
      <c r="S62" s="2">
        <v>43381.534722222219</v>
      </c>
      <c r="T62" s="2">
        <v>43381.546342592592</v>
      </c>
      <c r="U62" s="2">
        <v>43381.546342592592</v>
      </c>
      <c r="V62" s="2">
        <v>43381.534722222219</v>
      </c>
      <c r="W62" s="2">
        <f t="shared" si="2"/>
        <v>43381.534722222219</v>
      </c>
      <c r="X62" s="9">
        <f t="shared" si="3"/>
        <v>4.5601851888932288E-3</v>
      </c>
      <c r="Y62" s="9">
        <f t="shared" si="4"/>
        <v>9.1203703777864575E-3</v>
      </c>
      <c r="Z62" s="19"/>
      <c r="AA62" s="19">
        <f t="shared" si="5"/>
        <v>1.5046296321088448E-3</v>
      </c>
      <c r="AB62" s="19">
        <f t="shared" si="7"/>
        <v>1.5046296321088448E-3</v>
      </c>
      <c r="AC62" s="19"/>
      <c r="AD62" s="19"/>
    </row>
    <row r="63" spans="1:30" s="3" customFormat="1" x14ac:dyDescent="0.4">
      <c r="A63" s="45" t="str">
        <f t="shared" ref="A63:A128" si="20">IF(V63&gt;0, "★", "-")</f>
        <v>-</v>
      </c>
      <c r="B63" s="45" t="str">
        <f t="shared" si="1"/>
        <v>-</v>
      </c>
      <c r="C63" s="3">
        <v>12</v>
      </c>
      <c r="D63" s="2">
        <v>43381.529247685183</v>
      </c>
      <c r="E63" s="3">
        <v>1610</v>
      </c>
      <c r="F63" s="3" t="s">
        <v>38</v>
      </c>
      <c r="G63" s="3">
        <v>0</v>
      </c>
      <c r="H63" s="3">
        <v>1155</v>
      </c>
      <c r="I63" s="3">
        <v>1</v>
      </c>
      <c r="J63" s="3">
        <v>2</v>
      </c>
      <c r="L63" s="2">
        <v>43381.532581018517</v>
      </c>
      <c r="M63" s="2">
        <v>43381.543449074074</v>
      </c>
      <c r="N63" s="3" t="s">
        <v>31</v>
      </c>
      <c r="O63" s="3" t="s">
        <v>32</v>
      </c>
      <c r="P63" s="3" t="s">
        <v>41</v>
      </c>
      <c r="Q63" s="3" t="s">
        <v>42</v>
      </c>
      <c r="R63" s="2">
        <v>43381.531504629631</v>
      </c>
      <c r="S63" s="2">
        <v>43381.531504629631</v>
      </c>
      <c r="T63" s="2">
        <v>43381.541944444441</v>
      </c>
      <c r="U63" s="2">
        <v>43381.545185185183</v>
      </c>
      <c r="W63" s="2">
        <f t="shared" si="2"/>
        <v>43381.529247685183</v>
      </c>
      <c r="X63" s="9">
        <f t="shared" si="3"/>
        <v>1.0868055556784384E-2</v>
      </c>
      <c r="Y63" s="9">
        <f t="shared" si="4"/>
        <v>2.1736111113568768E-2</v>
      </c>
      <c r="Z63" s="19"/>
      <c r="AA63" s="19">
        <f t="shared" si="5"/>
        <v>1.0763888858491555E-3</v>
      </c>
      <c r="AB63" s="19">
        <f t="shared" si="7"/>
        <v>3.3333333340124227E-3</v>
      </c>
      <c r="AC63" s="19"/>
      <c r="AD63" s="19"/>
    </row>
    <row r="64" spans="1:30" s="3" customFormat="1" x14ac:dyDescent="0.4">
      <c r="A64" s="45" t="str">
        <f t="shared" si="20"/>
        <v>-</v>
      </c>
      <c r="B64" s="45" t="str">
        <f t="shared" ref="B64:B128" si="21">IF(K64&gt;0, "☆", "-")</f>
        <v>-</v>
      </c>
      <c r="C64" s="3">
        <v>12</v>
      </c>
      <c r="D64" s="2">
        <v>43381.530162037037</v>
      </c>
      <c r="E64" s="3">
        <v>1611</v>
      </c>
      <c r="F64" s="3" t="s">
        <v>33</v>
      </c>
      <c r="G64" s="3">
        <v>2060</v>
      </c>
      <c r="H64" s="3">
        <v>391</v>
      </c>
      <c r="I64" s="3">
        <v>2</v>
      </c>
      <c r="J64" s="3">
        <v>3</v>
      </c>
      <c r="L64" s="2">
        <v>43381.532731481479</v>
      </c>
      <c r="M64" s="2">
        <v>43381.538784722223</v>
      </c>
      <c r="N64" s="3" t="s">
        <v>48</v>
      </c>
      <c r="O64" s="3" t="s">
        <v>49</v>
      </c>
      <c r="P64" s="3" t="s">
        <v>52</v>
      </c>
      <c r="Q64" s="3" t="s">
        <v>53</v>
      </c>
      <c r="R64" s="2">
        <v>43381.533043981479</v>
      </c>
      <c r="S64" s="2">
        <v>43381.533043981479</v>
      </c>
      <c r="T64" s="2">
        <v>43381.547060185185</v>
      </c>
      <c r="U64" s="2">
        <v>43381.547060185185</v>
      </c>
      <c r="W64" s="2">
        <f t="shared" si="2"/>
        <v>43381.530162037037</v>
      </c>
      <c r="X64" s="9">
        <f t="shared" ref="X64:X105" si="22">M64-L64</f>
        <v>6.0532407442224212E-3</v>
      </c>
      <c r="Y64" s="9">
        <f t="shared" ref="Y64:Y105" si="23">X64*J64</f>
        <v>1.8159722232667264E-2</v>
      </c>
      <c r="Z64" s="19"/>
      <c r="AA64" s="19">
        <f t="shared" si="5"/>
        <v>0</v>
      </c>
      <c r="AB64" s="19">
        <f t="shared" si="7"/>
        <v>2.5694444411783479E-3</v>
      </c>
      <c r="AC64" s="19"/>
      <c r="AD64" s="19"/>
    </row>
    <row r="65" spans="1:30" s="3" customFormat="1" x14ac:dyDescent="0.4">
      <c r="A65" s="45" t="str">
        <f t="shared" si="20"/>
        <v>-</v>
      </c>
      <c r="B65" s="45" t="str">
        <f t="shared" si="21"/>
        <v>-</v>
      </c>
      <c r="C65" s="3">
        <v>12</v>
      </c>
      <c r="D65" s="2">
        <v>43381.534930555557</v>
      </c>
      <c r="E65" s="3">
        <v>1612</v>
      </c>
      <c r="F65" s="3" t="s">
        <v>33</v>
      </c>
      <c r="G65" s="3">
        <v>985</v>
      </c>
      <c r="H65" s="3">
        <v>1123</v>
      </c>
      <c r="I65" s="3">
        <v>1</v>
      </c>
      <c r="J65" s="3">
        <v>1</v>
      </c>
      <c r="L65" s="2">
        <v>43381.540949074071</v>
      </c>
      <c r="M65" s="2">
        <v>43381.549768518518</v>
      </c>
      <c r="N65" s="3" t="s">
        <v>86</v>
      </c>
      <c r="O65" s="3" t="s">
        <v>87</v>
      </c>
      <c r="P65" s="3" t="s">
        <v>44</v>
      </c>
      <c r="Q65" s="3" t="s">
        <v>45</v>
      </c>
      <c r="R65" s="2">
        <v>43381.541377314818</v>
      </c>
      <c r="S65" s="2">
        <v>43381.541377314818</v>
      </c>
      <c r="T65" s="2">
        <v>43381.552175925928</v>
      </c>
      <c r="U65" s="2">
        <v>43381.552175925928</v>
      </c>
      <c r="W65" s="2">
        <f t="shared" ref="W65:W128" si="24">IF(V65&gt;0,V65,D65)</f>
        <v>43381.534930555557</v>
      </c>
      <c r="X65" s="9">
        <f t="shared" si="22"/>
        <v>8.819444446999114E-3</v>
      </c>
      <c r="Y65" s="9">
        <f t="shared" si="23"/>
        <v>8.819444446999114E-3</v>
      </c>
      <c r="Z65" s="19"/>
      <c r="AA65" s="19">
        <f t="shared" si="5"/>
        <v>0</v>
      </c>
      <c r="AB65" s="19">
        <f t="shared" si="7"/>
        <v>6.018518513883464E-3</v>
      </c>
      <c r="AC65" s="19"/>
      <c r="AD65" s="19"/>
    </row>
    <row r="66" spans="1:30" s="52" customFormat="1" ht="18" customHeight="1" x14ac:dyDescent="0.4">
      <c r="A66" s="46" t="str">
        <f>IF(V66&gt;0, "★", "-")</f>
        <v>-</v>
      </c>
      <c r="B66" s="46" t="str">
        <f>IF(K66&gt;0, "☆", "-")</f>
        <v>☆</v>
      </c>
      <c r="C66" s="52">
        <v>12</v>
      </c>
      <c r="D66" s="53">
        <v>43381.525671296295</v>
      </c>
      <c r="E66" s="52">
        <v>1607</v>
      </c>
      <c r="F66" s="52" t="s">
        <v>43</v>
      </c>
      <c r="G66" s="52">
        <v>0</v>
      </c>
      <c r="H66" s="52">
        <v>826</v>
      </c>
      <c r="I66" s="52">
        <v>10</v>
      </c>
      <c r="J66" s="52">
        <v>2</v>
      </c>
      <c r="K66" s="53">
        <v>43381.528622685182</v>
      </c>
      <c r="N66" s="52" t="s">
        <v>44</v>
      </c>
      <c r="O66" s="52" t="s">
        <v>45</v>
      </c>
      <c r="P66" s="52" t="s">
        <v>21</v>
      </c>
      <c r="Q66" s="52" t="s">
        <v>22</v>
      </c>
      <c r="R66" s="53">
        <v>43381.537627314814</v>
      </c>
      <c r="T66" s="53">
        <v>43381.547465277778</v>
      </c>
      <c r="W66" s="53">
        <f>IF(V66&gt;0,V66,D66)</f>
        <v>43381.525671296295</v>
      </c>
      <c r="X66" s="54"/>
      <c r="Y66" s="54"/>
      <c r="Z66" s="56"/>
      <c r="AA66" s="56">
        <f t="shared" ref="AA66:AA129" si="25">IF(IF(A66="☆",K66-R66,L66-R66)&lt;0,0,IF(A66="☆",K66-R66,L66-R66))</f>
        <v>0</v>
      </c>
      <c r="AB66" s="56">
        <f>IF(IF(B66="☆",(IF(K66&gt;R66,K66-W66,R66-W66)),L66-W66)&lt;0,0,IF(B66="☆",(IF(K66&gt;R66,K66-W66,R66-W66)),L66-W66))</f>
        <v>1.1956018519413192E-2</v>
      </c>
      <c r="AC66" s="56"/>
      <c r="AD66" s="56"/>
    </row>
    <row r="67" spans="1:30" s="50" customFormat="1" x14ac:dyDescent="0.4">
      <c r="A67" s="49" t="str">
        <f>IF(V67&gt;0, "★", "-")</f>
        <v>★</v>
      </c>
      <c r="B67" s="49" t="str">
        <f>IF(K67&gt;0, "☆", "-")</f>
        <v>☆</v>
      </c>
      <c r="C67" s="50">
        <v>12</v>
      </c>
      <c r="D67" s="51">
        <v>43381.525787037041</v>
      </c>
      <c r="E67" s="50">
        <v>1608</v>
      </c>
      <c r="F67" s="50" t="s">
        <v>18</v>
      </c>
      <c r="G67" s="50">
        <v>2046</v>
      </c>
      <c r="H67" s="50">
        <v>889</v>
      </c>
      <c r="I67" s="50">
        <v>3</v>
      </c>
      <c r="J67" s="50">
        <v>1</v>
      </c>
      <c r="K67" s="51">
        <v>43381.525995370372</v>
      </c>
      <c r="N67" s="50" t="s">
        <v>19</v>
      </c>
      <c r="O67" s="50" t="s">
        <v>20</v>
      </c>
      <c r="P67" s="50" t="s">
        <v>41</v>
      </c>
      <c r="Q67" s="50" t="s">
        <v>42</v>
      </c>
      <c r="R67" s="51">
        <v>43381.534722222219</v>
      </c>
      <c r="T67" s="51">
        <v>43381.545648148145</v>
      </c>
      <c r="V67" s="51">
        <v>43381.534722222219</v>
      </c>
      <c r="W67" s="51">
        <f>IF(V67&gt;0,V67,D67)</f>
        <v>43381.534722222219</v>
      </c>
      <c r="X67" s="55"/>
      <c r="Y67" s="55"/>
      <c r="Z67" s="57"/>
      <c r="AA67" s="57">
        <f t="shared" si="25"/>
        <v>0</v>
      </c>
      <c r="AB67" s="57">
        <f>IF(IF(B67="☆",(IF(K67&gt;R67,K67-W67,R67-W67)),L67-W67)&lt;0,0,IF(B67="☆",(IF(K67&gt;R67,K67-W67,R67-W67)),L67-W67))</f>
        <v>0</v>
      </c>
      <c r="AC67" s="57"/>
      <c r="AD67" s="57"/>
    </row>
    <row r="68" spans="1:30" s="63" customFormat="1" x14ac:dyDescent="0.4">
      <c r="A68" s="62" t="str">
        <f t="shared" si="20"/>
        <v>-</v>
      </c>
      <c r="B68" s="62" t="str">
        <f t="shared" si="21"/>
        <v>-</v>
      </c>
      <c r="C68" s="63">
        <v>13</v>
      </c>
      <c r="D68" s="64">
        <v>43381.537361111114</v>
      </c>
      <c r="E68" s="63">
        <v>1613</v>
      </c>
      <c r="F68" s="63" t="s">
        <v>33</v>
      </c>
      <c r="G68" s="63">
        <v>1647</v>
      </c>
      <c r="H68" s="63">
        <v>836</v>
      </c>
      <c r="I68" s="63">
        <v>3</v>
      </c>
      <c r="J68" s="63">
        <v>2</v>
      </c>
      <c r="L68" s="64">
        <v>43381.543263888889</v>
      </c>
      <c r="M68" s="64">
        <v>43381.548645833333</v>
      </c>
      <c r="N68" s="63" t="s">
        <v>65</v>
      </c>
      <c r="O68" s="63" t="s">
        <v>66</v>
      </c>
      <c r="P68" s="63" t="s">
        <v>82</v>
      </c>
      <c r="Q68" s="63" t="s">
        <v>83</v>
      </c>
      <c r="R68" s="64">
        <v>43381.546400462961</v>
      </c>
      <c r="S68" s="64">
        <v>43381.546400462961</v>
      </c>
      <c r="T68" s="64">
        <v>43381.560543981483</v>
      </c>
      <c r="U68" s="64">
        <v>43381.560543981483</v>
      </c>
      <c r="W68" s="64">
        <f t="shared" si="24"/>
        <v>43381.537361111114</v>
      </c>
      <c r="X68" s="65">
        <f t="shared" si="22"/>
        <v>5.3819444437976927E-3</v>
      </c>
      <c r="Y68" s="65">
        <f t="shared" si="23"/>
        <v>1.0763888887595385E-2</v>
      </c>
      <c r="Z68" s="66">
        <f>SUM(Y68:Y91)</f>
        <v>0.20493055556289619</v>
      </c>
      <c r="AA68" s="66">
        <f t="shared" si="25"/>
        <v>0</v>
      </c>
      <c r="AB68" s="66">
        <f t="shared" si="7"/>
        <v>5.9027777751907706E-3</v>
      </c>
      <c r="AC68" s="66">
        <f>AVERAGE(AB68:AB91)</f>
        <v>3.1447723761933353E-3</v>
      </c>
      <c r="AD68" s="66">
        <f>MEDIAN(AB68:AB91)</f>
        <v>3.0150462953315582E-3</v>
      </c>
    </row>
    <row r="69" spans="1:30" s="3" customFormat="1" x14ac:dyDescent="0.4">
      <c r="A69" s="45" t="str">
        <f t="shared" si="20"/>
        <v>-</v>
      </c>
      <c r="B69" s="45" t="str">
        <f t="shared" si="21"/>
        <v>-</v>
      </c>
      <c r="C69" s="3">
        <v>13</v>
      </c>
      <c r="D69" s="2">
        <v>43381.552465277775</v>
      </c>
      <c r="E69" s="3">
        <v>1616</v>
      </c>
      <c r="F69" s="3" t="s">
        <v>18</v>
      </c>
      <c r="G69" s="3">
        <v>2072</v>
      </c>
      <c r="H69" s="3">
        <v>424</v>
      </c>
      <c r="I69" s="3">
        <v>10</v>
      </c>
      <c r="J69" s="3">
        <v>2</v>
      </c>
      <c r="L69" s="2">
        <v>43381.555069444446</v>
      </c>
      <c r="M69" s="2">
        <v>43381.561388888891</v>
      </c>
      <c r="N69" s="3" t="s">
        <v>54</v>
      </c>
      <c r="O69" s="3" t="s">
        <v>55</v>
      </c>
      <c r="P69" s="3" t="s">
        <v>25</v>
      </c>
      <c r="Q69" s="3" t="s">
        <v>26</v>
      </c>
      <c r="R69" s="2">
        <v>43381.554710648146</v>
      </c>
      <c r="S69" s="2">
        <v>43381.554710648146</v>
      </c>
      <c r="T69" s="2">
        <v>43381.566203703704</v>
      </c>
      <c r="U69" s="2">
        <v>43381.566203703704</v>
      </c>
      <c r="W69" s="2">
        <f t="shared" si="24"/>
        <v>43381.552465277775</v>
      </c>
      <c r="X69" s="9">
        <f t="shared" si="22"/>
        <v>6.3194444446708076E-3</v>
      </c>
      <c r="Y69" s="9">
        <f t="shared" si="23"/>
        <v>1.2638888889341615E-2</v>
      </c>
      <c r="Z69" s="19"/>
      <c r="AA69" s="19">
        <f t="shared" si="25"/>
        <v>3.5879630013369024E-4</v>
      </c>
      <c r="AB69" s="19">
        <f t="shared" ref="AB69:AB134" si="26">IF(IF(B69="☆",(IF(K69&gt;R69,K69-W69,R69-W69)),L69-W69)&lt;0,0,IF(B69="☆",(IF(K69&gt;R69,K69-W69,R69-W69)),L69-W69))</f>
        <v>2.6041666715173051E-3</v>
      </c>
      <c r="AC69" s="19"/>
      <c r="AD69" s="19"/>
    </row>
    <row r="70" spans="1:30" s="3" customFormat="1" x14ac:dyDescent="0.4">
      <c r="A70" s="45" t="str">
        <f t="shared" si="20"/>
        <v>-</v>
      </c>
      <c r="B70" s="45" t="str">
        <f t="shared" si="21"/>
        <v>-</v>
      </c>
      <c r="C70" s="3">
        <v>13</v>
      </c>
      <c r="D70" s="2">
        <v>43381.553090277775</v>
      </c>
      <c r="E70" s="3">
        <v>1617</v>
      </c>
      <c r="F70" s="3" t="s">
        <v>33</v>
      </c>
      <c r="G70" s="3">
        <v>2074</v>
      </c>
      <c r="H70" s="3">
        <v>1263</v>
      </c>
      <c r="I70" s="3">
        <v>5</v>
      </c>
      <c r="J70" s="3">
        <v>1</v>
      </c>
      <c r="L70" s="2">
        <v>43381.557835648149</v>
      </c>
      <c r="M70" s="2">
        <v>43381.567650462966</v>
      </c>
      <c r="N70" s="3" t="s">
        <v>29</v>
      </c>
      <c r="O70" s="3" t="s">
        <v>30</v>
      </c>
      <c r="P70" s="3" t="s">
        <v>59</v>
      </c>
      <c r="Q70" s="3" t="s">
        <v>60</v>
      </c>
      <c r="R70" s="2">
        <v>43381.559525462966</v>
      </c>
      <c r="S70" s="2">
        <v>43381.559525462966</v>
      </c>
      <c r="T70" s="2">
        <v>43381.585462962961</v>
      </c>
      <c r="U70" s="2">
        <v>43381.585462962961</v>
      </c>
      <c r="W70" s="2">
        <f t="shared" si="24"/>
        <v>43381.553090277775</v>
      </c>
      <c r="X70" s="9">
        <f t="shared" si="22"/>
        <v>9.8148148172185756E-3</v>
      </c>
      <c r="Y70" s="9">
        <f t="shared" si="23"/>
        <v>9.8148148172185756E-3</v>
      </c>
      <c r="Z70" s="19"/>
      <c r="AA70" s="19">
        <f t="shared" si="25"/>
        <v>0</v>
      </c>
      <c r="AB70" s="19">
        <f t="shared" si="26"/>
        <v>4.7453703737119213E-3</v>
      </c>
      <c r="AC70" s="19"/>
      <c r="AD70" s="19"/>
    </row>
    <row r="71" spans="1:30" s="3" customFormat="1" x14ac:dyDescent="0.4">
      <c r="A71" s="45" t="str">
        <f t="shared" si="20"/>
        <v>-</v>
      </c>
      <c r="B71" s="45" t="str">
        <f t="shared" si="21"/>
        <v>-</v>
      </c>
      <c r="C71" s="3">
        <v>13</v>
      </c>
      <c r="D71" s="2">
        <v>43381.553761574076</v>
      </c>
      <c r="E71" s="3">
        <v>1619</v>
      </c>
      <c r="F71" s="3" t="s">
        <v>33</v>
      </c>
      <c r="G71" s="3">
        <v>2075</v>
      </c>
      <c r="H71" s="3">
        <v>1250</v>
      </c>
      <c r="I71" s="3">
        <v>3</v>
      </c>
      <c r="J71" s="3">
        <v>1</v>
      </c>
      <c r="L71" s="2">
        <v>43381.557962962965</v>
      </c>
      <c r="M71" s="2">
        <v>43381.567650462966</v>
      </c>
      <c r="N71" s="3" t="s">
        <v>29</v>
      </c>
      <c r="O71" s="3" t="s">
        <v>30</v>
      </c>
      <c r="P71" s="3" t="s">
        <v>59</v>
      </c>
      <c r="Q71" s="3" t="s">
        <v>60</v>
      </c>
      <c r="R71" s="2">
        <v>43381.559050925927</v>
      </c>
      <c r="S71" s="2">
        <v>43381.559050925927</v>
      </c>
      <c r="T71" s="2">
        <v>43381.575497685182</v>
      </c>
      <c r="U71" s="2">
        <v>43381.575497685182</v>
      </c>
      <c r="W71" s="2">
        <f t="shared" si="24"/>
        <v>43381.553761574076</v>
      </c>
      <c r="X71" s="9">
        <f t="shared" si="22"/>
        <v>9.6875000017462298E-3</v>
      </c>
      <c r="Y71" s="9">
        <f t="shared" si="23"/>
        <v>9.6875000017462298E-3</v>
      </c>
      <c r="Z71" s="19"/>
      <c r="AA71" s="19">
        <f t="shared" si="25"/>
        <v>0</v>
      </c>
      <c r="AB71" s="19">
        <f t="shared" si="26"/>
        <v>4.2013888887595385E-3</v>
      </c>
      <c r="AC71" s="19"/>
      <c r="AD71" s="19"/>
    </row>
    <row r="72" spans="1:30" s="3" customFormat="1" x14ac:dyDescent="0.4">
      <c r="A72" s="45" t="str">
        <f t="shared" si="20"/>
        <v>-</v>
      </c>
      <c r="B72" s="45" t="str">
        <f t="shared" si="21"/>
        <v>-</v>
      </c>
      <c r="C72" s="3">
        <v>13</v>
      </c>
      <c r="D72" s="2">
        <v>43381.554166666669</v>
      </c>
      <c r="E72" s="3">
        <v>1620</v>
      </c>
      <c r="F72" s="3" t="s">
        <v>38</v>
      </c>
      <c r="G72" s="3">
        <v>0</v>
      </c>
      <c r="H72" s="3">
        <v>973</v>
      </c>
      <c r="I72" s="3">
        <v>6</v>
      </c>
      <c r="J72" s="3">
        <v>2</v>
      </c>
      <c r="L72" s="2">
        <v>43381.557581018518</v>
      </c>
      <c r="M72" s="2">
        <v>43381.563969907409</v>
      </c>
      <c r="N72" s="3" t="s">
        <v>34</v>
      </c>
      <c r="O72" s="3" t="s">
        <v>35</v>
      </c>
      <c r="P72" s="3" t="s">
        <v>44</v>
      </c>
      <c r="Q72" s="3" t="s">
        <v>45</v>
      </c>
      <c r="R72" s="2">
        <v>43381.558865740742</v>
      </c>
      <c r="S72" s="2">
        <v>43381.558865740742</v>
      </c>
      <c r="T72" s="2">
        <v>43381.572754629633</v>
      </c>
      <c r="U72" s="2">
        <v>43381.572754629633</v>
      </c>
      <c r="W72" s="2">
        <f t="shared" si="24"/>
        <v>43381.554166666669</v>
      </c>
      <c r="X72" s="9">
        <f t="shared" si="22"/>
        <v>6.3888888907968067E-3</v>
      </c>
      <c r="Y72" s="9">
        <f t="shared" si="23"/>
        <v>1.2777777781593613E-2</v>
      </c>
      <c r="Z72" s="19"/>
      <c r="AA72" s="19">
        <f t="shared" si="25"/>
        <v>0</v>
      </c>
      <c r="AB72" s="19">
        <f t="shared" si="26"/>
        <v>3.4143518496421166E-3</v>
      </c>
      <c r="AC72" s="19"/>
      <c r="AD72" s="19"/>
    </row>
    <row r="73" spans="1:30" s="13" customFormat="1" x14ac:dyDescent="0.4">
      <c r="A73" s="45" t="str">
        <f t="shared" si="20"/>
        <v>-</v>
      </c>
      <c r="B73" s="45" t="str">
        <f t="shared" si="21"/>
        <v>-</v>
      </c>
      <c r="C73" s="13">
        <v>13</v>
      </c>
      <c r="D73" s="14">
        <v>43381.5621875</v>
      </c>
      <c r="E73" s="13">
        <v>1623</v>
      </c>
      <c r="F73" s="13" t="s">
        <v>43</v>
      </c>
      <c r="G73" s="13">
        <v>0</v>
      </c>
      <c r="H73" s="13">
        <v>1116</v>
      </c>
      <c r="I73" s="13">
        <v>2</v>
      </c>
      <c r="J73" s="13">
        <v>2</v>
      </c>
      <c r="L73" s="14">
        <v>43381.565810185188</v>
      </c>
      <c r="M73" s="14">
        <v>43381.56958333333</v>
      </c>
      <c r="N73" s="13" t="s">
        <v>29</v>
      </c>
      <c r="O73" s="13" t="s">
        <v>30</v>
      </c>
      <c r="P73" s="13" t="s">
        <v>67</v>
      </c>
      <c r="Q73" s="13" t="s">
        <v>68</v>
      </c>
      <c r="R73" s="14">
        <v>43381.566111111111</v>
      </c>
      <c r="S73" s="14">
        <v>43381.566111111111</v>
      </c>
      <c r="T73" s="14">
        <v>43381.575555555559</v>
      </c>
      <c r="U73" s="14">
        <v>43381.575555555559</v>
      </c>
      <c r="W73" s="14">
        <f t="shared" si="24"/>
        <v>43381.5621875</v>
      </c>
      <c r="X73" s="15">
        <f t="shared" ref="X73:X77" si="27">M73-L73</f>
        <v>3.7731481424998492E-3</v>
      </c>
      <c r="Y73" s="15">
        <f t="shared" ref="Y73:Y77" si="28">X73*J73</f>
        <v>7.5462962849996984E-3</v>
      </c>
      <c r="Z73" s="16"/>
      <c r="AA73" s="16">
        <f t="shared" si="25"/>
        <v>0</v>
      </c>
      <c r="AB73" s="16">
        <f t="shared" si="26"/>
        <v>3.6226851880201139E-3</v>
      </c>
      <c r="AC73" s="16"/>
      <c r="AD73" s="16"/>
    </row>
    <row r="74" spans="1:30" s="13" customFormat="1" x14ac:dyDescent="0.4">
      <c r="A74" s="45" t="str">
        <f t="shared" si="20"/>
        <v>-</v>
      </c>
      <c r="B74" s="45" t="str">
        <f t="shared" si="21"/>
        <v>-</v>
      </c>
      <c r="C74" s="13">
        <v>13</v>
      </c>
      <c r="D74" s="14">
        <v>43381.562314814815</v>
      </c>
      <c r="E74" s="13">
        <v>1624</v>
      </c>
      <c r="F74" s="13" t="s">
        <v>33</v>
      </c>
      <c r="G74" s="13">
        <v>985</v>
      </c>
      <c r="H74" s="13">
        <v>1252</v>
      </c>
      <c r="I74" s="13">
        <v>6</v>
      </c>
      <c r="J74" s="13">
        <v>1</v>
      </c>
      <c r="L74" s="14">
        <v>43381.564884259256</v>
      </c>
      <c r="M74" s="14">
        <v>43381.571238425924</v>
      </c>
      <c r="N74" s="13" t="s">
        <v>44</v>
      </c>
      <c r="O74" s="13" t="s">
        <v>45</v>
      </c>
      <c r="P74" s="13" t="s">
        <v>76</v>
      </c>
      <c r="Q74" s="13" t="s">
        <v>77</v>
      </c>
      <c r="R74" s="14">
        <v>43381.567777777775</v>
      </c>
      <c r="S74" s="14">
        <v>43381.567777777775</v>
      </c>
      <c r="T74" s="14">
        <v>43381.576979166668</v>
      </c>
      <c r="U74" s="14">
        <v>43381.576979166668</v>
      </c>
      <c r="W74" s="14">
        <f t="shared" si="24"/>
        <v>43381.562314814815</v>
      </c>
      <c r="X74" s="15">
        <f t="shared" si="27"/>
        <v>6.3541666677338071E-3</v>
      </c>
      <c r="Y74" s="15">
        <f t="shared" si="28"/>
        <v>6.3541666677338071E-3</v>
      </c>
      <c r="Z74" s="16"/>
      <c r="AA74" s="16">
        <f t="shared" si="25"/>
        <v>0</v>
      </c>
      <c r="AB74" s="16">
        <f t="shared" si="26"/>
        <v>2.5694444411783479E-3</v>
      </c>
      <c r="AC74" s="16"/>
      <c r="AD74" s="16"/>
    </row>
    <row r="75" spans="1:30" s="13" customFormat="1" x14ac:dyDescent="0.4">
      <c r="A75" s="45" t="str">
        <f t="shared" si="20"/>
        <v>-</v>
      </c>
      <c r="B75" s="45" t="str">
        <f t="shared" si="21"/>
        <v>-</v>
      </c>
      <c r="C75" s="13">
        <v>13</v>
      </c>
      <c r="D75" s="14">
        <v>43381.564039351855</v>
      </c>
      <c r="E75" s="13">
        <v>1626</v>
      </c>
      <c r="F75" s="13" t="s">
        <v>43</v>
      </c>
      <c r="G75" s="13">
        <v>0</v>
      </c>
      <c r="H75" s="13">
        <v>1104</v>
      </c>
      <c r="I75" s="13">
        <v>7</v>
      </c>
      <c r="J75" s="13">
        <v>2</v>
      </c>
      <c r="L75" s="14">
        <v>43381.569502314815</v>
      </c>
      <c r="M75" s="14">
        <v>43381.578692129631</v>
      </c>
      <c r="N75" s="13" t="s">
        <v>39</v>
      </c>
      <c r="O75" s="13" t="s">
        <v>40</v>
      </c>
      <c r="P75" s="13" t="s">
        <v>67</v>
      </c>
      <c r="Q75" s="13" t="s">
        <v>68</v>
      </c>
      <c r="R75" s="14">
        <v>43381.571342592593</v>
      </c>
      <c r="S75" s="14">
        <v>43381.571342592593</v>
      </c>
      <c r="T75" s="14">
        <v>43381.580833333333</v>
      </c>
      <c r="U75" s="14">
        <v>43381.588229166664</v>
      </c>
      <c r="W75" s="14">
        <f t="shared" si="24"/>
        <v>43381.564039351855</v>
      </c>
      <c r="X75" s="15">
        <f t="shared" si="27"/>
        <v>9.189814816636499E-3</v>
      </c>
      <c r="Y75" s="15">
        <f t="shared" si="28"/>
        <v>1.8379629633272998E-2</v>
      </c>
      <c r="Z75" s="16"/>
      <c r="AA75" s="16">
        <f t="shared" si="25"/>
        <v>0</v>
      </c>
      <c r="AB75" s="16">
        <f t="shared" si="26"/>
        <v>5.4629629594273865E-3</v>
      </c>
      <c r="AC75" s="16"/>
      <c r="AD75" s="16"/>
    </row>
    <row r="76" spans="1:30" s="13" customFormat="1" x14ac:dyDescent="0.4">
      <c r="A76" s="45" t="str">
        <f t="shared" si="20"/>
        <v>-</v>
      </c>
      <c r="B76" s="45" t="str">
        <f t="shared" si="21"/>
        <v>-</v>
      </c>
      <c r="C76" s="13">
        <v>13</v>
      </c>
      <c r="D76" s="14">
        <v>43381.56453703704</v>
      </c>
      <c r="E76" s="13">
        <v>1627</v>
      </c>
      <c r="F76" s="13" t="s">
        <v>38</v>
      </c>
      <c r="G76" s="13">
        <v>0</v>
      </c>
      <c r="H76" s="13">
        <v>366</v>
      </c>
      <c r="I76" s="13">
        <v>1</v>
      </c>
      <c r="J76" s="13">
        <v>2</v>
      </c>
      <c r="L76" s="14">
        <v>43381.570902777778</v>
      </c>
      <c r="M76" s="14">
        <v>43381.575173611112</v>
      </c>
      <c r="N76" s="13" t="s">
        <v>63</v>
      </c>
      <c r="O76" s="13" t="s">
        <v>64</v>
      </c>
      <c r="P76" s="13" t="s">
        <v>61</v>
      </c>
      <c r="Q76" s="13" t="s">
        <v>62</v>
      </c>
      <c r="R76" s="14">
        <v>43381.570787037039</v>
      </c>
      <c r="S76" s="14">
        <v>43381.570787037039</v>
      </c>
      <c r="T76" s="14">
        <v>43381.580659722225</v>
      </c>
      <c r="U76" s="14">
        <v>43381.580659722225</v>
      </c>
      <c r="W76" s="14">
        <f t="shared" si="24"/>
        <v>43381.56453703704</v>
      </c>
      <c r="X76" s="15">
        <f t="shared" si="27"/>
        <v>4.2708333348855376E-3</v>
      </c>
      <c r="Y76" s="15">
        <f t="shared" si="28"/>
        <v>8.5416666697710752E-3</v>
      </c>
      <c r="Z76" s="16"/>
      <c r="AA76" s="16">
        <f t="shared" si="25"/>
        <v>1.1574073869269341E-4</v>
      </c>
      <c r="AB76" s="16">
        <f t="shared" si="26"/>
        <v>6.3657407372375019E-3</v>
      </c>
      <c r="AC76" s="16"/>
      <c r="AD76" s="16"/>
    </row>
    <row r="77" spans="1:30" s="13" customFormat="1" x14ac:dyDescent="0.4">
      <c r="A77" s="45" t="str">
        <f t="shared" si="20"/>
        <v>-</v>
      </c>
      <c r="B77" s="45" t="str">
        <f t="shared" si="21"/>
        <v>-</v>
      </c>
      <c r="C77" s="13">
        <v>13</v>
      </c>
      <c r="D77" s="14">
        <v>43381.570150462961</v>
      </c>
      <c r="E77" s="13">
        <v>1628</v>
      </c>
      <c r="F77" s="13" t="s">
        <v>18</v>
      </c>
      <c r="G77" s="13">
        <v>1740</v>
      </c>
      <c r="H77" s="13">
        <v>323</v>
      </c>
      <c r="I77" s="13">
        <v>7</v>
      </c>
      <c r="J77" s="13">
        <v>1</v>
      </c>
      <c r="L77" s="14">
        <v>43381.573263888888</v>
      </c>
      <c r="M77" s="14">
        <v>43381.578726851854</v>
      </c>
      <c r="N77" s="13" t="s">
        <v>19</v>
      </c>
      <c r="O77" s="13" t="s">
        <v>20</v>
      </c>
      <c r="P77" s="13" t="s">
        <v>67</v>
      </c>
      <c r="Q77" s="13" t="s">
        <v>68</v>
      </c>
      <c r="R77" s="14">
        <v>43381.577384259261</v>
      </c>
      <c r="S77" s="14">
        <v>43381.577384259261</v>
      </c>
      <c r="T77" s="14">
        <v>43381.587534722225</v>
      </c>
      <c r="U77" s="14">
        <v>43381.587534722225</v>
      </c>
      <c r="W77" s="14">
        <f t="shared" si="24"/>
        <v>43381.570150462961</v>
      </c>
      <c r="X77" s="15">
        <f t="shared" si="27"/>
        <v>5.4629629667033441E-3</v>
      </c>
      <c r="Y77" s="15">
        <f t="shared" si="28"/>
        <v>5.4629629667033441E-3</v>
      </c>
      <c r="Z77" s="16"/>
      <c r="AA77" s="16">
        <f t="shared" si="25"/>
        <v>0</v>
      </c>
      <c r="AB77" s="16">
        <f t="shared" si="26"/>
        <v>3.1134259261307307E-3</v>
      </c>
      <c r="AC77" s="16"/>
      <c r="AD77" s="16"/>
    </row>
    <row r="78" spans="1:30" s="3" customFormat="1" x14ac:dyDescent="0.4">
      <c r="A78" s="45" t="str">
        <f t="shared" si="20"/>
        <v>-</v>
      </c>
      <c r="B78" s="45" t="str">
        <f t="shared" si="21"/>
        <v>-</v>
      </c>
      <c r="C78" s="3">
        <v>13</v>
      </c>
      <c r="D78" s="2">
        <v>43381.572638888887</v>
      </c>
      <c r="E78" s="3">
        <v>1630</v>
      </c>
      <c r="F78" s="3" t="s">
        <v>71</v>
      </c>
      <c r="G78" s="3">
        <v>1990</v>
      </c>
      <c r="H78" s="3">
        <v>337</v>
      </c>
      <c r="I78" s="3">
        <v>3</v>
      </c>
      <c r="J78" s="3">
        <v>1</v>
      </c>
      <c r="L78" s="2">
        <v>43381.574780092589</v>
      </c>
      <c r="M78" s="2">
        <v>43381.582291666666</v>
      </c>
      <c r="N78" s="3" t="s">
        <v>48</v>
      </c>
      <c r="O78" s="3" t="s">
        <v>49</v>
      </c>
      <c r="P78" s="3" t="s">
        <v>31</v>
      </c>
      <c r="Q78" s="3" t="s">
        <v>32</v>
      </c>
      <c r="R78" s="2">
        <v>43381.575416666667</v>
      </c>
      <c r="S78" s="2">
        <v>43381.575960648152</v>
      </c>
      <c r="T78" s="2">
        <v>43381.585775462961</v>
      </c>
      <c r="U78" s="2">
        <v>43381.58666666667</v>
      </c>
      <c r="W78" s="2">
        <f t="shared" si="24"/>
        <v>43381.572638888887</v>
      </c>
      <c r="X78" s="9">
        <f t="shared" si="22"/>
        <v>7.5115740764886141E-3</v>
      </c>
      <c r="Y78" s="9">
        <f t="shared" si="23"/>
        <v>7.5115740764886141E-3</v>
      </c>
      <c r="Z78" s="19"/>
      <c r="AA78" s="19">
        <f t="shared" si="25"/>
        <v>0</v>
      </c>
      <c r="AB78" s="19">
        <f t="shared" si="26"/>
        <v>2.1412037021946162E-3</v>
      </c>
      <c r="AC78" s="19"/>
      <c r="AD78" s="19"/>
    </row>
    <row r="79" spans="1:30" s="3" customFormat="1" x14ac:dyDescent="0.4">
      <c r="A79" s="45" t="str">
        <f t="shared" si="20"/>
        <v>★</v>
      </c>
      <c r="B79" s="45" t="str">
        <f t="shared" si="21"/>
        <v>-</v>
      </c>
      <c r="C79" s="3">
        <v>13</v>
      </c>
      <c r="D79" s="2">
        <v>43381.572824074072</v>
      </c>
      <c r="E79" s="3">
        <v>1631</v>
      </c>
      <c r="F79" s="3" t="s">
        <v>18</v>
      </c>
      <c r="G79" s="3">
        <v>1993</v>
      </c>
      <c r="H79" s="3">
        <v>809</v>
      </c>
      <c r="I79" s="3">
        <v>3</v>
      </c>
      <c r="J79" s="3">
        <v>1</v>
      </c>
      <c r="L79" s="2">
        <v>43381.574745370373</v>
      </c>
      <c r="M79" s="2">
        <v>43381.582337962966</v>
      </c>
      <c r="N79" s="3" t="s">
        <v>48</v>
      </c>
      <c r="O79" s="3" t="s">
        <v>49</v>
      </c>
      <c r="P79" s="3" t="s">
        <v>31</v>
      </c>
      <c r="Q79" s="3" t="s">
        <v>32</v>
      </c>
      <c r="R79" s="2">
        <v>43381.575613425928</v>
      </c>
      <c r="S79" s="2">
        <v>43381.575613425928</v>
      </c>
      <c r="T79" s="2">
        <v>43381.586319444446</v>
      </c>
      <c r="U79" s="2">
        <v>43381.586319444446</v>
      </c>
      <c r="V79" s="2">
        <v>43381.574999999997</v>
      </c>
      <c r="W79" s="2">
        <f t="shared" si="24"/>
        <v>43381.574999999997</v>
      </c>
      <c r="X79" s="9">
        <f t="shared" si="22"/>
        <v>7.5925925921183079E-3</v>
      </c>
      <c r="Y79" s="9">
        <f t="shared" si="23"/>
        <v>7.5925925921183079E-3</v>
      </c>
      <c r="Z79" s="19"/>
      <c r="AA79" s="19">
        <f t="shared" si="25"/>
        <v>0</v>
      </c>
      <c r="AB79" s="19">
        <f t="shared" si="26"/>
        <v>0</v>
      </c>
      <c r="AC79" s="19"/>
      <c r="AD79" s="19"/>
    </row>
    <row r="80" spans="1:30" s="3" customFormat="1" x14ac:dyDescent="0.4">
      <c r="A80" s="45" t="str">
        <f t="shared" si="20"/>
        <v>-</v>
      </c>
      <c r="B80" s="45" t="str">
        <f t="shared" si="21"/>
        <v>-</v>
      </c>
      <c r="C80" s="3">
        <v>13</v>
      </c>
      <c r="D80" s="2">
        <v>43381.576747685183</v>
      </c>
      <c r="E80" s="3">
        <v>1632</v>
      </c>
      <c r="F80" s="3" t="s">
        <v>33</v>
      </c>
      <c r="G80" s="3">
        <v>2021</v>
      </c>
      <c r="H80" s="3">
        <v>370</v>
      </c>
      <c r="I80" s="3">
        <v>6</v>
      </c>
      <c r="J80" s="3">
        <v>3</v>
      </c>
      <c r="L80" s="2">
        <v>43381.580706018518</v>
      </c>
      <c r="M80" s="2">
        <v>43381.595625000002</v>
      </c>
      <c r="N80" s="3" t="s">
        <v>67</v>
      </c>
      <c r="O80" s="3" t="s">
        <v>68</v>
      </c>
      <c r="P80" s="3" t="s">
        <v>44</v>
      </c>
      <c r="Q80" s="3" t="s">
        <v>45</v>
      </c>
      <c r="R80" s="2">
        <v>43381.580300925925</v>
      </c>
      <c r="S80" s="2">
        <v>43381.580300925925</v>
      </c>
      <c r="T80" s="2">
        <v>43381.597337962965</v>
      </c>
      <c r="U80" s="2">
        <v>43381.597337962965</v>
      </c>
      <c r="W80" s="2">
        <f t="shared" si="24"/>
        <v>43381.576747685183</v>
      </c>
      <c r="X80" s="9">
        <f t="shared" si="22"/>
        <v>1.491898148378823E-2</v>
      </c>
      <c r="Y80" s="9">
        <f t="shared" si="23"/>
        <v>4.4756944451364689E-2</v>
      </c>
      <c r="Z80" s="19"/>
      <c r="AA80" s="19">
        <f t="shared" si="25"/>
        <v>4.0509259270038456E-4</v>
      </c>
      <c r="AB80" s="19">
        <f t="shared" si="26"/>
        <v>3.9583333345944993E-3</v>
      </c>
      <c r="AC80" s="19"/>
      <c r="AD80" s="19"/>
    </row>
    <row r="81" spans="1:30" s="3" customFormat="1" x14ac:dyDescent="0.4">
      <c r="A81" s="45" t="str">
        <f t="shared" si="20"/>
        <v>-</v>
      </c>
      <c r="B81" s="45" t="str">
        <f t="shared" si="21"/>
        <v>-</v>
      </c>
      <c r="C81" s="3">
        <v>13</v>
      </c>
      <c r="D81" s="2">
        <v>43381.579942129632</v>
      </c>
      <c r="E81" s="3">
        <v>1634</v>
      </c>
      <c r="F81" s="3" t="s">
        <v>43</v>
      </c>
      <c r="G81" s="3">
        <v>0</v>
      </c>
      <c r="H81" s="3">
        <v>944</v>
      </c>
      <c r="I81" s="3">
        <v>5</v>
      </c>
      <c r="J81" s="3">
        <v>2</v>
      </c>
      <c r="L81" s="2">
        <v>43381.581157407411</v>
      </c>
      <c r="M81" s="2">
        <v>43381.586354166669</v>
      </c>
      <c r="N81" s="3" t="s">
        <v>63</v>
      </c>
      <c r="O81" s="3" t="s">
        <v>64</v>
      </c>
      <c r="P81" s="3" t="s">
        <v>27</v>
      </c>
      <c r="Q81" s="3" t="s">
        <v>28</v>
      </c>
      <c r="R81" s="2">
        <v>43381.580972222226</v>
      </c>
      <c r="S81" s="2">
        <v>43381.580972222226</v>
      </c>
      <c r="T81" s="2">
        <v>43381.590821759259</v>
      </c>
      <c r="U81" s="2">
        <v>43381.590821759259</v>
      </c>
      <c r="W81" s="2">
        <f t="shared" si="24"/>
        <v>43381.579942129632</v>
      </c>
      <c r="X81" s="9">
        <f t="shared" si="22"/>
        <v>5.1967592589790002E-3</v>
      </c>
      <c r="Y81" s="9">
        <f t="shared" si="23"/>
        <v>1.0393518517958E-2</v>
      </c>
      <c r="Z81" s="19"/>
      <c r="AA81" s="19">
        <f t="shared" si="25"/>
        <v>1.8518518481869251E-4</v>
      </c>
      <c r="AB81" s="19">
        <f t="shared" si="26"/>
        <v>1.2152777781011537E-3</v>
      </c>
      <c r="AC81" s="19"/>
      <c r="AD81" s="19"/>
    </row>
    <row r="82" spans="1:30" s="3" customFormat="1" x14ac:dyDescent="0.4">
      <c r="A82" s="45" t="str">
        <f t="shared" si="20"/>
        <v>-</v>
      </c>
      <c r="B82" s="45" t="str">
        <f t="shared" si="21"/>
        <v>-</v>
      </c>
      <c r="C82" s="3">
        <v>13</v>
      </c>
      <c r="D82" s="2">
        <v>43381.58021990741</v>
      </c>
      <c r="E82" s="3">
        <v>1635</v>
      </c>
      <c r="F82" s="3" t="s">
        <v>33</v>
      </c>
      <c r="G82" s="3">
        <v>1694</v>
      </c>
      <c r="H82" s="3">
        <v>1141</v>
      </c>
      <c r="I82" s="3">
        <v>3</v>
      </c>
      <c r="J82" s="3">
        <v>2</v>
      </c>
      <c r="L82" s="2">
        <v>43381.583136574074</v>
      </c>
      <c r="M82" s="2">
        <v>43381.586527777778</v>
      </c>
      <c r="N82" s="3" t="s">
        <v>21</v>
      </c>
      <c r="O82" s="3" t="s">
        <v>22</v>
      </c>
      <c r="P82" s="3" t="s">
        <v>39</v>
      </c>
      <c r="Q82" s="3" t="s">
        <v>40</v>
      </c>
      <c r="R82" s="2">
        <v>43381.585162037038</v>
      </c>
      <c r="S82" s="2">
        <v>43381.585162037038</v>
      </c>
      <c r="T82" s="2">
        <v>43381.597291666665</v>
      </c>
      <c r="U82" s="2">
        <v>43381.597291666665</v>
      </c>
      <c r="W82" s="2">
        <f t="shared" si="24"/>
        <v>43381.58021990741</v>
      </c>
      <c r="X82" s="9">
        <f t="shared" si="22"/>
        <v>3.3912037033587694E-3</v>
      </c>
      <c r="Y82" s="9">
        <f t="shared" si="23"/>
        <v>6.7824074067175388E-3</v>
      </c>
      <c r="Z82" s="19"/>
      <c r="AA82" s="19">
        <f t="shared" si="25"/>
        <v>0</v>
      </c>
      <c r="AB82" s="19">
        <f t="shared" si="26"/>
        <v>2.9166666645323858E-3</v>
      </c>
      <c r="AC82" s="19"/>
      <c r="AD82" s="19"/>
    </row>
    <row r="83" spans="1:30" s="3" customFormat="1" x14ac:dyDescent="0.4">
      <c r="A83" s="45" t="str">
        <f t="shared" si="20"/>
        <v>-</v>
      </c>
      <c r="B83" s="45" t="str">
        <f t="shared" si="21"/>
        <v>-</v>
      </c>
      <c r="C83" s="3">
        <v>13</v>
      </c>
      <c r="D83" s="2">
        <v>43381.581701388888</v>
      </c>
      <c r="E83" s="3">
        <v>1636</v>
      </c>
      <c r="F83" s="3" t="s">
        <v>18</v>
      </c>
      <c r="G83" s="3">
        <v>1814</v>
      </c>
      <c r="H83" s="3">
        <v>1240</v>
      </c>
      <c r="I83" s="3">
        <v>6</v>
      </c>
      <c r="J83" s="3">
        <v>2</v>
      </c>
      <c r="L83" s="2">
        <v>43381.583761574075</v>
      </c>
      <c r="M83" s="2">
        <v>43381.588946759257</v>
      </c>
      <c r="N83" s="3" t="s">
        <v>67</v>
      </c>
      <c r="O83" s="3" t="s">
        <v>68</v>
      </c>
      <c r="P83" s="3" t="s">
        <v>31</v>
      </c>
      <c r="Q83" s="3" t="s">
        <v>32</v>
      </c>
      <c r="R83" s="2">
        <v>43381.588553240741</v>
      </c>
      <c r="S83" s="2">
        <v>43381.588553240741</v>
      </c>
      <c r="T83" s="2">
        <v>43381.601747685185</v>
      </c>
      <c r="U83" s="2">
        <v>43381.601747685185</v>
      </c>
      <c r="W83" s="2">
        <f t="shared" si="24"/>
        <v>43381.581701388888</v>
      </c>
      <c r="X83" s="9">
        <f t="shared" si="22"/>
        <v>5.1851851821993478E-3</v>
      </c>
      <c r="Y83" s="9">
        <f t="shared" si="23"/>
        <v>1.0370370364398696E-2</v>
      </c>
      <c r="Z83" s="19"/>
      <c r="AA83" s="19">
        <f t="shared" si="25"/>
        <v>0</v>
      </c>
      <c r="AB83" s="19">
        <f t="shared" si="26"/>
        <v>2.0601851865649223E-3</v>
      </c>
      <c r="AC83" s="19"/>
      <c r="AD83" s="19"/>
    </row>
    <row r="84" spans="1:30" s="3" customFormat="1" x14ac:dyDescent="0.4">
      <c r="A84" s="45" t="str">
        <f t="shared" ref="A84:A93" si="29">IF(V84&gt;0, "★", "-")</f>
        <v>-</v>
      </c>
      <c r="B84" s="45" t="str">
        <f t="shared" si="21"/>
        <v>-</v>
      </c>
      <c r="C84" s="3">
        <v>13</v>
      </c>
      <c r="D84" s="2">
        <v>43381.582986111112</v>
      </c>
      <c r="E84" s="3">
        <v>1637</v>
      </c>
      <c r="F84" s="3" t="s">
        <v>18</v>
      </c>
      <c r="G84" s="3">
        <v>1038</v>
      </c>
      <c r="H84" s="3">
        <v>545</v>
      </c>
      <c r="I84" s="3">
        <v>1</v>
      </c>
      <c r="J84" s="3">
        <v>2</v>
      </c>
      <c r="L84" s="2">
        <v>43381.584270833337</v>
      </c>
      <c r="M84" s="2">
        <v>43381.592048611114</v>
      </c>
      <c r="N84" s="3" t="s">
        <v>39</v>
      </c>
      <c r="O84" s="3" t="s">
        <v>40</v>
      </c>
      <c r="P84" s="3" t="s">
        <v>67</v>
      </c>
      <c r="Q84" s="3" t="s">
        <v>68</v>
      </c>
      <c r="R84" s="2">
        <v>43381.584027777775</v>
      </c>
      <c r="S84" s="2">
        <v>43381.584027777775</v>
      </c>
      <c r="T84" s="2">
        <v>43381.593518518515</v>
      </c>
      <c r="U84" s="2">
        <v>43381.593518518515</v>
      </c>
      <c r="W84" s="2">
        <f t="shared" si="24"/>
        <v>43381.582986111112</v>
      </c>
      <c r="X84" s="9">
        <f t="shared" si="22"/>
        <v>7.7777777769370005E-3</v>
      </c>
      <c r="Y84" s="9">
        <f t="shared" si="23"/>
        <v>1.5555555553874001E-2</v>
      </c>
      <c r="Z84" s="19"/>
      <c r="AA84" s="19">
        <f t="shared" si="25"/>
        <v>2.4305556144099683E-4</v>
      </c>
      <c r="AB84" s="19">
        <f t="shared" si="26"/>
        <v>1.2847222242271528E-3</v>
      </c>
      <c r="AC84" s="19"/>
      <c r="AD84" s="19"/>
    </row>
    <row r="85" spans="1:30" s="52" customFormat="1" x14ac:dyDescent="0.4">
      <c r="A85" s="46" t="str">
        <f t="shared" si="29"/>
        <v>★</v>
      </c>
      <c r="B85" s="46" t="str">
        <f t="shared" ref="B85:B91" si="30">IF(K85&gt;0, "☆", "-")</f>
        <v>☆</v>
      </c>
      <c r="C85" s="52">
        <v>13</v>
      </c>
      <c r="D85" s="53">
        <v>43381.347256944442</v>
      </c>
      <c r="E85" s="52">
        <v>1547</v>
      </c>
      <c r="F85" s="52" t="s">
        <v>43</v>
      </c>
      <c r="G85" s="52">
        <v>0</v>
      </c>
      <c r="H85" s="52">
        <v>595</v>
      </c>
      <c r="I85" s="52">
        <v>3</v>
      </c>
      <c r="J85" s="52">
        <v>1</v>
      </c>
      <c r="K85" s="53">
        <v>43381.347546296296</v>
      </c>
      <c r="N85" s="52" t="s">
        <v>29</v>
      </c>
      <c r="O85" s="52" t="s">
        <v>30</v>
      </c>
      <c r="P85" s="52" t="s">
        <v>27</v>
      </c>
      <c r="Q85" s="52" t="s">
        <v>28</v>
      </c>
      <c r="R85" s="53">
        <v>43381.555555555555</v>
      </c>
      <c r="T85" s="53">
        <v>43381.568530092591</v>
      </c>
      <c r="V85" s="53">
        <v>43381.555555555555</v>
      </c>
      <c r="W85" s="53">
        <f t="shared" ref="W85:W91" si="31">IF(V85&gt;0,V85,D85)</f>
        <v>43381.555555555555</v>
      </c>
      <c r="X85" s="54"/>
      <c r="Y85" s="54"/>
      <c r="Z85" s="56"/>
      <c r="AA85" s="56">
        <f t="shared" si="25"/>
        <v>0</v>
      </c>
      <c r="AB85" s="56">
        <f t="shared" ref="AB85:AB91" si="32">IF(IF(B85="☆",(IF(K85&gt;R85,K85-W85,R85-W85)),L85-W85)&lt;0,0,IF(B85="☆",(IF(K85&gt;R85,K85-W85,R85-W85)),L85-W85))</f>
        <v>0</v>
      </c>
      <c r="AC85" s="56"/>
      <c r="AD85" s="56"/>
    </row>
    <row r="86" spans="1:30" s="52" customFormat="1" x14ac:dyDescent="0.4">
      <c r="A86" s="46" t="str">
        <f t="shared" si="29"/>
        <v>★</v>
      </c>
      <c r="B86" s="46" t="str">
        <f t="shared" si="30"/>
        <v>☆</v>
      </c>
      <c r="C86" s="52">
        <v>13</v>
      </c>
      <c r="D86" s="53">
        <v>43381.423900462964</v>
      </c>
      <c r="E86" s="52">
        <v>1560</v>
      </c>
      <c r="F86" s="52" t="s">
        <v>43</v>
      </c>
      <c r="G86" s="52">
        <v>0</v>
      </c>
      <c r="H86" s="52">
        <v>1069</v>
      </c>
      <c r="I86" s="52">
        <v>5</v>
      </c>
      <c r="J86" s="52">
        <v>1</v>
      </c>
      <c r="K86" s="53">
        <v>43381.424131944441</v>
      </c>
      <c r="N86" s="52" t="s">
        <v>29</v>
      </c>
      <c r="O86" s="52" t="s">
        <v>30</v>
      </c>
      <c r="P86" s="52" t="s">
        <v>67</v>
      </c>
      <c r="Q86" s="52" t="s">
        <v>68</v>
      </c>
      <c r="R86" s="53">
        <v>43381.54791666667</v>
      </c>
      <c r="T86" s="53">
        <v>43381.556666666664</v>
      </c>
      <c r="V86" s="53">
        <v>43381.54791666667</v>
      </c>
      <c r="W86" s="53">
        <f t="shared" si="31"/>
        <v>43381.54791666667</v>
      </c>
      <c r="X86" s="54"/>
      <c r="Y86" s="54"/>
      <c r="Z86" s="56"/>
      <c r="AA86" s="56">
        <f t="shared" si="25"/>
        <v>0</v>
      </c>
      <c r="AB86" s="56">
        <f t="shared" si="32"/>
        <v>0</v>
      </c>
      <c r="AC86" s="56"/>
      <c r="AD86" s="56"/>
    </row>
    <row r="87" spans="1:30" s="52" customFormat="1" x14ac:dyDescent="0.4">
      <c r="A87" s="46" t="str">
        <f t="shared" si="29"/>
        <v>★</v>
      </c>
      <c r="B87" s="46" t="str">
        <f t="shared" si="30"/>
        <v>☆</v>
      </c>
      <c r="C87" s="52">
        <v>13</v>
      </c>
      <c r="D87" s="53">
        <v>43381.543530092589</v>
      </c>
      <c r="E87" s="52">
        <v>1614</v>
      </c>
      <c r="F87" s="52" t="s">
        <v>18</v>
      </c>
      <c r="G87" s="52">
        <v>1740</v>
      </c>
      <c r="H87" s="52">
        <v>563</v>
      </c>
      <c r="I87" s="52">
        <v>4</v>
      </c>
      <c r="J87" s="52">
        <v>1</v>
      </c>
      <c r="K87" s="53">
        <v>43381.569895833331</v>
      </c>
      <c r="N87" s="52" t="s">
        <v>19</v>
      </c>
      <c r="O87" s="52" t="s">
        <v>20</v>
      </c>
      <c r="P87" s="52" t="s">
        <v>67</v>
      </c>
      <c r="Q87" s="52" t="s">
        <v>68</v>
      </c>
      <c r="R87" s="53">
        <v>43381.569571759261</v>
      </c>
      <c r="T87" s="53">
        <v>43381.579722222225</v>
      </c>
      <c r="V87" s="53">
        <v>43381.569571759261</v>
      </c>
      <c r="W87" s="53">
        <f t="shared" si="31"/>
        <v>43381.569571759261</v>
      </c>
      <c r="X87" s="54"/>
      <c r="Y87" s="54"/>
      <c r="Z87" s="56"/>
      <c r="AA87" s="56">
        <f t="shared" si="25"/>
        <v>0</v>
      </c>
      <c r="AB87" s="56">
        <f t="shared" si="32"/>
        <v>3.2407406979473308E-4</v>
      </c>
      <c r="AC87" s="56"/>
      <c r="AD87" s="56"/>
    </row>
    <row r="88" spans="1:30" s="52" customFormat="1" x14ac:dyDescent="0.4">
      <c r="A88" s="46" t="str">
        <f t="shared" si="29"/>
        <v>★</v>
      </c>
      <c r="B88" s="46" t="str">
        <f t="shared" si="30"/>
        <v>☆</v>
      </c>
      <c r="C88" s="52">
        <v>13</v>
      </c>
      <c r="D88" s="53">
        <v>43381.549328703702</v>
      </c>
      <c r="E88" s="52">
        <v>1615</v>
      </c>
      <c r="F88" s="52" t="s">
        <v>38</v>
      </c>
      <c r="G88" s="52">
        <v>0</v>
      </c>
      <c r="H88" s="52">
        <v>1246</v>
      </c>
      <c r="I88" s="52">
        <v>5</v>
      </c>
      <c r="J88" s="52">
        <v>3</v>
      </c>
      <c r="K88" s="53">
        <v>43381.567499999997</v>
      </c>
      <c r="N88" s="52" t="s">
        <v>39</v>
      </c>
      <c r="O88" s="52" t="s">
        <v>40</v>
      </c>
      <c r="P88" s="52" t="s">
        <v>31</v>
      </c>
      <c r="Q88" s="52" t="s">
        <v>32</v>
      </c>
      <c r="R88" s="53">
        <v>43381.5625</v>
      </c>
      <c r="T88" s="53">
        <v>43381.569374999999</v>
      </c>
      <c r="V88" s="53">
        <v>43381.5625</v>
      </c>
      <c r="W88" s="53">
        <f t="shared" si="31"/>
        <v>43381.5625</v>
      </c>
      <c r="X88" s="54"/>
      <c r="Y88" s="54"/>
      <c r="Z88" s="56"/>
      <c r="AA88" s="56">
        <f t="shared" si="25"/>
        <v>0</v>
      </c>
      <c r="AB88" s="56">
        <f t="shared" si="32"/>
        <v>4.9999999973806553E-3</v>
      </c>
      <c r="AC88" s="56"/>
      <c r="AD88" s="56"/>
    </row>
    <row r="89" spans="1:30" s="52" customFormat="1" x14ac:dyDescent="0.4">
      <c r="A89" s="46" t="str">
        <f t="shared" si="29"/>
        <v>-</v>
      </c>
      <c r="B89" s="46" t="str">
        <f t="shared" si="30"/>
        <v>☆</v>
      </c>
      <c r="C89" s="52">
        <v>13</v>
      </c>
      <c r="D89" s="53">
        <v>43381.553159722222</v>
      </c>
      <c r="E89" s="52">
        <v>1618</v>
      </c>
      <c r="F89" s="52" t="s">
        <v>33</v>
      </c>
      <c r="G89" s="52">
        <v>2075</v>
      </c>
      <c r="H89" s="52">
        <v>928</v>
      </c>
      <c r="I89" s="52">
        <v>2</v>
      </c>
      <c r="J89" s="52">
        <v>1</v>
      </c>
      <c r="K89" s="53">
        <v>43381.553379629629</v>
      </c>
      <c r="N89" s="52" t="s">
        <v>29</v>
      </c>
      <c r="O89" s="52" t="s">
        <v>30</v>
      </c>
      <c r="P89" s="52" t="s">
        <v>59</v>
      </c>
      <c r="Q89" s="52" t="s">
        <v>60</v>
      </c>
      <c r="R89" s="53">
        <v>43381.558171296296</v>
      </c>
      <c r="T89" s="53">
        <v>43381.574618055558</v>
      </c>
      <c r="W89" s="53">
        <f t="shared" si="31"/>
        <v>43381.553159722222</v>
      </c>
      <c r="X89" s="54"/>
      <c r="Y89" s="54"/>
      <c r="Z89" s="56"/>
      <c r="AA89" s="56">
        <f t="shared" si="25"/>
        <v>0</v>
      </c>
      <c r="AB89" s="56">
        <f t="shared" si="32"/>
        <v>5.0115740741603076E-3</v>
      </c>
      <c r="AC89" s="56"/>
      <c r="AD89" s="56"/>
    </row>
    <row r="90" spans="1:30" s="52" customFormat="1" x14ac:dyDescent="0.4">
      <c r="A90" s="46" t="str">
        <f t="shared" si="29"/>
        <v>-</v>
      </c>
      <c r="B90" s="46" t="str">
        <f t="shared" si="30"/>
        <v>☆</v>
      </c>
      <c r="C90" s="52">
        <v>13</v>
      </c>
      <c r="D90" s="53">
        <v>43381.563125000001</v>
      </c>
      <c r="E90" s="52">
        <v>1625</v>
      </c>
      <c r="F90" s="52" t="s">
        <v>33</v>
      </c>
      <c r="G90" s="52">
        <v>1338</v>
      </c>
      <c r="H90" s="52">
        <v>476</v>
      </c>
      <c r="I90" s="52">
        <v>1</v>
      </c>
      <c r="J90" s="52">
        <v>1</v>
      </c>
      <c r="K90" s="53">
        <v>43381.563449074078</v>
      </c>
      <c r="N90" s="52" t="s">
        <v>39</v>
      </c>
      <c r="O90" s="52" t="s">
        <v>40</v>
      </c>
      <c r="P90" s="52" t="s">
        <v>67</v>
      </c>
      <c r="Q90" s="52" t="s">
        <v>68</v>
      </c>
      <c r="R90" s="53">
        <v>43381.570439814815</v>
      </c>
      <c r="T90" s="53">
        <v>43381.579236111109</v>
      </c>
      <c r="W90" s="53">
        <f t="shared" si="31"/>
        <v>43381.563125000001</v>
      </c>
      <c r="X90" s="54"/>
      <c r="Y90" s="54"/>
      <c r="Z90" s="56"/>
      <c r="AA90" s="56">
        <f t="shared" si="25"/>
        <v>0</v>
      </c>
      <c r="AB90" s="56">
        <f t="shared" si="32"/>
        <v>7.3148148148902692E-3</v>
      </c>
      <c r="AC90" s="56"/>
      <c r="AD90" s="56"/>
    </row>
    <row r="91" spans="1:30" s="50" customFormat="1" x14ac:dyDescent="0.4">
      <c r="A91" s="49" t="str">
        <f t="shared" si="29"/>
        <v>-</v>
      </c>
      <c r="B91" s="49" t="str">
        <f t="shared" si="30"/>
        <v>☆</v>
      </c>
      <c r="C91" s="50">
        <v>13</v>
      </c>
      <c r="D91" s="51">
        <v>43381.579085648147</v>
      </c>
      <c r="E91" s="50">
        <v>1633</v>
      </c>
      <c r="F91" s="50" t="s">
        <v>33</v>
      </c>
      <c r="G91" s="50">
        <v>985</v>
      </c>
      <c r="H91" s="50">
        <v>688</v>
      </c>
      <c r="I91" s="50">
        <v>4</v>
      </c>
      <c r="J91" s="50">
        <v>1</v>
      </c>
      <c r="K91" s="51">
        <v>43381.579201388886</v>
      </c>
      <c r="N91" s="50" t="s">
        <v>72</v>
      </c>
      <c r="O91" s="50" t="s">
        <v>73</v>
      </c>
      <c r="P91" s="50" t="s">
        <v>59</v>
      </c>
      <c r="Q91" s="50" t="s">
        <v>60</v>
      </c>
      <c r="R91" s="51">
        <v>43381.581331018519</v>
      </c>
      <c r="T91" s="51">
        <v>43381.591493055559</v>
      </c>
      <c r="W91" s="51">
        <f t="shared" si="31"/>
        <v>43381.579085648147</v>
      </c>
      <c r="X91" s="55"/>
      <c r="Y91" s="55"/>
      <c r="Z91" s="57"/>
      <c r="AA91" s="57">
        <f t="shared" si="25"/>
        <v>0</v>
      </c>
      <c r="AB91" s="57">
        <f t="shared" si="32"/>
        <v>2.2453703713836148E-3</v>
      </c>
      <c r="AC91" s="57"/>
      <c r="AD91" s="57"/>
    </row>
    <row r="92" spans="1:30" s="63" customFormat="1" x14ac:dyDescent="0.4">
      <c r="A92" s="62" t="str">
        <f t="shared" si="29"/>
        <v>★</v>
      </c>
      <c r="B92" s="62" t="str">
        <f t="shared" si="21"/>
        <v>-</v>
      </c>
      <c r="C92" s="63">
        <v>14</v>
      </c>
      <c r="D92" s="64">
        <v>43381.556284722225</v>
      </c>
      <c r="E92" s="63">
        <v>1621</v>
      </c>
      <c r="F92" s="63" t="s">
        <v>38</v>
      </c>
      <c r="G92" s="63">
        <v>0</v>
      </c>
      <c r="H92" s="63">
        <v>659</v>
      </c>
      <c r="I92" s="63">
        <v>10</v>
      </c>
      <c r="J92" s="63">
        <v>1</v>
      </c>
      <c r="L92" s="64">
        <v>43381.600601851853</v>
      </c>
      <c r="M92" s="64">
        <v>43381.613275462965</v>
      </c>
      <c r="N92" s="63" t="s">
        <v>50</v>
      </c>
      <c r="O92" s="63" t="s">
        <v>51</v>
      </c>
      <c r="P92" s="63" t="s">
        <v>67</v>
      </c>
      <c r="Q92" s="63" t="s">
        <v>68</v>
      </c>
      <c r="R92" s="64">
        <v>43381.604166666664</v>
      </c>
      <c r="S92" s="64">
        <v>43381.604166666664</v>
      </c>
      <c r="T92" s="64">
        <v>43381.616226851853</v>
      </c>
      <c r="U92" s="64">
        <v>43381.627430555556</v>
      </c>
      <c r="V92" s="64">
        <v>43381.604166666664</v>
      </c>
      <c r="W92" s="64">
        <f t="shared" si="24"/>
        <v>43381.604166666664</v>
      </c>
      <c r="X92" s="65">
        <f>M92-L92</f>
        <v>1.2673611112404615E-2</v>
      </c>
      <c r="Y92" s="65">
        <f>X92*J92</f>
        <v>1.2673611112404615E-2</v>
      </c>
      <c r="Z92" s="66">
        <f>SUM(Y92:Y114)</f>
        <v>0.20581018519442296</v>
      </c>
      <c r="AA92" s="66">
        <f t="shared" si="25"/>
        <v>0</v>
      </c>
      <c r="AB92" s="66">
        <f t="shared" si="26"/>
        <v>0</v>
      </c>
      <c r="AC92" s="66">
        <f>AVERAGE(AB92:AB114)</f>
        <v>3.5537918866750608E-3</v>
      </c>
      <c r="AD92" s="66">
        <f>MEDIAN(AB92:AB114)</f>
        <v>2.3263888942892663E-3</v>
      </c>
    </row>
    <row r="93" spans="1:30" s="13" customFormat="1" x14ac:dyDescent="0.4">
      <c r="A93" s="45" t="str">
        <f t="shared" si="29"/>
        <v>★</v>
      </c>
      <c r="B93" s="45" t="str">
        <f t="shared" si="21"/>
        <v>-</v>
      </c>
      <c r="C93" s="13">
        <v>14</v>
      </c>
      <c r="D93" s="14">
        <v>43381.572268518517</v>
      </c>
      <c r="E93" s="13">
        <v>1629</v>
      </c>
      <c r="F93" s="13" t="s">
        <v>33</v>
      </c>
      <c r="G93" s="13">
        <v>1440</v>
      </c>
      <c r="H93" s="13">
        <v>1219</v>
      </c>
      <c r="I93" s="13">
        <v>7</v>
      </c>
      <c r="J93" s="13">
        <v>2</v>
      </c>
      <c r="L93" s="14">
        <v>43381.60359953704</v>
      </c>
      <c r="M93" s="14">
        <v>43381.609201388892</v>
      </c>
      <c r="N93" s="13" t="s">
        <v>23</v>
      </c>
      <c r="O93" s="13" t="s">
        <v>24</v>
      </c>
      <c r="P93" s="13" t="s">
        <v>19</v>
      </c>
      <c r="Q93" s="13" t="s">
        <v>20</v>
      </c>
      <c r="R93" s="14">
        <v>43381.604699074072</v>
      </c>
      <c r="S93" s="14">
        <v>43381.604699074072</v>
      </c>
      <c r="T93" s="14">
        <v>43381.61550925926</v>
      </c>
      <c r="U93" s="14">
        <v>43381.61550925926</v>
      </c>
      <c r="V93" s="14">
        <v>43381.604699074072</v>
      </c>
      <c r="W93" s="14">
        <f t="shared" si="24"/>
        <v>43381.604699074072</v>
      </c>
      <c r="X93" s="15">
        <f>M93-L93</f>
        <v>5.6018518516793847E-3</v>
      </c>
      <c r="Y93" s="15">
        <f>X93*J93</f>
        <v>1.1203703703358769E-2</v>
      </c>
      <c r="Z93" s="16"/>
      <c r="AA93" s="16">
        <f t="shared" si="25"/>
        <v>0</v>
      </c>
      <c r="AB93" s="16">
        <f t="shared" si="26"/>
        <v>0</v>
      </c>
      <c r="AC93" s="16"/>
      <c r="AD93" s="16"/>
    </row>
    <row r="94" spans="1:30" s="3" customFormat="1" x14ac:dyDescent="0.4">
      <c r="A94" s="45" t="str">
        <f t="shared" si="20"/>
        <v>-</v>
      </c>
      <c r="B94" s="45" t="str">
        <f t="shared" si="21"/>
        <v>-</v>
      </c>
      <c r="C94" s="3">
        <v>14</v>
      </c>
      <c r="D94" s="2">
        <v>43381.585439814815</v>
      </c>
      <c r="E94" s="3">
        <v>1638</v>
      </c>
      <c r="F94" s="3" t="s">
        <v>18</v>
      </c>
      <c r="G94" s="3">
        <v>985</v>
      </c>
      <c r="H94" s="3">
        <v>1214</v>
      </c>
      <c r="I94" s="3">
        <v>4</v>
      </c>
      <c r="J94" s="3">
        <v>1</v>
      </c>
      <c r="L94" s="2">
        <v>43381.595023148147</v>
      </c>
      <c r="M94" s="2">
        <v>43381.598171296297</v>
      </c>
      <c r="N94" s="3" t="s">
        <v>72</v>
      </c>
      <c r="O94" s="3" t="s">
        <v>73</v>
      </c>
      <c r="P94" s="3" t="s">
        <v>48</v>
      </c>
      <c r="Q94" s="3" t="s">
        <v>49</v>
      </c>
      <c r="R94" s="2">
        <v>43381.587696759256</v>
      </c>
      <c r="S94" s="2">
        <v>43381.595914351848</v>
      </c>
      <c r="T94" s="2">
        <v>43381.594490740739</v>
      </c>
      <c r="U94" s="2">
        <v>43381.602708333332</v>
      </c>
      <c r="W94" s="2">
        <f t="shared" si="24"/>
        <v>43381.585439814815</v>
      </c>
      <c r="X94" s="9">
        <f t="shared" si="22"/>
        <v>3.1481481491937302E-3</v>
      </c>
      <c r="Y94" s="9">
        <f t="shared" si="23"/>
        <v>3.1481481491937302E-3</v>
      </c>
      <c r="Z94" s="19"/>
      <c r="AA94" s="19">
        <f t="shared" si="25"/>
        <v>7.3263888916699216E-3</v>
      </c>
      <c r="AB94" s="19">
        <f t="shared" si="26"/>
        <v>9.5833333325572312E-3</v>
      </c>
      <c r="AC94" s="19"/>
      <c r="AD94" s="19"/>
    </row>
    <row r="95" spans="1:30" s="3" customFormat="1" x14ac:dyDescent="0.4">
      <c r="A95" s="45" t="str">
        <f t="shared" si="20"/>
        <v>-</v>
      </c>
      <c r="B95" s="45" t="str">
        <f t="shared" si="21"/>
        <v>-</v>
      </c>
      <c r="C95" s="3">
        <v>14</v>
      </c>
      <c r="D95" s="2">
        <v>43381.587199074071</v>
      </c>
      <c r="E95" s="3">
        <v>1639</v>
      </c>
      <c r="F95" s="3" t="s">
        <v>33</v>
      </c>
      <c r="G95" s="3">
        <v>1570</v>
      </c>
      <c r="H95" s="3">
        <v>496</v>
      </c>
      <c r="I95" s="3">
        <v>5</v>
      </c>
      <c r="J95" s="3">
        <v>2</v>
      </c>
      <c r="L95" s="2">
        <v>43381.589525462965</v>
      </c>
      <c r="M95" s="2">
        <v>43381.59888888889</v>
      </c>
      <c r="N95" s="3" t="s">
        <v>48</v>
      </c>
      <c r="O95" s="3" t="s">
        <v>49</v>
      </c>
      <c r="P95" s="3" t="s">
        <v>23</v>
      </c>
      <c r="Q95" s="3" t="s">
        <v>24</v>
      </c>
      <c r="R95" s="2">
        <v>43381.59002314815</v>
      </c>
      <c r="S95" s="2">
        <v>43381.59002314815</v>
      </c>
      <c r="T95" s="2">
        <v>43381.60733796296</v>
      </c>
      <c r="U95" s="2">
        <v>43381.60733796296</v>
      </c>
      <c r="W95" s="2">
        <f t="shared" si="24"/>
        <v>43381.587199074071</v>
      </c>
      <c r="X95" s="9">
        <f t="shared" si="22"/>
        <v>9.3634259246755391E-3</v>
      </c>
      <c r="Y95" s="9">
        <f t="shared" si="23"/>
        <v>1.8726851849351078E-2</v>
      </c>
      <c r="Z95" s="19"/>
      <c r="AA95" s="19">
        <f t="shared" si="25"/>
        <v>0</v>
      </c>
      <c r="AB95" s="19">
        <f t="shared" si="26"/>
        <v>2.3263888942892663E-3</v>
      </c>
      <c r="AC95" s="19"/>
      <c r="AD95" s="19"/>
    </row>
    <row r="96" spans="1:30" s="3" customFormat="1" x14ac:dyDescent="0.4">
      <c r="A96" s="45" t="str">
        <f t="shared" si="20"/>
        <v>-</v>
      </c>
      <c r="B96" s="45" t="str">
        <f t="shared" si="21"/>
        <v>-</v>
      </c>
      <c r="C96" s="3">
        <v>14</v>
      </c>
      <c r="D96" s="2">
        <v>43381.58766203704</v>
      </c>
      <c r="E96" s="3">
        <v>1640</v>
      </c>
      <c r="F96" s="3" t="s">
        <v>18</v>
      </c>
      <c r="G96" s="3">
        <v>1740</v>
      </c>
      <c r="H96" s="3">
        <v>1166</v>
      </c>
      <c r="I96" s="3">
        <v>3</v>
      </c>
      <c r="J96" s="3">
        <v>1</v>
      </c>
      <c r="L96" s="2">
        <v>43381.592303240737</v>
      </c>
      <c r="M96" s="2">
        <v>43381.609629629631</v>
      </c>
      <c r="N96" s="3" t="s">
        <v>67</v>
      </c>
      <c r="O96" s="3" t="s">
        <v>68</v>
      </c>
      <c r="P96" s="3" t="s">
        <v>44</v>
      </c>
      <c r="Q96" s="3" t="s">
        <v>45</v>
      </c>
      <c r="R96" s="2">
        <v>43381.595648148148</v>
      </c>
      <c r="S96" s="2">
        <v>43381.596018518518</v>
      </c>
      <c r="T96" s="2">
        <v>43381.611296296294</v>
      </c>
      <c r="U96" s="2">
        <v>43381.616215277776</v>
      </c>
      <c r="W96" s="2">
        <f t="shared" si="24"/>
        <v>43381.58766203704</v>
      </c>
      <c r="X96" s="9">
        <f t="shared" si="22"/>
        <v>1.732638889370719E-2</v>
      </c>
      <c r="Y96" s="9">
        <f t="shared" si="23"/>
        <v>1.732638889370719E-2</v>
      </c>
      <c r="Z96" s="19"/>
      <c r="AA96" s="19">
        <f t="shared" si="25"/>
        <v>0</v>
      </c>
      <c r="AB96" s="19">
        <f t="shared" si="26"/>
        <v>4.641203697246965E-3</v>
      </c>
      <c r="AC96" s="19"/>
      <c r="AD96" s="19"/>
    </row>
    <row r="97" spans="1:32" s="3" customFormat="1" x14ac:dyDescent="0.4">
      <c r="A97" s="45" t="str">
        <f t="shared" si="20"/>
        <v>-</v>
      </c>
      <c r="B97" s="45" t="str">
        <f t="shared" si="21"/>
        <v>-</v>
      </c>
      <c r="C97" s="3">
        <v>14</v>
      </c>
      <c r="D97" s="2">
        <v>43381.58935185185</v>
      </c>
      <c r="E97" s="3">
        <v>1642</v>
      </c>
      <c r="F97" s="3" t="s">
        <v>43</v>
      </c>
      <c r="G97" s="3">
        <v>0</v>
      </c>
      <c r="H97" s="3">
        <v>925</v>
      </c>
      <c r="I97" s="3">
        <v>3</v>
      </c>
      <c r="J97" s="3">
        <v>1</v>
      </c>
      <c r="L97" s="2">
        <v>43381.592476851853</v>
      </c>
      <c r="M97" s="2">
        <v>43381.603148148148</v>
      </c>
      <c r="N97" s="3" t="s">
        <v>67</v>
      </c>
      <c r="O97" s="3" t="s">
        <v>68</v>
      </c>
      <c r="P97" s="3" t="s">
        <v>31</v>
      </c>
      <c r="Q97" s="3" t="s">
        <v>32</v>
      </c>
      <c r="R97" s="2">
        <v>43381.596365740741</v>
      </c>
      <c r="S97" s="2">
        <v>43381.596365740741</v>
      </c>
      <c r="T97" s="2">
        <v>43381.608865740738</v>
      </c>
      <c r="U97" s="2">
        <v>43381.609571759262</v>
      </c>
      <c r="W97" s="2">
        <f t="shared" si="24"/>
        <v>43381.58935185185</v>
      </c>
      <c r="X97" s="9">
        <f t="shared" si="22"/>
        <v>1.0671296295186039E-2</v>
      </c>
      <c r="Y97" s="9">
        <f t="shared" si="23"/>
        <v>1.0671296295186039E-2</v>
      </c>
      <c r="Z97" s="19"/>
      <c r="AA97" s="19">
        <f t="shared" si="25"/>
        <v>0</v>
      </c>
      <c r="AB97" s="19">
        <f t="shared" si="26"/>
        <v>3.125000002910383E-3</v>
      </c>
      <c r="AC97" s="19"/>
      <c r="AD97" s="19"/>
    </row>
    <row r="98" spans="1:32" s="3" customFormat="1" x14ac:dyDescent="0.4">
      <c r="A98" s="45" t="str">
        <f t="shared" si="20"/>
        <v>-</v>
      </c>
      <c r="B98" s="45" t="str">
        <f t="shared" si="21"/>
        <v>-</v>
      </c>
      <c r="C98" s="3">
        <v>14</v>
      </c>
      <c r="D98" s="2">
        <v>43381.590995370374</v>
      </c>
      <c r="E98" s="3">
        <v>1643</v>
      </c>
      <c r="F98" s="3" t="s">
        <v>38</v>
      </c>
      <c r="G98" s="3">
        <v>0</v>
      </c>
      <c r="H98" s="3">
        <v>584</v>
      </c>
      <c r="I98" s="3">
        <v>6</v>
      </c>
      <c r="J98" s="3">
        <v>2</v>
      </c>
      <c r="L98" s="2">
        <v>43381.595914351848</v>
      </c>
      <c r="M98" s="2">
        <v>43381.609733796293</v>
      </c>
      <c r="N98" s="3" t="s">
        <v>44</v>
      </c>
      <c r="O98" s="3" t="s">
        <v>45</v>
      </c>
      <c r="P98" s="3" t="s">
        <v>27</v>
      </c>
      <c r="Q98" s="3" t="s">
        <v>28</v>
      </c>
      <c r="R98" s="2">
        <v>43381.597766203704</v>
      </c>
      <c r="S98" s="2">
        <v>43381.597766203704</v>
      </c>
      <c r="T98" s="2">
        <v>43381.608842592592</v>
      </c>
      <c r="U98" s="2">
        <v>43381.608842592592</v>
      </c>
      <c r="W98" s="2">
        <f t="shared" si="24"/>
        <v>43381.590995370374</v>
      </c>
      <c r="X98" s="9">
        <f t="shared" si="22"/>
        <v>1.3819444444379769E-2</v>
      </c>
      <c r="Y98" s="9">
        <f t="shared" si="23"/>
        <v>2.7638888888759539E-2</v>
      </c>
      <c r="Z98" s="19"/>
      <c r="AA98" s="19">
        <f t="shared" si="25"/>
        <v>0</v>
      </c>
      <c r="AB98" s="19">
        <f t="shared" si="26"/>
        <v>4.9189814744750038E-3</v>
      </c>
      <c r="AC98" s="19"/>
      <c r="AD98" s="19"/>
    </row>
    <row r="99" spans="1:32" s="3" customFormat="1" x14ac:dyDescent="0.4">
      <c r="A99" s="45" t="str">
        <f t="shared" si="20"/>
        <v>-</v>
      </c>
      <c r="B99" s="45" t="str">
        <f t="shared" si="21"/>
        <v>-</v>
      </c>
      <c r="C99" s="3">
        <v>14</v>
      </c>
      <c r="D99" s="2">
        <v>43381.592268518521</v>
      </c>
      <c r="E99" s="3">
        <v>1645</v>
      </c>
      <c r="F99" s="3" t="s">
        <v>18</v>
      </c>
      <c r="G99" s="3">
        <v>1743</v>
      </c>
      <c r="H99" s="3">
        <v>1207</v>
      </c>
      <c r="I99" s="3">
        <v>3</v>
      </c>
      <c r="J99" s="3">
        <v>1</v>
      </c>
      <c r="L99" s="2">
        <v>43381.594571759262</v>
      </c>
      <c r="M99" s="2">
        <v>43381.601145833331</v>
      </c>
      <c r="N99" s="3" t="s">
        <v>67</v>
      </c>
      <c r="O99" s="3" t="s">
        <v>68</v>
      </c>
      <c r="P99" s="3" t="s">
        <v>82</v>
      </c>
      <c r="Q99" s="3" t="s">
        <v>83</v>
      </c>
      <c r="R99" s="2">
        <v>43381.595995370371</v>
      </c>
      <c r="S99" s="2">
        <v>43381.596724537034</v>
      </c>
      <c r="T99" s="2">
        <v>43381.605752314812</v>
      </c>
      <c r="U99" s="2">
        <v>43381.606111111112</v>
      </c>
      <c r="W99" s="2">
        <f t="shared" si="24"/>
        <v>43381.592268518521</v>
      </c>
      <c r="X99" s="9">
        <f t="shared" si="22"/>
        <v>6.5740740683395416E-3</v>
      </c>
      <c r="Y99" s="9">
        <f t="shared" si="23"/>
        <v>6.5740740683395416E-3</v>
      </c>
      <c r="Z99" s="19"/>
      <c r="AA99" s="19">
        <f t="shared" si="25"/>
        <v>0</v>
      </c>
      <c r="AB99" s="19">
        <f t="shared" si="26"/>
        <v>2.3032407407299615E-3</v>
      </c>
      <c r="AC99" s="19"/>
      <c r="AD99" s="19"/>
    </row>
    <row r="100" spans="1:32" s="3" customFormat="1" x14ac:dyDescent="0.4">
      <c r="A100" s="45" t="str">
        <f t="shared" si="20"/>
        <v>-</v>
      </c>
      <c r="B100" s="45" t="str">
        <f t="shared" si="21"/>
        <v>-</v>
      </c>
      <c r="C100" s="3">
        <v>14</v>
      </c>
      <c r="D100" s="2">
        <v>43381.592905092592</v>
      </c>
      <c r="E100" s="3">
        <v>1646</v>
      </c>
      <c r="F100" s="3" t="s">
        <v>18</v>
      </c>
      <c r="G100" s="3">
        <v>1751</v>
      </c>
      <c r="H100" s="3">
        <v>576</v>
      </c>
      <c r="I100" s="3">
        <v>3</v>
      </c>
      <c r="J100" s="3">
        <v>1</v>
      </c>
      <c r="L100" s="2">
        <v>43381.594837962963</v>
      </c>
      <c r="M100" s="2">
        <v>43381.612893518519</v>
      </c>
      <c r="N100" s="3" t="s">
        <v>67</v>
      </c>
      <c r="O100" s="3" t="s">
        <v>68</v>
      </c>
      <c r="P100" s="3" t="s">
        <v>84</v>
      </c>
      <c r="Q100" s="3" t="s">
        <v>85</v>
      </c>
      <c r="R100" s="2">
        <v>43381.596377314818</v>
      </c>
      <c r="S100" s="2">
        <v>43381.596377314818</v>
      </c>
      <c r="T100" s="2">
        <v>43381.623229166667</v>
      </c>
      <c r="U100" s="2">
        <v>43381.623229166667</v>
      </c>
      <c r="W100" s="2">
        <f t="shared" si="24"/>
        <v>43381.592905092592</v>
      </c>
      <c r="X100" s="9">
        <f t="shared" si="22"/>
        <v>1.8055555556202307E-2</v>
      </c>
      <c r="Y100" s="9">
        <f t="shared" si="23"/>
        <v>1.8055555556202307E-2</v>
      </c>
      <c r="Z100" s="19"/>
      <c r="AA100" s="19">
        <f t="shared" si="25"/>
        <v>0</v>
      </c>
      <c r="AB100" s="19">
        <f t="shared" si="26"/>
        <v>1.9328703710925765E-3</v>
      </c>
      <c r="AC100" s="19"/>
      <c r="AD100" s="19"/>
    </row>
    <row r="101" spans="1:32" s="3" customFormat="1" x14ac:dyDescent="0.4">
      <c r="A101" s="45" t="str">
        <f t="shared" si="20"/>
        <v>★</v>
      </c>
      <c r="B101" s="45" t="str">
        <f t="shared" si="21"/>
        <v>-</v>
      </c>
      <c r="C101" s="3">
        <v>14</v>
      </c>
      <c r="D101" s="2">
        <v>43381.5937962963</v>
      </c>
      <c r="E101" s="3">
        <v>1647</v>
      </c>
      <c r="F101" s="3" t="s">
        <v>56</v>
      </c>
      <c r="G101" s="3">
        <v>1285</v>
      </c>
      <c r="H101" s="3">
        <v>1021</v>
      </c>
      <c r="I101" s="3">
        <v>4</v>
      </c>
      <c r="J101" s="3">
        <v>2</v>
      </c>
      <c r="L101" s="2">
        <v>43381.601273148146</v>
      </c>
      <c r="M101" s="2">
        <v>43381.606990740744</v>
      </c>
      <c r="N101" s="3" t="s">
        <v>46</v>
      </c>
      <c r="O101" s="3" t="s">
        <v>47</v>
      </c>
      <c r="P101" s="3" t="s">
        <v>19</v>
      </c>
      <c r="Q101" s="3" t="s">
        <v>20</v>
      </c>
      <c r="R101" s="2">
        <v>43381.607638888891</v>
      </c>
      <c r="S101" s="2">
        <v>43381.607638888891</v>
      </c>
      <c r="T101" s="2">
        <v>43381.621898148151</v>
      </c>
      <c r="U101" s="2">
        <v>43381.621898148151</v>
      </c>
      <c r="V101" s="2">
        <v>43381.607638888891</v>
      </c>
      <c r="W101" s="2">
        <f t="shared" si="24"/>
        <v>43381.607638888891</v>
      </c>
      <c r="X101" s="9">
        <f t="shared" si="22"/>
        <v>5.7175925976480357E-3</v>
      </c>
      <c r="Y101" s="9">
        <f t="shared" si="23"/>
        <v>1.1435185195296071E-2</v>
      </c>
      <c r="Z101" s="19"/>
      <c r="AA101" s="19">
        <f t="shared" si="25"/>
        <v>0</v>
      </c>
      <c r="AB101" s="19">
        <f t="shared" si="26"/>
        <v>0</v>
      </c>
      <c r="AC101" s="19"/>
      <c r="AD101" s="19"/>
    </row>
    <row r="102" spans="1:32" s="3" customFormat="1" x14ac:dyDescent="0.4">
      <c r="A102" s="45" t="str">
        <f t="shared" si="20"/>
        <v>★</v>
      </c>
      <c r="B102" s="45" t="str">
        <f t="shared" si="21"/>
        <v>-</v>
      </c>
      <c r="C102" s="3">
        <v>14</v>
      </c>
      <c r="D102" s="2">
        <v>43381.594953703701</v>
      </c>
      <c r="E102" s="3">
        <v>1648</v>
      </c>
      <c r="F102" s="3" t="s">
        <v>18</v>
      </c>
      <c r="G102" s="3">
        <v>2048</v>
      </c>
      <c r="H102" s="3">
        <v>1129</v>
      </c>
      <c r="I102" s="3">
        <v>10</v>
      </c>
      <c r="J102" s="3">
        <v>3</v>
      </c>
      <c r="L102" s="2">
        <v>43381.603807870371</v>
      </c>
      <c r="M102" s="2">
        <v>43381.607569444444</v>
      </c>
      <c r="N102" s="3" t="s">
        <v>31</v>
      </c>
      <c r="O102" s="3" t="s">
        <v>32</v>
      </c>
      <c r="P102" s="3" t="s">
        <v>19</v>
      </c>
      <c r="Q102" s="3" t="s">
        <v>20</v>
      </c>
      <c r="R102" s="2">
        <v>43381.607638888891</v>
      </c>
      <c r="S102" s="2">
        <v>43381.607638888891</v>
      </c>
      <c r="T102" s="2">
        <v>43381.617627314816</v>
      </c>
      <c r="U102" s="2">
        <v>43381.617627314816</v>
      </c>
      <c r="V102" s="2">
        <v>43381.607638888891</v>
      </c>
      <c r="W102" s="2">
        <f t="shared" si="24"/>
        <v>43381.607638888891</v>
      </c>
      <c r="X102" s="9">
        <f t="shared" si="22"/>
        <v>3.7615740729961544E-3</v>
      </c>
      <c r="Y102" s="9">
        <f t="shared" si="23"/>
        <v>1.1284722218988463E-2</v>
      </c>
      <c r="Z102" s="19"/>
      <c r="AA102" s="19">
        <f t="shared" si="25"/>
        <v>0</v>
      </c>
      <c r="AB102" s="19">
        <f t="shared" si="26"/>
        <v>0</v>
      </c>
      <c r="AC102" s="19"/>
      <c r="AD102" s="19"/>
    </row>
    <row r="103" spans="1:32" s="3" customFormat="1" x14ac:dyDescent="0.4">
      <c r="A103" s="45" t="str">
        <f t="shared" si="20"/>
        <v>★</v>
      </c>
      <c r="B103" s="45" t="str">
        <f t="shared" si="21"/>
        <v>-</v>
      </c>
      <c r="C103" s="3">
        <v>14</v>
      </c>
      <c r="D103" s="2">
        <v>43381.596643518518</v>
      </c>
      <c r="E103" s="3">
        <v>1649</v>
      </c>
      <c r="F103" s="3" t="s">
        <v>18</v>
      </c>
      <c r="G103" s="3">
        <v>2056</v>
      </c>
      <c r="H103" s="3">
        <v>698</v>
      </c>
      <c r="I103" s="3">
        <v>6</v>
      </c>
      <c r="J103" s="3">
        <v>1</v>
      </c>
      <c r="L103" s="2">
        <v>43381.603842592594</v>
      </c>
      <c r="M103" s="2">
        <v>43381.613298611112</v>
      </c>
      <c r="N103" s="3" t="s">
        <v>31</v>
      </c>
      <c r="O103" s="3" t="s">
        <v>32</v>
      </c>
      <c r="P103" s="3" t="s">
        <v>19</v>
      </c>
      <c r="Q103" s="3" t="s">
        <v>20</v>
      </c>
      <c r="R103" s="2">
        <v>43381.604826388888</v>
      </c>
      <c r="S103" s="2">
        <v>43381.604826388888</v>
      </c>
      <c r="T103" s="2">
        <v>43381.621018518519</v>
      </c>
      <c r="U103" s="2">
        <v>43381.621018518519</v>
      </c>
      <c r="V103" s="2">
        <v>43381.604826388888</v>
      </c>
      <c r="W103" s="2">
        <f t="shared" si="24"/>
        <v>43381.604826388888</v>
      </c>
      <c r="X103" s="9">
        <f t="shared" si="22"/>
        <v>9.4560185170848854E-3</v>
      </c>
      <c r="Y103" s="9">
        <f t="shared" si="23"/>
        <v>9.4560185170848854E-3</v>
      </c>
      <c r="Z103" s="19"/>
      <c r="AA103" s="19">
        <f t="shared" si="25"/>
        <v>0</v>
      </c>
      <c r="AB103" s="19">
        <f t="shared" si="26"/>
        <v>0</v>
      </c>
      <c r="AC103" s="19"/>
      <c r="AD103" s="19"/>
    </row>
    <row r="104" spans="1:32" s="3" customFormat="1" x14ac:dyDescent="0.4">
      <c r="A104" s="45" t="str">
        <f t="shared" si="20"/>
        <v>-</v>
      </c>
      <c r="B104" s="45" t="str">
        <f t="shared" si="21"/>
        <v>-</v>
      </c>
      <c r="C104" s="3">
        <v>14</v>
      </c>
      <c r="D104" s="2">
        <v>43381.597083333334</v>
      </c>
      <c r="E104" s="3">
        <v>1650</v>
      </c>
      <c r="F104" s="3" t="s">
        <v>38</v>
      </c>
      <c r="G104" s="3">
        <v>0</v>
      </c>
      <c r="H104" s="3">
        <v>436</v>
      </c>
      <c r="I104" s="3">
        <v>2</v>
      </c>
      <c r="J104" s="3">
        <v>2</v>
      </c>
      <c r="L104" s="2">
        <v>43381.600891203707</v>
      </c>
      <c r="M104" s="2">
        <v>43381.603472222225</v>
      </c>
      <c r="N104" s="3" t="s">
        <v>44</v>
      </c>
      <c r="O104" s="3" t="s">
        <v>45</v>
      </c>
      <c r="P104" s="3" t="s">
        <v>84</v>
      </c>
      <c r="Q104" s="3" t="s">
        <v>85</v>
      </c>
      <c r="R104" s="2">
        <v>43381.602847222224</v>
      </c>
      <c r="S104" s="2">
        <v>43381.602847222224</v>
      </c>
      <c r="T104" s="2">
        <v>43381.610543981478</v>
      </c>
      <c r="U104" s="2">
        <v>43381.610543981478</v>
      </c>
      <c r="W104" s="2">
        <f t="shared" si="24"/>
        <v>43381.597083333334</v>
      </c>
      <c r="X104" s="9">
        <f t="shared" si="22"/>
        <v>2.5810185179580003E-3</v>
      </c>
      <c r="Y104" s="9">
        <f t="shared" si="23"/>
        <v>5.1620370359160006E-3</v>
      </c>
      <c r="Z104" s="19"/>
      <c r="AA104" s="19">
        <f t="shared" si="25"/>
        <v>0</v>
      </c>
      <c r="AB104" s="19">
        <f t="shared" si="26"/>
        <v>3.8078703728388064E-3</v>
      </c>
      <c r="AC104" s="19"/>
      <c r="AD104" s="19"/>
    </row>
    <row r="105" spans="1:32" s="3" customFormat="1" x14ac:dyDescent="0.4">
      <c r="A105" s="45" t="str">
        <f t="shared" si="20"/>
        <v>-</v>
      </c>
      <c r="B105" s="45" t="str">
        <f t="shared" si="21"/>
        <v>-</v>
      </c>
      <c r="C105" s="3">
        <v>14</v>
      </c>
      <c r="D105" s="2">
        <v>43381.617881944447</v>
      </c>
      <c r="E105" s="3">
        <v>1658</v>
      </c>
      <c r="F105" s="3" t="s">
        <v>43</v>
      </c>
      <c r="G105" s="3">
        <v>0</v>
      </c>
      <c r="H105" s="3">
        <v>1257</v>
      </c>
      <c r="I105" s="3">
        <v>10</v>
      </c>
      <c r="J105" s="3">
        <v>1</v>
      </c>
      <c r="L105" s="2">
        <v>43381.622847222221</v>
      </c>
      <c r="M105" s="2">
        <v>43381.627997685187</v>
      </c>
      <c r="N105" s="3" t="s">
        <v>67</v>
      </c>
      <c r="O105" s="3" t="s">
        <v>68</v>
      </c>
      <c r="P105" s="3" t="s">
        <v>80</v>
      </c>
      <c r="Q105" s="3" t="s">
        <v>81</v>
      </c>
      <c r="R105" s="2">
        <v>43381.625231481485</v>
      </c>
      <c r="S105" s="2">
        <v>43381.625231481485</v>
      </c>
      <c r="T105" s="2">
        <v>43381.635625000003</v>
      </c>
      <c r="U105" s="2">
        <v>43381.635625000003</v>
      </c>
      <c r="W105" s="2">
        <f t="shared" si="24"/>
        <v>43381.617881944447</v>
      </c>
      <c r="X105" s="9">
        <f t="shared" si="22"/>
        <v>5.1504629664123058E-3</v>
      </c>
      <c r="Y105" s="9">
        <f t="shared" si="23"/>
        <v>5.1504629664123058E-3</v>
      </c>
      <c r="Z105" s="19"/>
      <c r="AA105" s="19">
        <f t="shared" si="25"/>
        <v>0</v>
      </c>
      <c r="AB105" s="19">
        <f t="shared" si="26"/>
        <v>4.9652777743176557E-3</v>
      </c>
      <c r="AC105" s="19"/>
      <c r="AD105" s="19"/>
    </row>
    <row r="106" spans="1:32" s="13" customFormat="1" x14ac:dyDescent="0.4">
      <c r="A106" s="45" t="str">
        <f t="shared" si="20"/>
        <v>-</v>
      </c>
      <c r="B106" s="45" t="str">
        <f t="shared" si="21"/>
        <v>-</v>
      </c>
      <c r="C106" s="13">
        <v>14</v>
      </c>
      <c r="D106" s="14">
        <v>43381.619039351855</v>
      </c>
      <c r="E106" s="13">
        <v>1660</v>
      </c>
      <c r="F106" s="13" t="s">
        <v>71</v>
      </c>
      <c r="G106" s="13">
        <v>1990</v>
      </c>
      <c r="H106" s="13">
        <v>726</v>
      </c>
      <c r="I106" s="13">
        <v>6</v>
      </c>
      <c r="J106" s="13">
        <v>1</v>
      </c>
      <c r="L106" s="14">
        <v>43381.620636574073</v>
      </c>
      <c r="M106" s="14">
        <v>43381.62667824074</v>
      </c>
      <c r="N106" s="13" t="s">
        <v>50</v>
      </c>
      <c r="O106" s="13" t="s">
        <v>51</v>
      </c>
      <c r="P106" s="13" t="s">
        <v>19</v>
      </c>
      <c r="Q106" s="13" t="s">
        <v>20</v>
      </c>
      <c r="R106" s="14">
        <v>43381.620856481481</v>
      </c>
      <c r="S106" s="14">
        <v>43381.621238425927</v>
      </c>
      <c r="T106" s="14">
        <v>43381.628506944442</v>
      </c>
      <c r="U106" s="14">
        <v>43381.629236111112</v>
      </c>
      <c r="W106" s="14">
        <f t="shared" si="24"/>
        <v>43381.619039351855</v>
      </c>
      <c r="X106" s="15">
        <f t="shared" ref="X106:X134" si="33">M106-L106</f>
        <v>6.0416666674427688E-3</v>
      </c>
      <c r="Y106" s="15">
        <f t="shared" ref="Y106:Y134" si="34">X106*J106</f>
        <v>6.0416666674427688E-3</v>
      </c>
      <c r="Z106" s="16"/>
      <c r="AA106" s="16">
        <f t="shared" si="25"/>
        <v>0</v>
      </c>
      <c r="AB106" s="16">
        <f t="shared" si="26"/>
        <v>1.5972222172422335E-3</v>
      </c>
      <c r="AC106" s="16"/>
      <c r="AD106" s="16"/>
    </row>
    <row r="107" spans="1:32" s="13" customFormat="1" x14ac:dyDescent="0.4">
      <c r="A107" s="45" t="str">
        <f t="shared" si="20"/>
        <v>-</v>
      </c>
      <c r="B107" s="45" t="str">
        <f t="shared" si="21"/>
        <v>-</v>
      </c>
      <c r="C107" s="13">
        <v>14</v>
      </c>
      <c r="D107" s="14">
        <v>43381.619074074071</v>
      </c>
      <c r="E107" s="13">
        <v>1661</v>
      </c>
      <c r="F107" s="13" t="s">
        <v>71</v>
      </c>
      <c r="G107" s="13">
        <v>1993</v>
      </c>
      <c r="H107" s="13">
        <v>680</v>
      </c>
      <c r="I107" s="13">
        <v>6</v>
      </c>
      <c r="J107" s="13">
        <v>1</v>
      </c>
      <c r="L107" s="14">
        <v>43381.620578703703</v>
      </c>
      <c r="M107" s="14">
        <v>43381.626631944448</v>
      </c>
      <c r="N107" s="13" t="s">
        <v>50</v>
      </c>
      <c r="O107" s="13" t="s">
        <v>51</v>
      </c>
      <c r="P107" s="13" t="s">
        <v>19</v>
      </c>
      <c r="Q107" s="13" t="s">
        <v>20</v>
      </c>
      <c r="R107" s="14">
        <v>43381.620891203704</v>
      </c>
      <c r="S107" s="14">
        <v>43381.620891203704</v>
      </c>
      <c r="T107" s="14">
        <v>43381.628888888888</v>
      </c>
      <c r="U107" s="14">
        <v>43381.628888888888</v>
      </c>
      <c r="W107" s="14">
        <f t="shared" si="24"/>
        <v>43381.619074074071</v>
      </c>
      <c r="X107" s="15">
        <f t="shared" si="33"/>
        <v>6.0532407442224212E-3</v>
      </c>
      <c r="Y107" s="15">
        <f t="shared" si="34"/>
        <v>6.0532407442224212E-3</v>
      </c>
      <c r="Z107" s="16"/>
      <c r="AA107" s="16">
        <f t="shared" si="25"/>
        <v>0</v>
      </c>
      <c r="AB107" s="16">
        <f t="shared" si="26"/>
        <v>1.5046296321088448E-3</v>
      </c>
      <c r="AC107" s="16"/>
      <c r="AD107" s="16"/>
    </row>
    <row r="108" spans="1:32" s="13" customFormat="1" x14ac:dyDescent="0.4">
      <c r="A108" s="45" t="str">
        <f t="shared" si="20"/>
        <v>-</v>
      </c>
      <c r="B108" s="45" t="str">
        <f t="shared" si="21"/>
        <v>-</v>
      </c>
      <c r="C108" s="13">
        <v>14</v>
      </c>
      <c r="D108" s="14">
        <v>43381.622048611112</v>
      </c>
      <c r="E108" s="13">
        <v>1662</v>
      </c>
      <c r="F108" s="13" t="s">
        <v>33</v>
      </c>
      <c r="G108" s="13">
        <v>2021</v>
      </c>
      <c r="H108" s="13">
        <v>883</v>
      </c>
      <c r="I108" s="13">
        <v>5</v>
      </c>
      <c r="J108" s="13">
        <v>3</v>
      </c>
      <c r="L108" s="14">
        <v>43381.628587962965</v>
      </c>
      <c r="M108" s="14">
        <v>43381.636990740742</v>
      </c>
      <c r="N108" s="13" t="s">
        <v>44</v>
      </c>
      <c r="O108" s="13" t="s">
        <v>45</v>
      </c>
      <c r="P108" s="13" t="s">
        <v>52</v>
      </c>
      <c r="Q108" s="13" t="s">
        <v>53</v>
      </c>
      <c r="R108" s="14">
        <v>43381.627743055556</v>
      </c>
      <c r="S108" s="14">
        <v>43381.627743055556</v>
      </c>
      <c r="T108" s="14">
        <v>43381.642268518517</v>
      </c>
      <c r="U108" s="14">
        <v>43381.642268518517</v>
      </c>
      <c r="W108" s="14">
        <f t="shared" si="24"/>
        <v>43381.622048611112</v>
      </c>
      <c r="X108" s="15">
        <f t="shared" si="33"/>
        <v>8.4027777775190771E-3</v>
      </c>
      <c r="Y108" s="15">
        <f t="shared" si="34"/>
        <v>2.5208333332557231E-2</v>
      </c>
      <c r="Z108" s="16"/>
      <c r="AA108" s="16">
        <f t="shared" si="25"/>
        <v>8.4490740846376866E-4</v>
      </c>
      <c r="AB108" s="16">
        <f t="shared" si="26"/>
        <v>6.5393518525524996E-3</v>
      </c>
      <c r="AC108" s="16"/>
      <c r="AD108" s="16"/>
    </row>
    <row r="109" spans="1:32" s="52" customFormat="1" x14ac:dyDescent="0.4">
      <c r="A109" s="46" t="str">
        <f t="shared" ref="A109:A117" si="35">IF(V109&gt;0, "★", "-")</f>
        <v>★</v>
      </c>
      <c r="B109" s="46" t="str">
        <f t="shared" ref="B109:B114" si="36">IF(K109&gt;0, "☆", "-")</f>
        <v>☆</v>
      </c>
      <c r="C109" s="52">
        <v>14</v>
      </c>
      <c r="D109" s="53">
        <v>43381.588437500002</v>
      </c>
      <c r="E109" s="52">
        <v>1641</v>
      </c>
      <c r="F109" s="52" t="s">
        <v>18</v>
      </c>
      <c r="G109" s="52">
        <v>2084</v>
      </c>
      <c r="H109" s="52">
        <v>369</v>
      </c>
      <c r="I109" s="52">
        <v>8</v>
      </c>
      <c r="J109" s="52">
        <v>1</v>
      </c>
      <c r="K109" s="53">
        <v>43381.605868055558</v>
      </c>
      <c r="N109" s="52" t="s">
        <v>67</v>
      </c>
      <c r="O109" s="52" t="s">
        <v>68</v>
      </c>
      <c r="P109" s="52" t="s">
        <v>61</v>
      </c>
      <c r="Q109" s="52" t="s">
        <v>62</v>
      </c>
      <c r="R109" s="53">
        <v>43381.599629629629</v>
      </c>
      <c r="T109" s="53">
        <v>43381.612708333334</v>
      </c>
      <c r="V109" s="53">
        <v>43381.587916666664</v>
      </c>
      <c r="W109" s="53">
        <f t="shared" ref="W109:W114" si="37">IF(V109&gt;0,V109,D109)</f>
        <v>43381.587916666664</v>
      </c>
      <c r="X109" s="54"/>
      <c r="Y109" s="54"/>
      <c r="Z109" s="56"/>
      <c r="AA109" s="56">
        <f t="shared" si="25"/>
        <v>0</v>
      </c>
      <c r="AB109" s="56"/>
      <c r="AC109" s="56"/>
      <c r="AD109" s="56"/>
      <c r="AF109" s="76" t="s">
        <v>128</v>
      </c>
    </row>
    <row r="110" spans="1:32" s="52" customFormat="1" x14ac:dyDescent="0.4">
      <c r="A110" s="46" t="str">
        <f t="shared" si="35"/>
        <v>-</v>
      </c>
      <c r="B110" s="46" t="str">
        <f t="shared" si="36"/>
        <v>☆</v>
      </c>
      <c r="C110" s="52">
        <v>14</v>
      </c>
      <c r="D110" s="53">
        <v>43381.606226851851</v>
      </c>
      <c r="E110" s="52">
        <v>1651</v>
      </c>
      <c r="F110" s="52" t="s">
        <v>18</v>
      </c>
      <c r="G110" s="52">
        <v>2084</v>
      </c>
      <c r="H110" s="52">
        <v>772</v>
      </c>
      <c r="I110" s="52">
        <v>9</v>
      </c>
      <c r="J110" s="52">
        <v>1</v>
      </c>
      <c r="K110" s="53">
        <v>43381.606481481482</v>
      </c>
      <c r="N110" s="52" t="s">
        <v>67</v>
      </c>
      <c r="O110" s="52" t="s">
        <v>68</v>
      </c>
      <c r="P110" s="52" t="s">
        <v>61</v>
      </c>
      <c r="Q110" s="52" t="s">
        <v>62</v>
      </c>
      <c r="R110" s="53">
        <v>43381.61273148148</v>
      </c>
      <c r="T110" s="53">
        <v>43381.625810185185</v>
      </c>
      <c r="W110" s="53">
        <f t="shared" si="37"/>
        <v>43381.606226851851</v>
      </c>
      <c r="X110" s="54"/>
      <c r="Y110" s="54"/>
      <c r="Z110" s="56"/>
      <c r="AA110" s="56">
        <f t="shared" si="25"/>
        <v>0</v>
      </c>
      <c r="AB110" s="56">
        <f t="shared" ref="AB110:AB114" si="38">IF(IF(B110="☆",(IF(K110&gt;R110,K110-W110,R110-W110)),L110-W110)&lt;0,0,IF(B110="☆",(IF(K110&gt;R110,K110-W110,R110-W110)),L110-W110))</f>
        <v>6.5046296294895001E-3</v>
      </c>
      <c r="AC110" s="56"/>
      <c r="AD110" s="56"/>
      <c r="AF110" s="76" t="s">
        <v>129</v>
      </c>
    </row>
    <row r="111" spans="1:32" s="52" customFormat="1" x14ac:dyDescent="0.4">
      <c r="A111" s="46" t="str">
        <f t="shared" si="35"/>
        <v>★</v>
      </c>
      <c r="B111" s="46" t="str">
        <f t="shared" si="36"/>
        <v>☆</v>
      </c>
      <c r="C111" s="52">
        <v>14</v>
      </c>
      <c r="D111" s="53">
        <v>43381.607662037037</v>
      </c>
      <c r="E111" s="52">
        <v>1652</v>
      </c>
      <c r="F111" s="52" t="s">
        <v>33</v>
      </c>
      <c r="G111" s="52">
        <v>1789</v>
      </c>
      <c r="H111" s="52">
        <v>468</v>
      </c>
      <c r="I111" s="52">
        <v>10</v>
      </c>
      <c r="J111" s="52">
        <v>1</v>
      </c>
      <c r="K111" s="53">
        <v>43381.607870370368</v>
      </c>
      <c r="N111" s="52" t="s">
        <v>52</v>
      </c>
      <c r="O111" s="52" t="s">
        <v>53</v>
      </c>
      <c r="P111" s="52" t="s">
        <v>63</v>
      </c>
      <c r="Q111" s="52" t="s">
        <v>64</v>
      </c>
      <c r="R111" s="53">
        <v>43381.612743055557</v>
      </c>
      <c r="T111" s="53">
        <v>43381.614548611113</v>
      </c>
      <c r="V111" s="53">
        <v>43381.611250000002</v>
      </c>
      <c r="W111" s="53">
        <f t="shared" si="37"/>
        <v>43381.611250000002</v>
      </c>
      <c r="X111" s="54"/>
      <c r="Y111" s="54"/>
      <c r="Z111" s="56"/>
      <c r="AA111" s="56">
        <f t="shared" si="25"/>
        <v>0</v>
      </c>
      <c r="AB111" s="56">
        <f t="shared" si="38"/>
        <v>1.4930555553291924E-3</v>
      </c>
      <c r="AC111" s="56"/>
      <c r="AD111" s="56"/>
      <c r="AF111" s="76" t="s">
        <v>127</v>
      </c>
    </row>
    <row r="112" spans="1:32" s="52" customFormat="1" x14ac:dyDescent="0.4">
      <c r="A112" s="46" t="str">
        <f t="shared" si="35"/>
        <v>-</v>
      </c>
      <c r="B112" s="46" t="str">
        <f t="shared" si="36"/>
        <v>☆</v>
      </c>
      <c r="C112" s="52">
        <v>14</v>
      </c>
      <c r="D112" s="53">
        <v>43381.609606481485</v>
      </c>
      <c r="E112" s="52">
        <v>1653</v>
      </c>
      <c r="F112" s="52" t="s">
        <v>38</v>
      </c>
      <c r="G112" s="52">
        <v>0</v>
      </c>
      <c r="H112" s="52">
        <v>836</v>
      </c>
      <c r="I112" s="52">
        <v>5</v>
      </c>
      <c r="J112" s="52">
        <v>2</v>
      </c>
      <c r="K112" s="53">
        <v>43381.617719907408</v>
      </c>
      <c r="N112" s="52" t="s">
        <v>86</v>
      </c>
      <c r="O112" s="52" t="s">
        <v>87</v>
      </c>
      <c r="P112" s="52" t="s">
        <v>39</v>
      </c>
      <c r="Q112" s="52" t="s">
        <v>40</v>
      </c>
      <c r="R112" s="53">
        <v>43381.616076388891</v>
      </c>
      <c r="T112" s="53">
        <v>43381.630219907405</v>
      </c>
      <c r="W112" s="53">
        <f t="shared" si="37"/>
        <v>43381.609606481485</v>
      </c>
      <c r="X112" s="54"/>
      <c r="Y112" s="54"/>
      <c r="Z112" s="56"/>
      <c r="AA112" s="56">
        <f t="shared" si="25"/>
        <v>0</v>
      </c>
      <c r="AB112" s="56">
        <f t="shared" si="38"/>
        <v>8.1134259235113859E-3</v>
      </c>
      <c r="AC112" s="56"/>
      <c r="AD112" s="56"/>
    </row>
    <row r="113" spans="1:32" s="52" customFormat="1" x14ac:dyDescent="0.4">
      <c r="A113" s="46" t="str">
        <f t="shared" si="35"/>
        <v>-</v>
      </c>
      <c r="B113" s="46" t="str">
        <f t="shared" si="36"/>
        <v>☆</v>
      </c>
      <c r="C113" s="52">
        <v>14</v>
      </c>
      <c r="D113" s="53">
        <v>43381.610347222224</v>
      </c>
      <c r="E113" s="52">
        <v>1654</v>
      </c>
      <c r="F113" s="52" t="s">
        <v>33</v>
      </c>
      <c r="G113" s="52">
        <v>1789</v>
      </c>
      <c r="H113" s="52">
        <v>1199</v>
      </c>
      <c r="I113" s="52">
        <v>9</v>
      </c>
      <c r="J113" s="52">
        <v>1</v>
      </c>
      <c r="K113" s="53">
        <v>43381.621736111112</v>
      </c>
      <c r="L113" s="53">
        <v>43381.611574074072</v>
      </c>
      <c r="N113" s="52" t="s">
        <v>52</v>
      </c>
      <c r="O113" s="52" t="s">
        <v>53</v>
      </c>
      <c r="P113" s="52" t="s">
        <v>86</v>
      </c>
      <c r="Q113" s="52" t="s">
        <v>87</v>
      </c>
      <c r="R113" s="53">
        <v>43381.614733796298</v>
      </c>
      <c r="S113" s="53">
        <v>43381.614733796298</v>
      </c>
      <c r="T113" s="53">
        <v>43381.625949074078</v>
      </c>
      <c r="W113" s="53">
        <f t="shared" si="37"/>
        <v>43381.610347222224</v>
      </c>
      <c r="X113" s="54"/>
      <c r="Y113" s="54"/>
      <c r="Z113" s="56"/>
      <c r="AA113" s="56">
        <f t="shared" si="25"/>
        <v>0</v>
      </c>
      <c r="AB113" s="56"/>
      <c r="AC113" s="56"/>
      <c r="AD113" s="56"/>
      <c r="AF113" s="76" t="s">
        <v>126</v>
      </c>
    </row>
    <row r="114" spans="1:32" s="50" customFormat="1" x14ac:dyDescent="0.4">
      <c r="A114" s="49" t="str">
        <f t="shared" si="35"/>
        <v>-</v>
      </c>
      <c r="B114" s="49" t="str">
        <f t="shared" si="36"/>
        <v>☆</v>
      </c>
      <c r="C114" s="50">
        <v>14</v>
      </c>
      <c r="D114" s="51">
        <v>43381.612118055556</v>
      </c>
      <c r="E114" s="50">
        <v>1656</v>
      </c>
      <c r="F114" s="50" t="s">
        <v>18</v>
      </c>
      <c r="G114" s="50">
        <v>2055</v>
      </c>
      <c r="H114" s="50">
        <v>453</v>
      </c>
      <c r="I114" s="50">
        <v>8</v>
      </c>
      <c r="J114" s="50">
        <v>4</v>
      </c>
      <c r="K114" s="51">
        <v>43381.623391203706</v>
      </c>
      <c r="N114" s="50" t="s">
        <v>44</v>
      </c>
      <c r="O114" s="50" t="s">
        <v>45</v>
      </c>
      <c r="P114" s="50" t="s">
        <v>61</v>
      </c>
      <c r="Q114" s="50" t="s">
        <v>62</v>
      </c>
      <c r="R114" s="51">
        <v>43381.620312500003</v>
      </c>
      <c r="T114" s="51">
        <v>43381.62773148148</v>
      </c>
      <c r="W114" s="51">
        <f t="shared" si="37"/>
        <v>43381.612118055556</v>
      </c>
      <c r="X114" s="55"/>
      <c r="Y114" s="55"/>
      <c r="Z114" s="57"/>
      <c r="AA114" s="57">
        <f t="shared" si="25"/>
        <v>0</v>
      </c>
      <c r="AB114" s="57">
        <f t="shared" si="38"/>
        <v>1.1273148149484769E-2</v>
      </c>
      <c r="AC114" s="57"/>
      <c r="AD114" s="57"/>
    </row>
    <row r="115" spans="1:32" s="63" customFormat="1" x14ac:dyDescent="0.4">
      <c r="A115" s="62" t="str">
        <f t="shared" si="35"/>
        <v>★</v>
      </c>
      <c r="B115" s="62" t="str">
        <f t="shared" si="21"/>
        <v>-</v>
      </c>
      <c r="C115" s="63">
        <v>15</v>
      </c>
      <c r="D115" s="64">
        <v>43381.591608796298</v>
      </c>
      <c r="E115" s="63">
        <v>1644</v>
      </c>
      <c r="F115" s="63" t="s">
        <v>18</v>
      </c>
      <c r="G115" s="63">
        <v>1799</v>
      </c>
      <c r="H115" s="63">
        <v>1255</v>
      </c>
      <c r="I115" s="63">
        <v>7</v>
      </c>
      <c r="J115" s="63">
        <v>1</v>
      </c>
      <c r="L115" s="64">
        <v>43381.623842592591</v>
      </c>
      <c r="M115" s="64">
        <v>43381.633935185186</v>
      </c>
      <c r="N115" s="63" t="s">
        <v>34</v>
      </c>
      <c r="O115" s="63" t="s">
        <v>35</v>
      </c>
      <c r="P115" s="63" t="s">
        <v>23</v>
      </c>
      <c r="Q115" s="63" t="s">
        <v>24</v>
      </c>
      <c r="R115" s="64">
        <v>43381.625</v>
      </c>
      <c r="S115" s="64">
        <v>43381.625</v>
      </c>
      <c r="T115" s="64">
        <v>43381.635474537034</v>
      </c>
      <c r="U115" s="64">
        <v>43381.643321759257</v>
      </c>
      <c r="V115" s="64">
        <v>43381.625</v>
      </c>
      <c r="W115" s="64">
        <f t="shared" si="24"/>
        <v>43381.625</v>
      </c>
      <c r="X115" s="65">
        <f>M115-L115</f>
        <v>1.0092592594446614E-2</v>
      </c>
      <c r="Y115" s="65">
        <f>X115*J115</f>
        <v>1.0092592594446614E-2</v>
      </c>
      <c r="Z115" s="66">
        <f>SUM(Y115:Y139)</f>
        <v>0.23155092598608462</v>
      </c>
      <c r="AA115" s="66">
        <f t="shared" si="25"/>
        <v>0</v>
      </c>
      <c r="AB115" s="66">
        <f t="shared" si="26"/>
        <v>0</v>
      </c>
      <c r="AC115" s="66">
        <f>AVERAGE(AB115:AB139)</f>
        <v>3.9657407399499786E-3</v>
      </c>
      <c r="AD115" s="66">
        <f>MEDIAN(AB115:AB139)</f>
        <v>3.4722222262644209E-3</v>
      </c>
    </row>
    <row r="116" spans="1:32" s="3" customFormat="1" x14ac:dyDescent="0.4">
      <c r="A116" s="45" t="str">
        <f t="shared" si="35"/>
        <v>★</v>
      </c>
      <c r="B116" s="45" t="str">
        <f t="shared" si="21"/>
        <v>-</v>
      </c>
      <c r="C116" s="3">
        <v>15</v>
      </c>
      <c r="D116" s="2">
        <v>43381.614166666666</v>
      </c>
      <c r="E116" s="3">
        <v>1657</v>
      </c>
      <c r="F116" s="3" t="s">
        <v>33</v>
      </c>
      <c r="G116" s="3">
        <v>1440</v>
      </c>
      <c r="H116" s="3">
        <v>430</v>
      </c>
      <c r="I116" s="3">
        <v>7</v>
      </c>
      <c r="J116" s="3">
        <v>2</v>
      </c>
      <c r="L116" s="2">
        <v>43381.626284722224</v>
      </c>
      <c r="M116" s="2">
        <v>43381.630914351852</v>
      </c>
      <c r="N116" s="3" t="s">
        <v>19</v>
      </c>
      <c r="O116" s="3" t="s">
        <v>20</v>
      </c>
      <c r="P116" s="3" t="s">
        <v>69</v>
      </c>
      <c r="Q116" s="3" t="s">
        <v>70</v>
      </c>
      <c r="R116" s="2">
        <v>43381.628738425927</v>
      </c>
      <c r="S116" s="2">
        <v>43381.628738425927</v>
      </c>
      <c r="T116" s="2">
        <v>43381.637997685182</v>
      </c>
      <c r="U116" s="2">
        <v>43381.637997685182</v>
      </c>
      <c r="V116" s="2">
        <v>43381.628530092596</v>
      </c>
      <c r="W116" s="2">
        <f t="shared" si="24"/>
        <v>43381.628530092596</v>
      </c>
      <c r="X116" s="9">
        <f>M116-L116</f>
        <v>4.6296296277432702E-3</v>
      </c>
      <c r="Y116" s="9">
        <f>X116*J116</f>
        <v>9.2592592554865405E-3</v>
      </c>
      <c r="Z116" s="19"/>
      <c r="AA116" s="19">
        <f t="shared" si="25"/>
        <v>0</v>
      </c>
      <c r="AB116" s="19">
        <f t="shared" si="26"/>
        <v>0</v>
      </c>
      <c r="AC116" s="19"/>
      <c r="AD116" s="19"/>
    </row>
    <row r="117" spans="1:32" s="13" customFormat="1" x14ac:dyDescent="0.4">
      <c r="A117" s="45" t="str">
        <f t="shared" si="35"/>
        <v>★</v>
      </c>
      <c r="B117" s="45" t="str">
        <f t="shared" si="21"/>
        <v>-</v>
      </c>
      <c r="C117" s="13">
        <v>15</v>
      </c>
      <c r="D117" s="14">
        <v>43381.618414351855</v>
      </c>
      <c r="E117" s="13">
        <v>1659</v>
      </c>
      <c r="F117" s="13" t="s">
        <v>18</v>
      </c>
      <c r="G117" s="13">
        <v>2046</v>
      </c>
      <c r="H117" s="13">
        <v>1162</v>
      </c>
      <c r="I117" s="13">
        <v>9</v>
      </c>
      <c r="J117" s="13">
        <v>2</v>
      </c>
      <c r="L117" s="14">
        <v>43381.644282407404</v>
      </c>
      <c r="M117" s="14">
        <v>43381.644525462965</v>
      </c>
      <c r="N117" s="13" t="s">
        <v>74</v>
      </c>
      <c r="O117" s="13" t="s">
        <v>75</v>
      </c>
      <c r="P117" s="13" t="s">
        <v>19</v>
      </c>
      <c r="Q117" s="13" t="s">
        <v>20</v>
      </c>
      <c r="R117" s="14">
        <v>43381.635416666664</v>
      </c>
      <c r="S117" s="14">
        <v>43381.635416666664</v>
      </c>
      <c r="T117" s="14">
        <v>43381.647916666669</v>
      </c>
      <c r="U117" s="14">
        <v>43381.648611111108</v>
      </c>
      <c r="V117" s="14">
        <v>43381.635416666664</v>
      </c>
      <c r="W117" s="14">
        <f t="shared" si="24"/>
        <v>43381.635416666664</v>
      </c>
      <c r="X117" s="15">
        <f>M117-L117</f>
        <v>2.4305556144099683E-4</v>
      </c>
      <c r="Y117" s="15">
        <f>X117*J117</f>
        <v>4.8611112288199365E-4</v>
      </c>
      <c r="Z117" s="16"/>
      <c r="AA117" s="16">
        <f t="shared" si="25"/>
        <v>8.8657407395658083E-3</v>
      </c>
      <c r="AB117" s="16">
        <f t="shared" si="26"/>
        <v>8.8657407395658083E-3</v>
      </c>
      <c r="AC117" s="16"/>
      <c r="AD117" s="16"/>
    </row>
    <row r="118" spans="1:32" s="13" customFormat="1" x14ac:dyDescent="0.4">
      <c r="A118" s="45" t="str">
        <f t="shared" si="20"/>
        <v>-</v>
      </c>
      <c r="B118" s="45" t="str">
        <f t="shared" si="21"/>
        <v>-</v>
      </c>
      <c r="C118" s="13">
        <v>15</v>
      </c>
      <c r="D118" s="14">
        <v>43381.626585648148</v>
      </c>
      <c r="E118" s="13">
        <v>1663</v>
      </c>
      <c r="F118" s="13" t="s">
        <v>18</v>
      </c>
      <c r="G118" s="13">
        <v>985</v>
      </c>
      <c r="H118" s="13">
        <v>538</v>
      </c>
      <c r="I118" s="13">
        <v>8</v>
      </c>
      <c r="J118" s="13">
        <v>1</v>
      </c>
      <c r="L118" s="14">
        <v>43381.630057870374</v>
      </c>
      <c r="M118" s="14">
        <v>43381.637037037035</v>
      </c>
      <c r="N118" s="13" t="s">
        <v>48</v>
      </c>
      <c r="O118" s="13" t="s">
        <v>49</v>
      </c>
      <c r="P118" s="13" t="s">
        <v>50</v>
      </c>
      <c r="Q118" s="13" t="s">
        <v>51</v>
      </c>
      <c r="R118" s="14">
        <v>43381.629629629628</v>
      </c>
      <c r="S118" s="14">
        <v>43381.629629629628</v>
      </c>
      <c r="T118" s="14">
        <v>43381.638622685183</v>
      </c>
      <c r="U118" s="14">
        <v>43381.638622685183</v>
      </c>
      <c r="W118" s="14">
        <f t="shared" si="24"/>
        <v>43381.626585648148</v>
      </c>
      <c r="X118" s="15">
        <f t="shared" si="33"/>
        <v>6.9791666610399261E-3</v>
      </c>
      <c r="Y118" s="15">
        <f t="shared" si="34"/>
        <v>6.9791666610399261E-3</v>
      </c>
      <c r="Z118" s="16"/>
      <c r="AA118" s="16">
        <f t="shared" si="25"/>
        <v>4.2824074625968933E-4</v>
      </c>
      <c r="AB118" s="16">
        <f t="shared" si="26"/>
        <v>3.4722222262644209E-3</v>
      </c>
      <c r="AC118" s="16"/>
      <c r="AD118" s="16"/>
    </row>
    <row r="119" spans="1:32" s="13" customFormat="1" x14ac:dyDescent="0.4">
      <c r="A119" s="45" t="str">
        <f t="shared" si="20"/>
        <v>-</v>
      </c>
      <c r="B119" s="45" t="str">
        <f t="shared" si="21"/>
        <v>-</v>
      </c>
      <c r="C119" s="13">
        <v>15</v>
      </c>
      <c r="D119" s="14">
        <v>43381.629340277781</v>
      </c>
      <c r="E119" s="13">
        <v>1664</v>
      </c>
      <c r="F119" s="13" t="s">
        <v>33</v>
      </c>
      <c r="G119" s="13">
        <v>2042</v>
      </c>
      <c r="H119" s="13">
        <v>413</v>
      </c>
      <c r="I119" s="13">
        <v>9</v>
      </c>
      <c r="J119" s="13">
        <v>2</v>
      </c>
      <c r="L119" s="14">
        <v>43381.635740740741</v>
      </c>
      <c r="M119" s="14">
        <v>43381.644479166665</v>
      </c>
      <c r="N119" s="13" t="s">
        <v>48</v>
      </c>
      <c r="O119" s="13" t="s">
        <v>49</v>
      </c>
      <c r="P119" s="13" t="s">
        <v>19</v>
      </c>
      <c r="Q119" s="13" t="s">
        <v>20</v>
      </c>
      <c r="R119" s="14">
        <v>43381.632002314815</v>
      </c>
      <c r="S119" s="14">
        <v>43381.632002314815</v>
      </c>
      <c r="T119" s="14">
        <v>43381.647916666669</v>
      </c>
      <c r="U119" s="14">
        <v>43381.647916666669</v>
      </c>
      <c r="W119" s="14">
        <f t="shared" si="24"/>
        <v>43381.629340277781</v>
      </c>
      <c r="X119" s="15">
        <f t="shared" si="33"/>
        <v>8.7384259240934625E-3</v>
      </c>
      <c r="Y119" s="15">
        <f t="shared" si="34"/>
        <v>1.7476851848186925E-2</v>
      </c>
      <c r="Z119" s="16"/>
      <c r="AA119" s="16">
        <f t="shared" si="25"/>
        <v>3.7384259267128073E-3</v>
      </c>
      <c r="AB119" s="16">
        <f t="shared" si="26"/>
        <v>6.4004629603005014E-3</v>
      </c>
      <c r="AC119" s="16"/>
      <c r="AD119" s="16"/>
    </row>
    <row r="120" spans="1:32" s="13" customFormat="1" x14ac:dyDescent="0.4">
      <c r="A120" s="45" t="str">
        <f t="shared" si="20"/>
        <v>-</v>
      </c>
      <c r="B120" s="45" t="str">
        <f t="shared" si="21"/>
        <v>-</v>
      </c>
      <c r="C120" s="13">
        <v>15</v>
      </c>
      <c r="D120" s="14">
        <v>43381.629513888889</v>
      </c>
      <c r="E120" s="13">
        <v>1665</v>
      </c>
      <c r="F120" s="13" t="s">
        <v>18</v>
      </c>
      <c r="G120" s="13">
        <v>2052</v>
      </c>
      <c r="H120" s="13">
        <v>1283</v>
      </c>
      <c r="I120" s="13">
        <v>10</v>
      </c>
      <c r="J120" s="13">
        <v>4</v>
      </c>
      <c r="L120" s="14">
        <v>43381.632708333331</v>
      </c>
      <c r="M120" s="14">
        <v>43381.63758101852</v>
      </c>
      <c r="N120" s="13" t="s">
        <v>54</v>
      </c>
      <c r="O120" s="13" t="s">
        <v>55</v>
      </c>
      <c r="P120" s="13" t="s">
        <v>65</v>
      </c>
      <c r="Q120" s="13" t="s">
        <v>66</v>
      </c>
      <c r="R120" s="14">
        <v>43381.634722222225</v>
      </c>
      <c r="S120" s="14">
        <v>43381.634722222225</v>
      </c>
      <c r="T120" s="14">
        <v>43381.644259259258</v>
      </c>
      <c r="U120" s="14">
        <v>43381.644259259258</v>
      </c>
      <c r="W120" s="14">
        <f t="shared" si="24"/>
        <v>43381.629513888889</v>
      </c>
      <c r="X120" s="15">
        <f t="shared" si="33"/>
        <v>4.8726851891842671E-3</v>
      </c>
      <c r="Y120" s="15">
        <f t="shared" si="34"/>
        <v>1.9490740756737068E-2</v>
      </c>
      <c r="Z120" s="16"/>
      <c r="AA120" s="16">
        <f t="shared" si="25"/>
        <v>0</v>
      </c>
      <c r="AB120" s="16">
        <f t="shared" si="26"/>
        <v>3.1944444417604245E-3</v>
      </c>
      <c r="AC120" s="16"/>
      <c r="AD120" s="16"/>
    </row>
    <row r="121" spans="1:32" s="13" customFormat="1" x14ac:dyDescent="0.4">
      <c r="A121" s="45" t="str">
        <f t="shared" si="20"/>
        <v>-</v>
      </c>
      <c r="B121" s="45" t="str">
        <f t="shared" si="21"/>
        <v>-</v>
      </c>
      <c r="C121" s="13">
        <v>15</v>
      </c>
      <c r="D121" s="14">
        <v>43381.631018518521</v>
      </c>
      <c r="E121" s="13">
        <v>1666</v>
      </c>
      <c r="F121" s="13" t="s">
        <v>43</v>
      </c>
      <c r="G121" s="13">
        <v>0</v>
      </c>
      <c r="H121" s="13">
        <v>775</v>
      </c>
      <c r="I121" s="13">
        <v>6</v>
      </c>
      <c r="J121" s="13">
        <v>1</v>
      </c>
      <c r="L121" s="14">
        <v>43381.632997685185</v>
      </c>
      <c r="M121" s="14">
        <v>43381.638078703705</v>
      </c>
      <c r="N121" s="13" t="s">
        <v>80</v>
      </c>
      <c r="O121" s="13" t="s">
        <v>81</v>
      </c>
      <c r="P121" s="13" t="s">
        <v>39</v>
      </c>
      <c r="Q121" s="13" t="s">
        <v>40</v>
      </c>
      <c r="R121" s="14">
        <v>43381.633506944447</v>
      </c>
      <c r="S121" s="14">
        <v>43381.633506944447</v>
      </c>
      <c r="T121" s="14">
        <v>43381.641782407409</v>
      </c>
      <c r="U121" s="14">
        <v>43381.641782407409</v>
      </c>
      <c r="W121" s="14">
        <f t="shared" si="24"/>
        <v>43381.631018518521</v>
      </c>
      <c r="X121" s="15">
        <f t="shared" si="33"/>
        <v>5.0810185202863067E-3</v>
      </c>
      <c r="Y121" s="15">
        <f t="shared" si="34"/>
        <v>5.0810185202863067E-3</v>
      </c>
      <c r="Z121" s="16"/>
      <c r="AA121" s="16">
        <f t="shared" si="25"/>
        <v>0</v>
      </c>
      <c r="AB121" s="16">
        <f t="shared" si="26"/>
        <v>1.9791666636592709E-3</v>
      </c>
      <c r="AC121" s="16"/>
      <c r="AD121" s="16"/>
    </row>
    <row r="122" spans="1:32" s="13" customFormat="1" x14ac:dyDescent="0.4">
      <c r="A122" s="45" t="str">
        <f t="shared" si="20"/>
        <v>-</v>
      </c>
      <c r="B122" s="45" t="str">
        <f t="shared" si="21"/>
        <v>-</v>
      </c>
      <c r="C122" s="13">
        <v>15</v>
      </c>
      <c r="D122" s="14">
        <v>43381.631423611114</v>
      </c>
      <c r="E122" s="13">
        <v>1667</v>
      </c>
      <c r="F122" s="13" t="s">
        <v>33</v>
      </c>
      <c r="G122" s="13">
        <v>1996</v>
      </c>
      <c r="H122" s="13">
        <v>572</v>
      </c>
      <c r="I122" s="13">
        <v>2</v>
      </c>
      <c r="J122" s="13">
        <v>1</v>
      </c>
      <c r="L122" s="14">
        <v>43381.633796296293</v>
      </c>
      <c r="M122" s="14">
        <v>43381.640277777777</v>
      </c>
      <c r="N122" s="13" t="s">
        <v>67</v>
      </c>
      <c r="O122" s="13" t="s">
        <v>68</v>
      </c>
      <c r="P122" s="13" t="s">
        <v>27</v>
      </c>
      <c r="Q122" s="13" t="s">
        <v>28</v>
      </c>
      <c r="R122" s="14">
        <v>43381.636724537035</v>
      </c>
      <c r="S122" s="14">
        <v>43381.636724537035</v>
      </c>
      <c r="T122" s="14">
        <v>43381.649780092594</v>
      </c>
      <c r="U122" s="14">
        <v>43381.649780092594</v>
      </c>
      <c r="W122" s="14">
        <f t="shared" si="24"/>
        <v>43381.631423611114</v>
      </c>
      <c r="X122" s="15">
        <f t="shared" si="33"/>
        <v>6.4814814832061529E-3</v>
      </c>
      <c r="Y122" s="15">
        <f t="shared" si="34"/>
        <v>6.4814814832061529E-3</v>
      </c>
      <c r="Z122" s="16"/>
      <c r="AA122" s="16">
        <f t="shared" si="25"/>
        <v>0</v>
      </c>
      <c r="AB122" s="16">
        <f t="shared" si="26"/>
        <v>2.372685179580003E-3</v>
      </c>
      <c r="AC122" s="16"/>
      <c r="AD122" s="16"/>
    </row>
    <row r="123" spans="1:32" s="13" customFormat="1" x14ac:dyDescent="0.4">
      <c r="A123" s="45" t="str">
        <f t="shared" si="20"/>
        <v>-</v>
      </c>
      <c r="B123" s="45" t="str">
        <f t="shared" si="21"/>
        <v>-</v>
      </c>
      <c r="C123" s="13">
        <v>15</v>
      </c>
      <c r="D123" s="14">
        <v>43381.632222222222</v>
      </c>
      <c r="E123" s="13">
        <v>1668</v>
      </c>
      <c r="F123" s="13" t="s">
        <v>33</v>
      </c>
      <c r="G123" s="13">
        <v>1570</v>
      </c>
      <c r="H123" s="13">
        <v>596</v>
      </c>
      <c r="I123" s="13">
        <v>7</v>
      </c>
      <c r="J123" s="13">
        <v>2</v>
      </c>
      <c r="L123" s="14">
        <v>43381.634872685187</v>
      </c>
      <c r="M123" s="14">
        <v>43381.640439814815</v>
      </c>
      <c r="N123" s="13" t="s">
        <v>23</v>
      </c>
      <c r="O123" s="13" t="s">
        <v>24</v>
      </c>
      <c r="P123" s="13" t="s">
        <v>19</v>
      </c>
      <c r="Q123" s="13" t="s">
        <v>20</v>
      </c>
      <c r="R123" s="14">
        <v>43381.636412037034</v>
      </c>
      <c r="S123" s="14">
        <v>43381.636412037034</v>
      </c>
      <c r="T123" s="14">
        <v>43381.647222222222</v>
      </c>
      <c r="U123" s="14">
        <v>43381.647222222222</v>
      </c>
      <c r="W123" s="14">
        <f t="shared" si="24"/>
        <v>43381.632222222222</v>
      </c>
      <c r="X123" s="15">
        <f t="shared" si="33"/>
        <v>5.5671296286163852E-3</v>
      </c>
      <c r="Y123" s="15">
        <f t="shared" si="34"/>
        <v>1.113425925723277E-2</v>
      </c>
      <c r="Z123" s="16"/>
      <c r="AA123" s="16">
        <f t="shared" si="25"/>
        <v>0</v>
      </c>
      <c r="AB123" s="16">
        <f t="shared" si="26"/>
        <v>2.6504629640839994E-3</v>
      </c>
      <c r="AC123" s="16"/>
      <c r="AD123" s="16"/>
    </row>
    <row r="124" spans="1:32" s="13" customFormat="1" x14ac:dyDescent="0.4">
      <c r="A124" s="45" t="str">
        <f t="shared" si="20"/>
        <v>-</v>
      </c>
      <c r="B124" s="45" t="str">
        <f t="shared" si="21"/>
        <v>-</v>
      </c>
      <c r="C124" s="13">
        <v>15</v>
      </c>
      <c r="D124" s="14">
        <v>43381.634560185186</v>
      </c>
      <c r="E124" s="13">
        <v>1669</v>
      </c>
      <c r="F124" s="13" t="s">
        <v>43</v>
      </c>
      <c r="G124" s="13">
        <v>0</v>
      </c>
      <c r="H124" s="13">
        <v>365</v>
      </c>
      <c r="I124" s="13">
        <v>6</v>
      </c>
      <c r="J124" s="13">
        <v>1</v>
      </c>
      <c r="L124" s="14">
        <v>43381.638252314813</v>
      </c>
      <c r="M124" s="14">
        <v>43381.641655092593</v>
      </c>
      <c r="N124" s="13" t="s">
        <v>39</v>
      </c>
      <c r="O124" s="13" t="s">
        <v>40</v>
      </c>
      <c r="P124" s="13" t="s">
        <v>21</v>
      </c>
      <c r="Q124" s="13" t="s">
        <v>22</v>
      </c>
      <c r="R124" s="14">
        <v>43381.639745370368</v>
      </c>
      <c r="S124" s="14">
        <v>43381.639745370368</v>
      </c>
      <c r="T124" s="14">
        <v>43381.644999999997</v>
      </c>
      <c r="U124" s="14">
        <v>43381.644999999997</v>
      </c>
      <c r="W124" s="14">
        <f t="shared" si="24"/>
        <v>43381.634560185186</v>
      </c>
      <c r="X124" s="15">
        <f t="shared" si="33"/>
        <v>3.4027777801384218E-3</v>
      </c>
      <c r="Y124" s="15">
        <f t="shared" si="34"/>
        <v>3.4027777801384218E-3</v>
      </c>
      <c r="Z124" s="16"/>
      <c r="AA124" s="16">
        <f t="shared" si="25"/>
        <v>0</v>
      </c>
      <c r="AB124" s="16">
        <f t="shared" si="26"/>
        <v>3.6921296268701553E-3</v>
      </c>
      <c r="AC124" s="16"/>
      <c r="AD124" s="16"/>
    </row>
    <row r="125" spans="1:32" s="13" customFormat="1" x14ac:dyDescent="0.4">
      <c r="A125" s="45" t="str">
        <f t="shared" si="20"/>
        <v>-</v>
      </c>
      <c r="B125" s="45" t="str">
        <f t="shared" si="21"/>
        <v>-</v>
      </c>
      <c r="C125" s="13">
        <v>15</v>
      </c>
      <c r="D125" s="14">
        <v>43381.635694444441</v>
      </c>
      <c r="E125" s="13">
        <v>1670</v>
      </c>
      <c r="F125" s="13" t="s">
        <v>43</v>
      </c>
      <c r="G125" s="13">
        <v>0</v>
      </c>
      <c r="H125" s="13">
        <v>740</v>
      </c>
      <c r="I125" s="13">
        <v>1</v>
      </c>
      <c r="J125" s="13">
        <v>2</v>
      </c>
      <c r="L125" s="14">
        <v>43381.640127314815</v>
      </c>
      <c r="M125" s="14">
        <v>43381.644953703704</v>
      </c>
      <c r="N125" s="13" t="s">
        <v>61</v>
      </c>
      <c r="O125" s="13" t="s">
        <v>62</v>
      </c>
      <c r="P125" s="13" t="s">
        <v>27</v>
      </c>
      <c r="Q125" s="13" t="s">
        <v>28</v>
      </c>
      <c r="R125" s="14">
        <v>43381.640347222223</v>
      </c>
      <c r="S125" s="14">
        <v>43381.640347222223</v>
      </c>
      <c r="T125" s="14">
        <v>43381.64806712963</v>
      </c>
      <c r="U125" s="14">
        <v>43381.64806712963</v>
      </c>
      <c r="W125" s="14">
        <f t="shared" si="24"/>
        <v>43381.635694444441</v>
      </c>
      <c r="X125" s="15">
        <f t="shared" si="33"/>
        <v>4.8263888893416151E-3</v>
      </c>
      <c r="Y125" s="15">
        <f t="shared" si="34"/>
        <v>9.6527777786832303E-3</v>
      </c>
      <c r="Z125" s="16"/>
      <c r="AA125" s="16">
        <f t="shared" si="25"/>
        <v>0</v>
      </c>
      <c r="AB125" s="16">
        <f t="shared" si="26"/>
        <v>4.432870373420883E-3</v>
      </c>
      <c r="AC125" s="16"/>
      <c r="AD125" s="16"/>
    </row>
    <row r="126" spans="1:32" s="13" customFormat="1" x14ac:dyDescent="0.4">
      <c r="A126" s="45" t="str">
        <f t="shared" si="20"/>
        <v>-</v>
      </c>
      <c r="B126" s="45" t="str">
        <f t="shared" si="21"/>
        <v>-</v>
      </c>
      <c r="C126" s="13">
        <v>15</v>
      </c>
      <c r="D126" s="14">
        <v>43381.636099537034</v>
      </c>
      <c r="E126" s="13">
        <v>1671</v>
      </c>
      <c r="F126" s="13" t="s">
        <v>43</v>
      </c>
      <c r="G126" s="13">
        <v>0</v>
      </c>
      <c r="H126" s="13">
        <v>680</v>
      </c>
      <c r="I126" s="13">
        <v>8</v>
      </c>
      <c r="J126" s="13">
        <v>2</v>
      </c>
      <c r="L126" s="14">
        <v>43381.647141203706</v>
      </c>
      <c r="M126" s="14">
        <v>43381.656168981484</v>
      </c>
      <c r="N126" s="13" t="s">
        <v>44</v>
      </c>
      <c r="O126" s="13" t="s">
        <v>45</v>
      </c>
      <c r="P126" s="13" t="s">
        <v>69</v>
      </c>
      <c r="Q126" s="13" t="s">
        <v>70</v>
      </c>
      <c r="R126" s="14">
        <v>43381.645266203705</v>
      </c>
      <c r="S126" s="14">
        <v>43381.645266203705</v>
      </c>
      <c r="T126" s="14">
        <v>43381.661851851852</v>
      </c>
      <c r="U126" s="14">
        <v>43381.661851851852</v>
      </c>
      <c r="W126" s="14">
        <f t="shared" si="24"/>
        <v>43381.636099537034</v>
      </c>
      <c r="X126" s="15">
        <f t="shared" si="33"/>
        <v>9.0277777781011537E-3</v>
      </c>
      <c r="Y126" s="15">
        <f t="shared" si="34"/>
        <v>1.8055555556202307E-2</v>
      </c>
      <c r="Z126" s="16"/>
      <c r="AA126" s="16">
        <f t="shared" si="25"/>
        <v>1.8750000017462298E-3</v>
      </c>
      <c r="AB126" s="16">
        <f t="shared" si="26"/>
        <v>1.1041666672099382E-2</v>
      </c>
      <c r="AC126" s="16"/>
      <c r="AD126" s="16"/>
    </row>
    <row r="127" spans="1:32" s="13" customFormat="1" x14ac:dyDescent="0.4">
      <c r="A127" s="45" t="str">
        <f t="shared" si="20"/>
        <v>★</v>
      </c>
      <c r="B127" s="45" t="str">
        <f t="shared" si="21"/>
        <v>-</v>
      </c>
      <c r="C127" s="13">
        <v>15</v>
      </c>
      <c r="D127" s="14">
        <v>43381.63826388889</v>
      </c>
      <c r="E127" s="13">
        <v>1672</v>
      </c>
      <c r="F127" s="13" t="s">
        <v>43</v>
      </c>
      <c r="G127" s="13">
        <v>0</v>
      </c>
      <c r="H127" s="13">
        <v>450</v>
      </c>
      <c r="I127" s="13">
        <v>3</v>
      </c>
      <c r="J127" s="13">
        <v>3</v>
      </c>
      <c r="L127" s="14">
        <v>43381.648032407407</v>
      </c>
      <c r="M127" s="14">
        <v>43381.652488425927</v>
      </c>
      <c r="N127" s="13" t="s">
        <v>67</v>
      </c>
      <c r="O127" s="13" t="s">
        <v>68</v>
      </c>
      <c r="P127" s="13" t="s">
        <v>39</v>
      </c>
      <c r="Q127" s="13" t="s">
        <v>40</v>
      </c>
      <c r="R127" s="14">
        <v>43381.649328703701</v>
      </c>
      <c r="S127" s="14">
        <v>43381.653344907405</v>
      </c>
      <c r="T127" s="14">
        <v>43381.658761574072</v>
      </c>
      <c r="U127" s="14">
        <v>43381.662777777776</v>
      </c>
      <c r="V127" s="14">
        <v>43381.638888888891</v>
      </c>
      <c r="W127" s="14">
        <f t="shared" si="24"/>
        <v>43381.638888888891</v>
      </c>
      <c r="X127" s="15">
        <f t="shared" si="33"/>
        <v>4.4560185197042301E-3</v>
      </c>
      <c r="Y127" s="15">
        <f t="shared" si="34"/>
        <v>1.336805555911269E-2</v>
      </c>
      <c r="Z127" s="16"/>
      <c r="AA127" s="16">
        <f t="shared" si="25"/>
        <v>0</v>
      </c>
      <c r="AB127" s="16">
        <f t="shared" si="26"/>
        <v>9.1435185167938471E-3</v>
      </c>
      <c r="AC127" s="16"/>
      <c r="AD127" s="16"/>
    </row>
    <row r="128" spans="1:32" s="13" customFormat="1" x14ac:dyDescent="0.4">
      <c r="A128" s="45" t="str">
        <f t="shared" si="20"/>
        <v>-</v>
      </c>
      <c r="B128" s="45" t="str">
        <f t="shared" si="21"/>
        <v>-</v>
      </c>
      <c r="C128" s="13">
        <v>15</v>
      </c>
      <c r="D128" s="14">
        <v>43381.638321759259</v>
      </c>
      <c r="E128" s="13">
        <v>1673</v>
      </c>
      <c r="F128" s="13" t="s">
        <v>33</v>
      </c>
      <c r="G128" s="13">
        <v>2088</v>
      </c>
      <c r="H128" s="13">
        <v>305</v>
      </c>
      <c r="I128" s="13">
        <v>7</v>
      </c>
      <c r="J128" s="13">
        <v>1</v>
      </c>
      <c r="L128" s="14">
        <v>43381.642337962963</v>
      </c>
      <c r="M128" s="14">
        <v>43381.650127314817</v>
      </c>
      <c r="N128" s="13" t="s">
        <v>34</v>
      </c>
      <c r="O128" s="13" t="s">
        <v>35</v>
      </c>
      <c r="P128" s="13" t="s">
        <v>44</v>
      </c>
      <c r="Q128" s="13" t="s">
        <v>45</v>
      </c>
      <c r="R128" s="14">
        <v>43381.641759259262</v>
      </c>
      <c r="S128" s="14">
        <v>43381.641759259262</v>
      </c>
      <c r="T128" s="14">
        <v>43381.655833333331</v>
      </c>
      <c r="U128" s="14">
        <v>43381.655833333331</v>
      </c>
      <c r="W128" s="14">
        <f t="shared" si="24"/>
        <v>43381.638321759259</v>
      </c>
      <c r="X128" s="15">
        <f t="shared" si="33"/>
        <v>7.7893518537166528E-3</v>
      </c>
      <c r="Y128" s="15">
        <f t="shared" si="34"/>
        <v>7.7893518537166528E-3</v>
      </c>
      <c r="Z128" s="16"/>
      <c r="AA128" s="16">
        <f t="shared" si="25"/>
        <v>5.7870370073942468E-4</v>
      </c>
      <c r="AB128" s="16">
        <f t="shared" si="26"/>
        <v>4.016203703940846E-3</v>
      </c>
      <c r="AC128" s="16"/>
      <c r="AD128" s="16"/>
    </row>
    <row r="129" spans="1:30" s="13" customFormat="1" x14ac:dyDescent="0.4">
      <c r="A129" s="45" t="str">
        <f t="shared" ref="A129:A190" si="39">IF(V129&gt;0, "★", "-")</f>
        <v>-</v>
      </c>
      <c r="B129" s="45" t="str">
        <f t="shared" ref="B129:B192" si="40">IF(K129&gt;0, "☆", "-")</f>
        <v>-</v>
      </c>
      <c r="C129" s="13">
        <v>15</v>
      </c>
      <c r="D129" s="14">
        <v>43381.645844907405</v>
      </c>
      <c r="E129" s="13">
        <v>1675</v>
      </c>
      <c r="F129" s="13" t="s">
        <v>18</v>
      </c>
      <c r="G129" s="13">
        <v>985</v>
      </c>
      <c r="H129" s="13">
        <v>1296</v>
      </c>
      <c r="I129" s="13">
        <v>6</v>
      </c>
      <c r="J129" s="13">
        <v>1</v>
      </c>
      <c r="L129" s="14">
        <v>43381.648935185185</v>
      </c>
      <c r="M129" s="14">
        <v>43381.655555555553</v>
      </c>
      <c r="N129" s="13" t="s">
        <v>21</v>
      </c>
      <c r="O129" s="13" t="s">
        <v>22</v>
      </c>
      <c r="P129" s="13" t="s">
        <v>57</v>
      </c>
      <c r="Q129" s="13" t="s">
        <v>58</v>
      </c>
      <c r="R129" s="14">
        <v>43381.648402777777</v>
      </c>
      <c r="S129" s="14">
        <v>43381.648402777777</v>
      </c>
      <c r="T129" s="14">
        <v>43381.654537037037</v>
      </c>
      <c r="U129" s="14">
        <v>43381.654537037037</v>
      </c>
      <c r="W129" s="14">
        <f t="shared" ref="W129:W193" si="41">IF(V129&gt;0,V129,D129)</f>
        <v>43381.645844907405</v>
      </c>
      <c r="X129" s="15">
        <f t="shared" si="33"/>
        <v>6.6203703681821935E-3</v>
      </c>
      <c r="Y129" s="15">
        <f t="shared" si="34"/>
        <v>6.6203703681821935E-3</v>
      </c>
      <c r="Z129" s="16"/>
      <c r="AA129" s="16">
        <f t="shared" si="25"/>
        <v>5.3240740817273036E-4</v>
      </c>
      <c r="AB129" s="16">
        <f t="shared" si="26"/>
        <v>3.0902777798473835E-3</v>
      </c>
      <c r="AC129" s="16"/>
      <c r="AD129" s="16"/>
    </row>
    <row r="130" spans="1:30" s="13" customFormat="1" x14ac:dyDescent="0.4">
      <c r="A130" s="45" t="str">
        <f t="shared" si="39"/>
        <v>-</v>
      </c>
      <c r="B130" s="45" t="str">
        <f t="shared" si="40"/>
        <v>-</v>
      </c>
      <c r="C130" s="13">
        <v>15</v>
      </c>
      <c r="D130" s="14">
        <v>43381.647048611114</v>
      </c>
      <c r="E130" s="13">
        <v>1676</v>
      </c>
      <c r="F130" s="13" t="s">
        <v>38</v>
      </c>
      <c r="G130" s="13">
        <v>0</v>
      </c>
      <c r="H130" s="13">
        <v>1255</v>
      </c>
      <c r="I130" s="13">
        <v>9</v>
      </c>
      <c r="J130" s="13">
        <v>3</v>
      </c>
      <c r="L130" s="14">
        <v>43381.654374999998</v>
      </c>
      <c r="M130" s="14">
        <v>43381.657488425924</v>
      </c>
      <c r="N130" s="13" t="s">
        <v>67</v>
      </c>
      <c r="O130" s="13" t="s">
        <v>68</v>
      </c>
      <c r="P130" s="13" t="s">
        <v>19</v>
      </c>
      <c r="Q130" s="13" t="s">
        <v>20</v>
      </c>
      <c r="R130" s="14">
        <v>43381.656678240739</v>
      </c>
      <c r="S130" s="14">
        <v>43381.656678240739</v>
      </c>
      <c r="T130" s="14">
        <v>43381.665486111109</v>
      </c>
      <c r="U130" s="14">
        <v>43381.665486111109</v>
      </c>
      <c r="W130" s="14">
        <f t="shared" si="41"/>
        <v>43381.647048611114</v>
      </c>
      <c r="X130" s="15">
        <f t="shared" si="33"/>
        <v>3.1134259261307307E-3</v>
      </c>
      <c r="Y130" s="15">
        <f t="shared" si="34"/>
        <v>9.340277778392192E-3</v>
      </c>
      <c r="Z130" s="16"/>
      <c r="AA130" s="16">
        <f t="shared" ref="AA130:AA193" si="42">IF(IF(A130="☆",K130-R130,L130-R130)&lt;0,0,IF(A130="☆",K130-R130,L130-R130))</f>
        <v>0</v>
      </c>
      <c r="AB130" s="16">
        <f t="shared" si="26"/>
        <v>7.326388884393964E-3</v>
      </c>
      <c r="AC130" s="16"/>
      <c r="AD130" s="16"/>
    </row>
    <row r="131" spans="1:30" s="13" customFormat="1" x14ac:dyDescent="0.4">
      <c r="A131" s="45" t="str">
        <f t="shared" si="39"/>
        <v>-</v>
      </c>
      <c r="B131" s="45" t="str">
        <f t="shared" si="40"/>
        <v>-</v>
      </c>
      <c r="C131" s="13">
        <v>15</v>
      </c>
      <c r="D131" s="14">
        <v>43381.648946759262</v>
      </c>
      <c r="E131" s="13">
        <v>1677</v>
      </c>
      <c r="F131" s="13" t="s">
        <v>38</v>
      </c>
      <c r="G131" s="13">
        <v>0</v>
      </c>
      <c r="H131" s="13">
        <v>378</v>
      </c>
      <c r="I131" s="13">
        <v>2</v>
      </c>
      <c r="J131" s="13">
        <v>2</v>
      </c>
      <c r="L131" s="14">
        <v>43381.654351851852</v>
      </c>
      <c r="M131" s="14">
        <v>43381.655763888892</v>
      </c>
      <c r="N131" s="13" t="s">
        <v>65</v>
      </c>
      <c r="O131" s="13" t="s">
        <v>66</v>
      </c>
      <c r="P131" s="13" t="s">
        <v>19</v>
      </c>
      <c r="Q131" s="13" t="s">
        <v>20</v>
      </c>
      <c r="R131" s="14">
        <v>43381.654293981483</v>
      </c>
      <c r="S131" s="14">
        <v>43381.654293981483</v>
      </c>
      <c r="T131" s="14">
        <v>43381.667326388888</v>
      </c>
      <c r="U131" s="14">
        <v>43381.667326388888</v>
      </c>
      <c r="W131" s="14">
        <f t="shared" si="41"/>
        <v>43381.648946759262</v>
      </c>
      <c r="X131" s="15">
        <f t="shared" si="33"/>
        <v>1.4120370396994986E-3</v>
      </c>
      <c r="Y131" s="15">
        <f t="shared" si="34"/>
        <v>2.8240740793989971E-3</v>
      </c>
      <c r="Z131" s="16"/>
      <c r="AA131" s="16">
        <f t="shared" si="42"/>
        <v>5.7870369346346706E-5</v>
      </c>
      <c r="AB131" s="16">
        <f t="shared" si="26"/>
        <v>5.4050925900810398E-3</v>
      </c>
      <c r="AC131" s="16"/>
      <c r="AD131" s="16"/>
    </row>
    <row r="132" spans="1:30" s="13" customFormat="1" x14ac:dyDescent="0.4">
      <c r="A132" s="45" t="str">
        <f t="shared" si="39"/>
        <v>★</v>
      </c>
      <c r="B132" s="45" t="str">
        <f t="shared" si="40"/>
        <v>-</v>
      </c>
      <c r="C132" s="13">
        <v>15</v>
      </c>
      <c r="D132" s="14">
        <v>43381.648969907408</v>
      </c>
      <c r="E132" s="13">
        <v>1678</v>
      </c>
      <c r="F132" s="13" t="s">
        <v>33</v>
      </c>
      <c r="G132" s="13">
        <v>2058</v>
      </c>
      <c r="H132" s="13">
        <v>919</v>
      </c>
      <c r="I132" s="13">
        <v>3</v>
      </c>
      <c r="J132" s="13">
        <v>1</v>
      </c>
      <c r="L132" s="14">
        <v>43381.653946759259</v>
      </c>
      <c r="M132" s="14">
        <v>43381.658402777779</v>
      </c>
      <c r="N132" s="13" t="s">
        <v>39</v>
      </c>
      <c r="O132" s="13" t="s">
        <v>40</v>
      </c>
      <c r="P132" s="13" t="s">
        <v>67</v>
      </c>
      <c r="Q132" s="13" t="s">
        <v>68</v>
      </c>
      <c r="R132" s="14">
        <v>43381.655416666668</v>
      </c>
      <c r="S132" s="14">
        <v>43381.655659722222</v>
      </c>
      <c r="T132" s="14">
        <v>43381.664212962962</v>
      </c>
      <c r="U132" s="14">
        <v>43381.664803240739</v>
      </c>
      <c r="V132" s="14">
        <v>43381.652812499997</v>
      </c>
      <c r="W132" s="14">
        <f t="shared" si="41"/>
        <v>43381.652812499997</v>
      </c>
      <c r="X132" s="15">
        <f t="shared" si="33"/>
        <v>4.4560185197042301E-3</v>
      </c>
      <c r="Y132" s="15">
        <f t="shared" si="34"/>
        <v>4.4560185197042301E-3</v>
      </c>
      <c r="Z132" s="16"/>
      <c r="AA132" s="16">
        <f t="shared" si="42"/>
        <v>0</v>
      </c>
      <c r="AB132" s="16">
        <f t="shared" si="26"/>
        <v>1.1342592624714598E-3</v>
      </c>
      <c r="AC132" s="16"/>
      <c r="AD132" s="16"/>
    </row>
    <row r="133" spans="1:30" s="13" customFormat="1" x14ac:dyDescent="0.4">
      <c r="A133" s="45" t="str">
        <f t="shared" si="39"/>
        <v>★</v>
      </c>
      <c r="B133" s="45" t="str">
        <f t="shared" si="40"/>
        <v>-</v>
      </c>
      <c r="C133" s="13">
        <v>15</v>
      </c>
      <c r="D133" s="14">
        <v>43381.649062500001</v>
      </c>
      <c r="E133" s="13">
        <v>1679</v>
      </c>
      <c r="F133" s="13" t="s">
        <v>33</v>
      </c>
      <c r="G133" s="13">
        <v>2053</v>
      </c>
      <c r="H133" s="13">
        <v>638</v>
      </c>
      <c r="I133" s="13">
        <v>3</v>
      </c>
      <c r="J133" s="13">
        <v>1</v>
      </c>
      <c r="L133" s="14">
        <v>43381.654062499998</v>
      </c>
      <c r="M133" s="14">
        <v>43381.658368055556</v>
      </c>
      <c r="N133" s="13" t="s">
        <v>39</v>
      </c>
      <c r="O133" s="13" t="s">
        <v>40</v>
      </c>
      <c r="P133" s="13" t="s">
        <v>67</v>
      </c>
      <c r="Q133" s="13" t="s">
        <v>68</v>
      </c>
      <c r="R133" s="14">
        <v>43381.655312499999</v>
      </c>
      <c r="S133" s="14">
        <v>43381.655312499999</v>
      </c>
      <c r="T133" s="14">
        <v>43381.664456018516</v>
      </c>
      <c r="U133" s="14">
        <v>43381.664456018516</v>
      </c>
      <c r="V133" s="14">
        <v>43381.652777777781</v>
      </c>
      <c r="W133" s="14">
        <f t="shared" si="41"/>
        <v>43381.652777777781</v>
      </c>
      <c r="X133" s="15">
        <f t="shared" si="33"/>
        <v>4.3055555579485372E-3</v>
      </c>
      <c r="Y133" s="15">
        <f t="shared" si="34"/>
        <v>4.3055555579485372E-3</v>
      </c>
      <c r="Z133" s="16"/>
      <c r="AA133" s="16">
        <f t="shared" si="42"/>
        <v>0</v>
      </c>
      <c r="AB133" s="16">
        <f t="shared" si="26"/>
        <v>1.2847222169511952E-3</v>
      </c>
      <c r="AC133" s="16"/>
      <c r="AD133" s="16"/>
    </row>
    <row r="134" spans="1:30" s="13" customFormat="1" x14ac:dyDescent="0.4">
      <c r="A134" s="45" t="str">
        <f t="shared" si="39"/>
        <v>-</v>
      </c>
      <c r="B134" s="45" t="str">
        <f t="shared" si="40"/>
        <v>-</v>
      </c>
      <c r="C134" s="13">
        <v>15</v>
      </c>
      <c r="D134" s="14">
        <v>43381.656597222223</v>
      </c>
      <c r="E134" s="13">
        <v>1680</v>
      </c>
      <c r="F134" s="13" t="s">
        <v>43</v>
      </c>
      <c r="G134" s="13">
        <v>0</v>
      </c>
      <c r="H134" s="13">
        <v>1294</v>
      </c>
      <c r="I134" s="13">
        <v>2</v>
      </c>
      <c r="J134" s="13">
        <v>2</v>
      </c>
      <c r="L134" s="14">
        <v>43381.656921296293</v>
      </c>
      <c r="M134" s="14">
        <v>43381.674618055556</v>
      </c>
      <c r="N134" s="13" t="s">
        <v>65</v>
      </c>
      <c r="O134" s="13" t="s">
        <v>66</v>
      </c>
      <c r="P134" s="13" t="s">
        <v>34</v>
      </c>
      <c r="Q134" s="13" t="s">
        <v>35</v>
      </c>
      <c r="R134" s="14">
        <v>43381.658888888887</v>
      </c>
      <c r="S134" s="14">
        <v>43381.658888888887</v>
      </c>
      <c r="T134" s="14">
        <v>43381.672939814816</v>
      </c>
      <c r="U134" s="14">
        <v>43381.681712962964</v>
      </c>
      <c r="W134" s="14">
        <f t="shared" si="41"/>
        <v>43381.656597222223</v>
      </c>
      <c r="X134" s="15">
        <f t="shared" si="33"/>
        <v>1.7696759263344575E-2</v>
      </c>
      <c r="Y134" s="15">
        <f t="shared" si="34"/>
        <v>3.5393518526689149E-2</v>
      </c>
      <c r="Z134" s="16"/>
      <c r="AA134" s="16">
        <f t="shared" si="42"/>
        <v>0</v>
      </c>
      <c r="AB134" s="16">
        <f t="shared" si="26"/>
        <v>3.2407406979473308E-4</v>
      </c>
      <c r="AC134" s="16"/>
      <c r="AD134" s="16"/>
    </row>
    <row r="135" spans="1:30" s="13" customFormat="1" x14ac:dyDescent="0.4">
      <c r="A135" s="45" t="str">
        <f t="shared" si="39"/>
        <v>-</v>
      </c>
      <c r="B135" s="45" t="str">
        <f t="shared" si="40"/>
        <v>-</v>
      </c>
      <c r="C135" s="13">
        <v>15</v>
      </c>
      <c r="D135" s="14">
        <v>43381.658912037034</v>
      </c>
      <c r="E135" s="13">
        <v>1681</v>
      </c>
      <c r="F135" s="13" t="s">
        <v>18</v>
      </c>
      <c r="G135" s="13">
        <v>1814</v>
      </c>
      <c r="H135" s="13">
        <v>348</v>
      </c>
      <c r="I135" s="13">
        <v>5</v>
      </c>
      <c r="J135" s="13">
        <v>2</v>
      </c>
      <c r="L135" s="14">
        <v>43381.66134259259</v>
      </c>
      <c r="M135" s="14">
        <v>43381.667812500003</v>
      </c>
      <c r="N135" s="13" t="s">
        <v>31</v>
      </c>
      <c r="O135" s="13" t="s">
        <v>32</v>
      </c>
      <c r="P135" s="13" t="s">
        <v>74</v>
      </c>
      <c r="Q135" s="13" t="s">
        <v>75</v>
      </c>
      <c r="R135" s="14">
        <v>43381.660995370374</v>
      </c>
      <c r="S135" s="14">
        <v>43381.660995370374</v>
      </c>
      <c r="T135" s="14">
        <v>43381.671944444446</v>
      </c>
      <c r="U135" s="14">
        <v>43381.671944444446</v>
      </c>
      <c r="W135" s="14">
        <f t="shared" si="41"/>
        <v>43381.658912037034</v>
      </c>
      <c r="X135" s="15">
        <f t="shared" ref="X135:X185" si="43">M135-L135</f>
        <v>6.4699074137024581E-3</v>
      </c>
      <c r="Y135" s="15">
        <f t="shared" ref="Y135:Y185" si="44">X135*J135</f>
        <v>1.2939814827404916E-2</v>
      </c>
      <c r="Z135" s="16"/>
      <c r="AA135" s="16">
        <f t="shared" si="42"/>
        <v>3.4722221607808024E-4</v>
      </c>
      <c r="AB135" s="16">
        <f t="shared" ref="AB135:AB199" si="45">IF(IF(B135="☆",(IF(K135&gt;R135,K135-W135,R135-W135)),L135-W135)&lt;0,0,IF(B135="☆",(IF(K135&gt;R135,K135-W135,R135-W135)),L135-W135))</f>
        <v>2.4305555562023073E-3</v>
      </c>
      <c r="AC135" s="16"/>
      <c r="AD135" s="16"/>
    </row>
    <row r="136" spans="1:30" s="3" customFormat="1" x14ac:dyDescent="0.4">
      <c r="A136" s="45" t="str">
        <f t="shared" si="39"/>
        <v>-</v>
      </c>
      <c r="B136" s="45" t="str">
        <f t="shared" si="40"/>
        <v>-</v>
      </c>
      <c r="C136" s="3">
        <v>15</v>
      </c>
      <c r="D136" s="2">
        <v>43381.660011574073</v>
      </c>
      <c r="E136" s="3">
        <v>1682</v>
      </c>
      <c r="F136" s="3" t="s">
        <v>43</v>
      </c>
      <c r="G136" s="3">
        <v>0</v>
      </c>
      <c r="H136" s="3">
        <v>789</v>
      </c>
      <c r="I136" s="3">
        <v>2</v>
      </c>
      <c r="J136" s="3">
        <v>2</v>
      </c>
      <c r="L136" s="2">
        <v>43381.663831018515</v>
      </c>
      <c r="M136" s="2">
        <v>43381.668854166666</v>
      </c>
      <c r="N136" s="3" t="s">
        <v>57</v>
      </c>
      <c r="O136" s="3" t="s">
        <v>58</v>
      </c>
      <c r="P136" s="3" t="s">
        <v>31</v>
      </c>
      <c r="Q136" s="3" t="s">
        <v>32</v>
      </c>
      <c r="R136" s="2">
        <v>43381.662581018521</v>
      </c>
      <c r="S136" s="2">
        <v>43381.662581018521</v>
      </c>
      <c r="T136" s="2">
        <v>43381.672094907408</v>
      </c>
      <c r="U136" s="2">
        <v>43381.672094907408</v>
      </c>
      <c r="W136" s="2">
        <f t="shared" si="41"/>
        <v>43381.660011574073</v>
      </c>
      <c r="X136" s="9">
        <f t="shared" si="43"/>
        <v>5.02314815093996E-3</v>
      </c>
      <c r="Y136" s="9">
        <f t="shared" si="44"/>
        <v>1.004629630187992E-2</v>
      </c>
      <c r="Z136" s="19"/>
      <c r="AA136" s="19">
        <f t="shared" si="42"/>
        <v>1.2499999938881956E-3</v>
      </c>
      <c r="AB136" s="19">
        <f t="shared" si="45"/>
        <v>3.8194444423425011E-3</v>
      </c>
      <c r="AC136" s="19"/>
      <c r="AD136" s="19"/>
    </row>
    <row r="137" spans="1:30" s="3" customFormat="1" x14ac:dyDescent="0.4">
      <c r="A137" s="45" t="str">
        <f t="shared" si="39"/>
        <v>-</v>
      </c>
      <c r="B137" s="45" t="str">
        <f t="shared" si="40"/>
        <v>-</v>
      </c>
      <c r="C137" s="3">
        <v>15</v>
      </c>
      <c r="D137" s="2">
        <v>43381.663935185185</v>
      </c>
      <c r="E137" s="3">
        <v>1683</v>
      </c>
      <c r="F137" s="3" t="s">
        <v>43</v>
      </c>
      <c r="G137" s="3">
        <v>0</v>
      </c>
      <c r="H137" s="3">
        <v>654</v>
      </c>
      <c r="I137" s="3">
        <v>5</v>
      </c>
      <c r="J137" s="3">
        <v>1</v>
      </c>
      <c r="L137" s="2">
        <v>43381.672523148147</v>
      </c>
      <c r="M137" s="2">
        <v>43381.679398148146</v>
      </c>
      <c r="N137" s="3" t="s">
        <v>57</v>
      </c>
      <c r="O137" s="3" t="s">
        <v>58</v>
      </c>
      <c r="P137" s="3" t="s">
        <v>39</v>
      </c>
      <c r="Q137" s="3" t="s">
        <v>40</v>
      </c>
      <c r="R137" s="2">
        <v>43381.669004629628</v>
      </c>
      <c r="S137" s="2">
        <v>43381.669004629628</v>
      </c>
      <c r="T137" s="2">
        <v>43381.689953703702</v>
      </c>
      <c r="U137" s="2">
        <v>43381.689953703702</v>
      </c>
      <c r="W137" s="2">
        <f t="shared" si="41"/>
        <v>43381.663935185185</v>
      </c>
      <c r="X137" s="9">
        <f t="shared" si="43"/>
        <v>6.8749999991268851E-3</v>
      </c>
      <c r="Y137" s="9">
        <f t="shared" si="44"/>
        <v>6.8749999991268851E-3</v>
      </c>
      <c r="Z137" s="19"/>
      <c r="AA137" s="19">
        <f t="shared" si="42"/>
        <v>3.5185185188311152E-3</v>
      </c>
      <c r="AB137" s="19">
        <f t="shared" si="45"/>
        <v>8.5879629623377696E-3</v>
      </c>
      <c r="AC137" s="19"/>
      <c r="AD137" s="19"/>
    </row>
    <row r="138" spans="1:30" s="52" customFormat="1" x14ac:dyDescent="0.4">
      <c r="A138" s="46" t="str">
        <f>IF(V138&gt;0, "★", "-")</f>
        <v>★</v>
      </c>
      <c r="B138" s="46" t="str">
        <f>IF(K138&gt;0, "☆", "-")</f>
        <v>☆</v>
      </c>
      <c r="C138" s="52">
        <v>15</v>
      </c>
      <c r="D138" s="53">
        <v>43381.610578703701</v>
      </c>
      <c r="E138" s="52">
        <v>1655</v>
      </c>
      <c r="F138" s="52" t="s">
        <v>33</v>
      </c>
      <c r="G138" s="52">
        <v>1440</v>
      </c>
      <c r="H138" s="52">
        <v>558</v>
      </c>
      <c r="I138" s="52">
        <v>6</v>
      </c>
      <c r="J138" s="52">
        <v>2</v>
      </c>
      <c r="K138" s="53">
        <v>43381.613611111112</v>
      </c>
      <c r="N138" s="52" t="s">
        <v>19</v>
      </c>
      <c r="O138" s="52" t="s">
        <v>20</v>
      </c>
      <c r="P138" s="52" t="s">
        <v>69</v>
      </c>
      <c r="Q138" s="52" t="s">
        <v>70</v>
      </c>
      <c r="R138" s="53">
        <v>43381.635937500003</v>
      </c>
      <c r="T138" s="53">
        <v>43381.645196759258</v>
      </c>
      <c r="V138" s="53">
        <v>43381.635937500003</v>
      </c>
      <c r="W138" s="53">
        <f>IF(V138&gt;0,V138,D138)</f>
        <v>43381.635937500003</v>
      </c>
      <c r="X138" s="54"/>
      <c r="Y138" s="54"/>
      <c r="Z138" s="56"/>
      <c r="AA138" s="56">
        <f t="shared" si="42"/>
        <v>0</v>
      </c>
      <c r="AB138" s="56">
        <f>IF(IF(B138="☆",(IF(K138&gt;R138,K138-W138,R138-W138)),L138-W138)&lt;0,0,IF(B138="☆",(IF(K138&gt;R138,K138-W138,R138-W138)),L138-W138))</f>
        <v>0</v>
      </c>
      <c r="AC138" s="56"/>
      <c r="AD138" s="56"/>
    </row>
    <row r="139" spans="1:30" s="50" customFormat="1" x14ac:dyDescent="0.4">
      <c r="A139" s="49" t="str">
        <f>IF(V139&gt;0, "★", "-")</f>
        <v>-</v>
      </c>
      <c r="B139" s="49" t="str">
        <f>IF(K139&gt;0, "☆", "-")</f>
        <v>☆</v>
      </c>
      <c r="C139" s="50">
        <v>15</v>
      </c>
      <c r="D139" s="51">
        <v>43381.641724537039</v>
      </c>
      <c r="E139" s="50">
        <v>1674</v>
      </c>
      <c r="F139" s="50" t="s">
        <v>38</v>
      </c>
      <c r="G139" s="50">
        <v>0</v>
      </c>
      <c r="H139" s="50">
        <v>849</v>
      </c>
      <c r="I139" s="50">
        <v>3</v>
      </c>
      <c r="J139" s="50">
        <v>3</v>
      </c>
      <c r="K139" s="51">
        <v>43381.64261574074</v>
      </c>
      <c r="N139" s="50" t="s">
        <v>69</v>
      </c>
      <c r="O139" s="50" t="s">
        <v>70</v>
      </c>
      <c r="P139" s="50" t="s">
        <v>67</v>
      </c>
      <c r="Q139" s="50" t="s">
        <v>68</v>
      </c>
      <c r="R139" s="51">
        <v>43381.646203703705</v>
      </c>
      <c r="T139" s="51">
        <v>43381.653344907405</v>
      </c>
      <c r="W139" s="51">
        <f>IF(V139&gt;0,V139,D139)</f>
        <v>43381.641724537039</v>
      </c>
      <c r="X139" s="55"/>
      <c r="Y139" s="55"/>
      <c r="Z139" s="57"/>
      <c r="AA139" s="57">
        <f t="shared" si="42"/>
        <v>0</v>
      </c>
      <c r="AB139" s="57">
        <f>IF(IF(B139="☆",(IF(K139&gt;R139,K139-W139,R139-W139)),L139-W139)&lt;0,0,IF(B139="☆",(IF(K139&gt;R139,K139-W139,R139-W139)),L139-W139))</f>
        <v>4.4791666659875773E-3</v>
      </c>
      <c r="AC139" s="57"/>
      <c r="AD139" s="57"/>
    </row>
    <row r="140" spans="1:30" s="63" customFormat="1" x14ac:dyDescent="0.4">
      <c r="A140" s="62" t="str">
        <f t="shared" si="39"/>
        <v>★</v>
      </c>
      <c r="B140" s="62" t="str">
        <f t="shared" si="40"/>
        <v>-</v>
      </c>
      <c r="C140" s="63">
        <v>16</v>
      </c>
      <c r="D140" s="64">
        <v>43381.665254629632</v>
      </c>
      <c r="E140" s="63">
        <v>1684</v>
      </c>
      <c r="F140" s="63" t="s">
        <v>33</v>
      </c>
      <c r="G140" s="63">
        <v>2024</v>
      </c>
      <c r="H140" s="63">
        <v>1080</v>
      </c>
      <c r="I140" s="63">
        <v>4</v>
      </c>
      <c r="J140" s="63">
        <v>2</v>
      </c>
      <c r="L140" s="64">
        <v>43381.667824074073</v>
      </c>
      <c r="M140" s="64">
        <v>43381.672893518517</v>
      </c>
      <c r="N140" s="63" t="s">
        <v>19</v>
      </c>
      <c r="O140" s="63" t="s">
        <v>20</v>
      </c>
      <c r="P140" s="63" t="s">
        <v>39</v>
      </c>
      <c r="Q140" s="63" t="s">
        <v>40</v>
      </c>
      <c r="R140" s="64">
        <v>43381.669247685182</v>
      </c>
      <c r="S140" s="64">
        <v>43381.669247685182</v>
      </c>
      <c r="T140" s="64">
        <v>43381.676539351851</v>
      </c>
      <c r="U140" s="64">
        <v>43381.676539351851</v>
      </c>
      <c r="V140" s="64">
        <v>43381.666828703703</v>
      </c>
      <c r="W140" s="64">
        <f t="shared" si="41"/>
        <v>43381.666828703703</v>
      </c>
      <c r="X140" s="65">
        <f t="shared" si="43"/>
        <v>5.0694444435066544E-3</v>
      </c>
      <c r="Y140" s="65">
        <f t="shared" si="44"/>
        <v>1.0138888887013309E-2</v>
      </c>
      <c r="Z140" s="66">
        <f>SUM(Y140:Y154)</f>
        <v>0.20137731481372612</v>
      </c>
      <c r="AA140" s="66">
        <f t="shared" si="42"/>
        <v>0</v>
      </c>
      <c r="AB140" s="66">
        <f t="shared" si="45"/>
        <v>9.9537037021946162E-4</v>
      </c>
      <c r="AC140" s="66">
        <f>AVERAGE(AB140:AB154)</f>
        <v>2.8248456791819384E-3</v>
      </c>
      <c r="AD140" s="66">
        <f>MEDIAN(AB140:AB154)</f>
        <v>3.1018518493510783E-3</v>
      </c>
    </row>
    <row r="141" spans="1:30" s="3" customFormat="1" x14ac:dyDescent="0.4">
      <c r="A141" s="45" t="str">
        <f t="shared" si="39"/>
        <v>-</v>
      </c>
      <c r="B141" s="45" t="str">
        <f t="shared" si="40"/>
        <v>-</v>
      </c>
      <c r="C141" s="3">
        <v>16</v>
      </c>
      <c r="D141" s="2">
        <v>43381.670127314814</v>
      </c>
      <c r="E141" s="3">
        <v>1685</v>
      </c>
      <c r="F141" s="3" t="s">
        <v>43</v>
      </c>
      <c r="G141" s="3">
        <v>0</v>
      </c>
      <c r="H141" s="3">
        <v>860</v>
      </c>
      <c r="I141" s="3">
        <v>10</v>
      </c>
      <c r="J141" s="3">
        <v>1</v>
      </c>
      <c r="L141" s="2">
        <v>43381.672523148147</v>
      </c>
      <c r="M141" s="2">
        <v>43381.680173611108</v>
      </c>
      <c r="N141" s="3" t="s">
        <v>52</v>
      </c>
      <c r="O141" s="3" t="s">
        <v>53</v>
      </c>
      <c r="P141" s="3" t="s">
        <v>59</v>
      </c>
      <c r="Q141" s="3" t="s">
        <v>60</v>
      </c>
      <c r="R141" s="2">
        <v>43381.673217592594</v>
      </c>
      <c r="S141" s="2">
        <v>43381.673217592594</v>
      </c>
      <c r="T141" s="2">
        <v>43381.687523148146</v>
      </c>
      <c r="U141" s="2">
        <v>43381.687523148146</v>
      </c>
      <c r="W141" s="2">
        <f t="shared" si="41"/>
        <v>43381.670127314814</v>
      </c>
      <c r="X141" s="9">
        <f t="shared" si="43"/>
        <v>7.6504629614646547E-3</v>
      </c>
      <c r="Y141" s="9">
        <f t="shared" si="44"/>
        <v>7.6504629614646547E-3</v>
      </c>
      <c r="Z141" s="19"/>
      <c r="AA141" s="19">
        <f t="shared" si="42"/>
        <v>0</v>
      </c>
      <c r="AB141" s="19">
        <f t="shared" si="45"/>
        <v>2.3958333331393078E-3</v>
      </c>
      <c r="AC141" s="19"/>
      <c r="AD141" s="19"/>
    </row>
    <row r="142" spans="1:30" s="3" customFormat="1" x14ac:dyDescent="0.4">
      <c r="A142" s="45" t="str">
        <f t="shared" si="39"/>
        <v>-</v>
      </c>
      <c r="B142" s="45" t="str">
        <f t="shared" si="40"/>
        <v>-</v>
      </c>
      <c r="C142" s="3">
        <v>16</v>
      </c>
      <c r="D142" s="2">
        <v>43381.671157407407</v>
      </c>
      <c r="E142" s="3">
        <v>1686</v>
      </c>
      <c r="F142" s="3" t="s">
        <v>38</v>
      </c>
      <c r="G142" s="3">
        <v>0</v>
      </c>
      <c r="H142" s="3">
        <v>1082</v>
      </c>
      <c r="I142" s="3">
        <v>9</v>
      </c>
      <c r="J142" s="3">
        <v>2</v>
      </c>
      <c r="L142" s="2">
        <v>43381.67355324074</v>
      </c>
      <c r="M142" s="2">
        <v>43381.677835648145</v>
      </c>
      <c r="N142" s="3" t="s">
        <v>86</v>
      </c>
      <c r="O142" s="3" t="s">
        <v>87</v>
      </c>
      <c r="P142" s="3" t="s">
        <v>52</v>
      </c>
      <c r="Q142" s="3" t="s">
        <v>53</v>
      </c>
      <c r="R142" s="2">
        <v>43381.673819444448</v>
      </c>
      <c r="S142" s="2">
        <v>43381.673819444448</v>
      </c>
      <c r="T142" s="2">
        <v>43381.687164351853</v>
      </c>
      <c r="U142" s="2">
        <v>43381.687164351853</v>
      </c>
      <c r="W142" s="2">
        <f t="shared" si="41"/>
        <v>43381.671157407407</v>
      </c>
      <c r="X142" s="9">
        <f t="shared" si="43"/>
        <v>4.2824074043892324E-3</v>
      </c>
      <c r="Y142" s="9">
        <f t="shared" si="44"/>
        <v>8.5648148087784648E-3</v>
      </c>
      <c r="Z142" s="19"/>
      <c r="AA142" s="19">
        <f t="shared" si="42"/>
        <v>0</v>
      </c>
      <c r="AB142" s="19">
        <f t="shared" si="45"/>
        <v>2.3958333331393078E-3</v>
      </c>
      <c r="AC142" s="19"/>
      <c r="AD142" s="19"/>
    </row>
    <row r="143" spans="1:30" s="3" customFormat="1" x14ac:dyDescent="0.4">
      <c r="A143" s="45" t="str">
        <f t="shared" si="39"/>
        <v>-</v>
      </c>
      <c r="B143" s="45" t="str">
        <f t="shared" si="40"/>
        <v>-</v>
      </c>
      <c r="C143" s="3">
        <v>16</v>
      </c>
      <c r="D143" s="2">
        <v>43381.67428240741</v>
      </c>
      <c r="E143" s="3">
        <v>1687</v>
      </c>
      <c r="F143" s="3" t="s">
        <v>38</v>
      </c>
      <c r="G143" s="3">
        <v>0</v>
      </c>
      <c r="H143" s="3">
        <v>466</v>
      </c>
      <c r="I143" s="3">
        <v>6</v>
      </c>
      <c r="J143" s="3">
        <v>1</v>
      </c>
      <c r="L143" s="2">
        <v>43381.677384259259</v>
      </c>
      <c r="M143" s="2">
        <v>43381.68613425926</v>
      </c>
      <c r="N143" s="3" t="s">
        <v>65</v>
      </c>
      <c r="O143" s="3" t="s">
        <v>66</v>
      </c>
      <c r="P143" s="3" t="s">
        <v>31</v>
      </c>
      <c r="Q143" s="3" t="s">
        <v>32</v>
      </c>
      <c r="R143" s="2">
        <v>43381.681041666663</v>
      </c>
      <c r="S143" s="2">
        <v>43381.681041666663</v>
      </c>
      <c r="T143" s="2">
        <v>43381.692187499997</v>
      </c>
      <c r="U143" s="2">
        <v>43381.692187499997</v>
      </c>
      <c r="W143" s="2">
        <f t="shared" si="41"/>
        <v>43381.67428240741</v>
      </c>
      <c r="X143" s="9">
        <f t="shared" si="43"/>
        <v>8.7500000008731149E-3</v>
      </c>
      <c r="Y143" s="9">
        <f t="shared" si="44"/>
        <v>8.7500000008731149E-3</v>
      </c>
      <c r="Z143" s="19"/>
      <c r="AA143" s="19">
        <f t="shared" si="42"/>
        <v>0</v>
      </c>
      <c r="AB143" s="19">
        <f t="shared" si="45"/>
        <v>3.1018518493510783E-3</v>
      </c>
      <c r="AC143" s="19"/>
      <c r="AD143" s="19"/>
    </row>
    <row r="144" spans="1:30" s="3" customFormat="1" x14ac:dyDescent="0.4">
      <c r="A144" s="45" t="str">
        <f t="shared" si="39"/>
        <v>-</v>
      </c>
      <c r="B144" s="45" t="str">
        <f t="shared" si="40"/>
        <v>-</v>
      </c>
      <c r="C144" s="3">
        <v>16</v>
      </c>
      <c r="D144" s="2">
        <v>43381.675717592596</v>
      </c>
      <c r="E144" s="3">
        <v>1688</v>
      </c>
      <c r="F144" s="3" t="s">
        <v>38</v>
      </c>
      <c r="G144" s="3">
        <v>0</v>
      </c>
      <c r="H144" s="3">
        <v>810</v>
      </c>
      <c r="I144" s="3">
        <v>1</v>
      </c>
      <c r="J144" s="3">
        <v>3</v>
      </c>
      <c r="L144" s="2">
        <v>43381.680625000001</v>
      </c>
      <c r="M144" s="2">
        <v>43381.685486111113</v>
      </c>
      <c r="N144" s="3" t="s">
        <v>69</v>
      </c>
      <c r="O144" s="3" t="s">
        <v>70</v>
      </c>
      <c r="P144" s="3" t="s">
        <v>44</v>
      </c>
      <c r="Q144" s="3" t="s">
        <v>45</v>
      </c>
      <c r="R144" s="2">
        <v>43381.678888888891</v>
      </c>
      <c r="S144" s="2">
        <v>43381.678888888891</v>
      </c>
      <c r="T144" s="2">
        <v>43381.694814814815</v>
      </c>
      <c r="U144" s="2">
        <v>43381.694814814815</v>
      </c>
      <c r="W144" s="2">
        <f t="shared" si="41"/>
        <v>43381.675717592596</v>
      </c>
      <c r="X144" s="9">
        <f t="shared" si="43"/>
        <v>4.8611111124046147E-3</v>
      </c>
      <c r="Y144" s="9">
        <f t="shared" si="44"/>
        <v>1.4583333337213844E-2</v>
      </c>
      <c r="Z144" s="19"/>
      <c r="AA144" s="19">
        <f t="shared" si="42"/>
        <v>1.7361111094942316E-3</v>
      </c>
      <c r="AB144" s="19">
        <f t="shared" si="45"/>
        <v>4.907407404971309E-3</v>
      </c>
      <c r="AC144" s="19"/>
      <c r="AD144" s="19"/>
    </row>
    <row r="145" spans="1:30" s="3" customFormat="1" x14ac:dyDescent="0.4">
      <c r="A145" s="45" t="str">
        <f t="shared" si="39"/>
        <v>-</v>
      </c>
      <c r="B145" s="45" t="str">
        <f t="shared" si="40"/>
        <v>-</v>
      </c>
      <c r="C145" s="3">
        <v>16</v>
      </c>
      <c r="D145" s="2">
        <v>43381.678877314815</v>
      </c>
      <c r="E145" s="3">
        <v>1689</v>
      </c>
      <c r="F145" s="3" t="s">
        <v>18</v>
      </c>
      <c r="G145" s="3">
        <v>985</v>
      </c>
      <c r="H145" s="3">
        <v>432</v>
      </c>
      <c r="I145" s="3">
        <v>6</v>
      </c>
      <c r="J145" s="3">
        <v>1</v>
      </c>
      <c r="L145" s="2">
        <v>43381.680844907409</v>
      </c>
      <c r="M145" s="2">
        <v>43381.699421296296</v>
      </c>
      <c r="N145" s="3" t="s">
        <v>57</v>
      </c>
      <c r="O145" s="3" t="s">
        <v>58</v>
      </c>
      <c r="P145" s="3" t="s">
        <v>67</v>
      </c>
      <c r="Q145" s="3" t="s">
        <v>68</v>
      </c>
      <c r="R145" s="2">
        <v>43381.681944444441</v>
      </c>
      <c r="S145" s="2">
        <v>43381.681944444441</v>
      </c>
      <c r="T145" s="2">
        <v>43381.703668981485</v>
      </c>
      <c r="U145" s="2">
        <v>43381.703668981485</v>
      </c>
      <c r="W145" s="2">
        <f t="shared" si="41"/>
        <v>43381.678877314815</v>
      </c>
      <c r="X145" s="9">
        <f t="shared" si="43"/>
        <v>1.8576388887595385E-2</v>
      </c>
      <c r="Y145" s="9">
        <f t="shared" si="44"/>
        <v>1.8576388887595385E-2</v>
      </c>
      <c r="Z145" s="19"/>
      <c r="AA145" s="19">
        <f t="shared" si="42"/>
        <v>0</v>
      </c>
      <c r="AB145" s="19">
        <f t="shared" si="45"/>
        <v>1.9675925941555761E-3</v>
      </c>
      <c r="AC145" s="19"/>
      <c r="AD145" s="19"/>
    </row>
    <row r="146" spans="1:30" s="3" customFormat="1" x14ac:dyDescent="0.4">
      <c r="A146" s="45" t="str">
        <f t="shared" si="39"/>
        <v>★</v>
      </c>
      <c r="B146" s="45" t="str">
        <f t="shared" si="40"/>
        <v>-</v>
      </c>
      <c r="C146" s="3">
        <v>16</v>
      </c>
      <c r="D146" s="2">
        <v>43381.682118055556</v>
      </c>
      <c r="E146" s="3">
        <v>1690</v>
      </c>
      <c r="F146" s="3" t="s">
        <v>33</v>
      </c>
      <c r="G146" s="3">
        <v>1785</v>
      </c>
      <c r="H146" s="3">
        <v>471</v>
      </c>
      <c r="I146" s="3">
        <v>2</v>
      </c>
      <c r="J146" s="3">
        <v>5</v>
      </c>
      <c r="L146" s="2">
        <v>43381.688090277778</v>
      </c>
      <c r="M146" s="2">
        <v>43381.696782407409</v>
      </c>
      <c r="N146" s="3" t="s">
        <v>23</v>
      </c>
      <c r="O146" s="3" t="s">
        <v>24</v>
      </c>
      <c r="P146" s="3" t="s">
        <v>34</v>
      </c>
      <c r="Q146" s="3" t="s">
        <v>35</v>
      </c>
      <c r="R146" s="2">
        <v>43381.690972222219</v>
      </c>
      <c r="S146" s="2">
        <v>43381.690972222219</v>
      </c>
      <c r="T146" s="2">
        <v>43381.703240740739</v>
      </c>
      <c r="U146" s="2">
        <v>43381.703240740739</v>
      </c>
      <c r="V146" s="2">
        <v>43381.690972222219</v>
      </c>
      <c r="W146" s="2">
        <f t="shared" si="41"/>
        <v>43381.690972222219</v>
      </c>
      <c r="X146" s="9">
        <f t="shared" si="43"/>
        <v>8.6921296315267682E-3</v>
      </c>
      <c r="Y146" s="9">
        <f t="shared" si="44"/>
        <v>4.3460648157633841E-2</v>
      </c>
      <c r="Z146" s="19"/>
      <c r="AA146" s="19">
        <f t="shared" si="42"/>
        <v>0</v>
      </c>
      <c r="AB146" s="19">
        <f t="shared" si="45"/>
        <v>0</v>
      </c>
      <c r="AC146" s="19"/>
      <c r="AD146" s="19"/>
    </row>
    <row r="147" spans="1:30" s="3" customFormat="1" x14ac:dyDescent="0.4">
      <c r="A147" s="45" t="str">
        <f t="shared" si="39"/>
        <v>-</v>
      </c>
      <c r="B147" s="45" t="str">
        <f t="shared" si="40"/>
        <v>-</v>
      </c>
      <c r="C147" s="3">
        <v>16</v>
      </c>
      <c r="D147" s="2">
        <v>43381.68372685185</v>
      </c>
      <c r="E147" s="3">
        <v>1691</v>
      </c>
      <c r="F147" s="3" t="s">
        <v>43</v>
      </c>
      <c r="G147" s="3">
        <v>0</v>
      </c>
      <c r="H147" s="3">
        <v>1275</v>
      </c>
      <c r="I147" s="3">
        <v>5</v>
      </c>
      <c r="J147" s="3">
        <v>2</v>
      </c>
      <c r="L147" s="2">
        <v>43381.687569444446</v>
      </c>
      <c r="M147" s="2">
        <v>43381.692881944444</v>
      </c>
      <c r="N147" s="3" t="s">
        <v>31</v>
      </c>
      <c r="O147" s="3" t="s">
        <v>32</v>
      </c>
      <c r="P147" s="3" t="s">
        <v>27</v>
      </c>
      <c r="Q147" s="3" t="s">
        <v>28</v>
      </c>
      <c r="R147" s="2">
        <v>43381.68949074074</v>
      </c>
      <c r="S147" s="2">
        <v>43381.68949074074</v>
      </c>
      <c r="T147" s="2">
        <v>43381.700335648151</v>
      </c>
      <c r="U147" s="2">
        <v>43381.700335648151</v>
      </c>
      <c r="W147" s="2">
        <f t="shared" si="41"/>
        <v>43381.68372685185</v>
      </c>
      <c r="X147" s="9">
        <f t="shared" si="43"/>
        <v>5.3124999976716936E-3</v>
      </c>
      <c r="Y147" s="9">
        <f t="shared" si="44"/>
        <v>1.0624999995343387E-2</v>
      </c>
      <c r="Z147" s="19"/>
      <c r="AA147" s="19">
        <f t="shared" si="42"/>
        <v>0</v>
      </c>
      <c r="AB147" s="19">
        <f t="shared" si="45"/>
        <v>3.8425925959018059E-3</v>
      </c>
      <c r="AC147" s="19"/>
      <c r="AD147" s="19"/>
    </row>
    <row r="148" spans="1:30" s="3" customFormat="1" x14ac:dyDescent="0.4">
      <c r="A148" s="45" t="str">
        <f t="shared" si="39"/>
        <v>-</v>
      </c>
      <c r="B148" s="45" t="str">
        <f t="shared" si="40"/>
        <v>-</v>
      </c>
      <c r="C148" s="3">
        <v>16</v>
      </c>
      <c r="D148" s="2">
        <v>43381.687291666669</v>
      </c>
      <c r="E148" s="3">
        <v>1692</v>
      </c>
      <c r="F148" s="3" t="s">
        <v>18</v>
      </c>
      <c r="G148" s="3">
        <v>1882</v>
      </c>
      <c r="H148" s="3">
        <v>529</v>
      </c>
      <c r="I148" s="3">
        <v>6</v>
      </c>
      <c r="J148" s="3">
        <v>1</v>
      </c>
      <c r="L148" s="2">
        <v>43381.688645833332</v>
      </c>
      <c r="M148" s="2">
        <v>43381.692708333336</v>
      </c>
      <c r="N148" s="3" t="s">
        <v>31</v>
      </c>
      <c r="O148" s="3" t="s">
        <v>32</v>
      </c>
      <c r="P148" s="3" t="s">
        <v>39</v>
      </c>
      <c r="Q148" s="3" t="s">
        <v>40</v>
      </c>
      <c r="R148" s="2">
        <v>43381.690520833334</v>
      </c>
      <c r="S148" s="2">
        <v>43381.690520833334</v>
      </c>
      <c r="T148" s="2">
        <v>43381.70140046296</v>
      </c>
      <c r="U148" s="2">
        <v>43381.70140046296</v>
      </c>
      <c r="W148" s="2">
        <f t="shared" si="41"/>
        <v>43381.687291666669</v>
      </c>
      <c r="X148" s="9">
        <f t="shared" si="43"/>
        <v>4.062500003783498E-3</v>
      </c>
      <c r="Y148" s="9">
        <f t="shared" si="44"/>
        <v>4.062500003783498E-3</v>
      </c>
      <c r="Z148" s="19"/>
      <c r="AA148" s="19">
        <f t="shared" si="42"/>
        <v>0</v>
      </c>
      <c r="AB148" s="19">
        <f t="shared" si="45"/>
        <v>1.3541666630771942E-3</v>
      </c>
      <c r="AC148" s="19"/>
      <c r="AD148" s="19"/>
    </row>
    <row r="149" spans="1:30" s="3" customFormat="1" x14ac:dyDescent="0.4">
      <c r="A149" s="45" t="str">
        <f t="shared" si="39"/>
        <v>-</v>
      </c>
      <c r="B149" s="45" t="str">
        <f t="shared" si="40"/>
        <v>-</v>
      </c>
      <c r="C149" s="3">
        <v>16</v>
      </c>
      <c r="D149" s="2">
        <v>43381.692094907405</v>
      </c>
      <c r="E149" s="3">
        <v>1694</v>
      </c>
      <c r="F149" s="3" t="s">
        <v>71</v>
      </c>
      <c r="G149" s="3">
        <v>1668</v>
      </c>
      <c r="H149" s="3">
        <v>370</v>
      </c>
      <c r="I149" s="3">
        <v>1</v>
      </c>
      <c r="J149" s="3">
        <v>1</v>
      </c>
      <c r="L149" s="2">
        <v>43381.696377314816</v>
      </c>
      <c r="M149" s="2">
        <v>43381.70616898148</v>
      </c>
      <c r="N149" s="3" t="s">
        <v>84</v>
      </c>
      <c r="O149" s="3" t="s">
        <v>85</v>
      </c>
      <c r="P149" s="3" t="s">
        <v>39</v>
      </c>
      <c r="Q149" s="3" t="s">
        <v>40</v>
      </c>
      <c r="R149" s="2">
        <v>43381.696192129632</v>
      </c>
      <c r="S149" s="2">
        <v>43381.696192129632</v>
      </c>
      <c r="T149" s="2">
        <v>43381.712233796294</v>
      </c>
      <c r="U149" s="2">
        <v>43381.712233796294</v>
      </c>
      <c r="W149" s="2">
        <f t="shared" si="41"/>
        <v>43381.692094907405</v>
      </c>
      <c r="X149" s="9">
        <f t="shared" si="43"/>
        <v>9.7916666636592709E-3</v>
      </c>
      <c r="Y149" s="9">
        <f t="shared" si="44"/>
        <v>9.7916666636592709E-3</v>
      </c>
      <c r="Z149" s="19"/>
      <c r="AA149" s="19">
        <f t="shared" si="42"/>
        <v>1.8518518481869251E-4</v>
      </c>
      <c r="AB149" s="19">
        <f t="shared" si="45"/>
        <v>4.28240741166519E-3</v>
      </c>
      <c r="AC149" s="19"/>
      <c r="AD149" s="19"/>
    </row>
    <row r="150" spans="1:30" s="3" customFormat="1" x14ac:dyDescent="0.4">
      <c r="A150" s="45" t="str">
        <f t="shared" si="39"/>
        <v>-</v>
      </c>
      <c r="B150" s="45" t="str">
        <f t="shared" si="40"/>
        <v>-</v>
      </c>
      <c r="C150" s="3">
        <v>16</v>
      </c>
      <c r="D150" s="2">
        <v>43381.698796296296</v>
      </c>
      <c r="E150" s="3">
        <v>1696</v>
      </c>
      <c r="F150" s="3" t="s">
        <v>43</v>
      </c>
      <c r="G150" s="3">
        <v>0</v>
      </c>
      <c r="H150" s="3">
        <v>1238</v>
      </c>
      <c r="I150" s="3">
        <v>1</v>
      </c>
      <c r="J150" s="3">
        <v>3</v>
      </c>
      <c r="L150" s="2">
        <v>43381.700138888889</v>
      </c>
      <c r="M150" s="2">
        <v>43381.706250000003</v>
      </c>
      <c r="N150" s="3" t="s">
        <v>44</v>
      </c>
      <c r="O150" s="3" t="s">
        <v>45</v>
      </c>
      <c r="P150" s="3" t="s">
        <v>39</v>
      </c>
      <c r="Q150" s="3" t="s">
        <v>40</v>
      </c>
      <c r="R150" s="2">
        <v>43381.703912037039</v>
      </c>
      <c r="S150" s="2">
        <v>43381.703912037039</v>
      </c>
      <c r="T150" s="2">
        <v>43381.719571759262</v>
      </c>
      <c r="U150" s="2">
        <v>43381.719571759262</v>
      </c>
      <c r="W150" s="2">
        <f t="shared" si="41"/>
        <v>43381.698796296296</v>
      </c>
      <c r="X150" s="9">
        <f t="shared" si="43"/>
        <v>6.1111111135687679E-3</v>
      </c>
      <c r="Y150" s="9">
        <f t="shared" si="44"/>
        <v>1.8333333340706304E-2</v>
      </c>
      <c r="Z150" s="19"/>
      <c r="AA150" s="19">
        <f t="shared" si="42"/>
        <v>0</v>
      </c>
      <c r="AB150" s="19">
        <f t="shared" si="45"/>
        <v>1.3425925935734995E-3</v>
      </c>
      <c r="AC150" s="19"/>
      <c r="AD150" s="19"/>
    </row>
    <row r="151" spans="1:30" s="3" customFormat="1" x14ac:dyDescent="0.4">
      <c r="A151" s="45" t="str">
        <f t="shared" si="39"/>
        <v>-</v>
      </c>
      <c r="B151" s="45" t="str">
        <f t="shared" si="40"/>
        <v>-</v>
      </c>
      <c r="C151" s="3">
        <v>16</v>
      </c>
      <c r="D151" s="2">
        <v>43381.699259259258</v>
      </c>
      <c r="E151" s="3">
        <v>1697</v>
      </c>
      <c r="F151" s="3" t="s">
        <v>33</v>
      </c>
      <c r="G151" s="3">
        <v>2021</v>
      </c>
      <c r="H151" s="3">
        <v>446</v>
      </c>
      <c r="I151" s="3">
        <v>2</v>
      </c>
      <c r="J151" s="3">
        <v>3</v>
      </c>
      <c r="L151" s="2">
        <v>43381.703564814816</v>
      </c>
      <c r="M151" s="2">
        <v>43381.716006944444</v>
      </c>
      <c r="N151" s="3" t="s">
        <v>52</v>
      </c>
      <c r="O151" s="3" t="s">
        <v>53</v>
      </c>
      <c r="P151" s="3" t="s">
        <v>44</v>
      </c>
      <c r="Q151" s="3" t="s">
        <v>45</v>
      </c>
      <c r="R151" s="2">
        <v>43381.701863425929</v>
      </c>
      <c r="S151" s="2">
        <v>43381.703067129631</v>
      </c>
      <c r="T151" s="2">
        <v>43381.714641203704</v>
      </c>
      <c r="U151" s="2">
        <v>43381.723182870373</v>
      </c>
      <c r="W151" s="2">
        <f t="shared" si="41"/>
        <v>43381.699259259258</v>
      </c>
      <c r="X151" s="9">
        <f t="shared" si="43"/>
        <v>1.244212962774327E-2</v>
      </c>
      <c r="Y151" s="9">
        <f t="shared" si="44"/>
        <v>3.7326388883229811E-2</v>
      </c>
      <c r="Z151" s="19"/>
      <c r="AA151" s="19">
        <f t="shared" si="42"/>
        <v>1.7013888864312321E-3</v>
      </c>
      <c r="AB151" s="19">
        <f t="shared" si="45"/>
        <v>4.3055555579485372E-3</v>
      </c>
      <c r="AC151" s="19"/>
      <c r="AD151" s="19"/>
    </row>
    <row r="152" spans="1:30" s="3" customFormat="1" x14ac:dyDescent="0.4">
      <c r="A152" s="45" t="str">
        <f t="shared" si="39"/>
        <v>-</v>
      </c>
      <c r="B152" s="45" t="str">
        <f t="shared" si="40"/>
        <v>-</v>
      </c>
      <c r="C152" s="3">
        <v>16</v>
      </c>
      <c r="D152" s="2">
        <v>43381.700428240743</v>
      </c>
      <c r="E152" s="3">
        <v>1699</v>
      </c>
      <c r="F152" s="3" t="s">
        <v>43</v>
      </c>
      <c r="G152" s="3">
        <v>0</v>
      </c>
      <c r="H152" s="3">
        <v>828</v>
      </c>
      <c r="I152" s="3">
        <v>8</v>
      </c>
      <c r="J152" s="3">
        <v>1</v>
      </c>
      <c r="L152" s="2">
        <v>43381.703622685185</v>
      </c>
      <c r="M152" s="2">
        <v>43381.707800925928</v>
      </c>
      <c r="N152" s="3" t="s">
        <v>59</v>
      </c>
      <c r="O152" s="3" t="s">
        <v>60</v>
      </c>
      <c r="P152" s="3" t="s">
        <v>84</v>
      </c>
      <c r="Q152" s="3" t="s">
        <v>85</v>
      </c>
      <c r="R152" s="2">
        <v>43381.704606481479</v>
      </c>
      <c r="S152" s="2">
        <v>43381.704606481479</v>
      </c>
      <c r="T152" s="2">
        <v>43381.708749999998</v>
      </c>
      <c r="U152" s="2">
        <v>43381.708749999998</v>
      </c>
      <c r="W152" s="2">
        <f t="shared" si="41"/>
        <v>43381.700428240743</v>
      </c>
      <c r="X152" s="9">
        <f t="shared" si="43"/>
        <v>4.1782407424761914E-3</v>
      </c>
      <c r="Y152" s="9">
        <f t="shared" si="44"/>
        <v>4.1782407424761914E-3</v>
      </c>
      <c r="Z152" s="19"/>
      <c r="AA152" s="19">
        <f t="shared" si="42"/>
        <v>0</v>
      </c>
      <c r="AB152" s="19">
        <f t="shared" si="45"/>
        <v>3.1944444417604245E-3</v>
      </c>
      <c r="AC152" s="19"/>
      <c r="AD152" s="19"/>
    </row>
    <row r="153" spans="1:30" s="3" customFormat="1" x14ac:dyDescent="0.4">
      <c r="A153" s="45" t="str">
        <f t="shared" si="39"/>
        <v>-</v>
      </c>
      <c r="B153" s="45" t="str">
        <f t="shared" si="40"/>
        <v>-</v>
      </c>
      <c r="C153" s="3">
        <v>16</v>
      </c>
      <c r="D153" s="2">
        <v>43381.707106481481</v>
      </c>
      <c r="E153" s="3">
        <v>1701</v>
      </c>
      <c r="F153" s="3" t="s">
        <v>38</v>
      </c>
      <c r="G153" s="3">
        <v>0</v>
      </c>
      <c r="H153" s="3">
        <v>350</v>
      </c>
      <c r="I153" s="3">
        <v>4</v>
      </c>
      <c r="J153" s="3">
        <v>1</v>
      </c>
      <c r="L153" s="2">
        <v>43381.710601851853</v>
      </c>
      <c r="M153" s="2">
        <v>43381.715937499997</v>
      </c>
      <c r="N153" s="3" t="s">
        <v>44</v>
      </c>
      <c r="O153" s="3" t="s">
        <v>45</v>
      </c>
      <c r="P153" s="3" t="s">
        <v>19</v>
      </c>
      <c r="Q153" s="3" t="s">
        <v>20</v>
      </c>
      <c r="R153" s="2">
        <v>43381.71402777778</v>
      </c>
      <c r="S153" s="2">
        <v>43381.71402777778</v>
      </c>
      <c r="T153" s="2">
        <v>43381.724548611113</v>
      </c>
      <c r="U153" s="2">
        <v>43381.724895833337</v>
      </c>
      <c r="W153" s="2">
        <f t="shared" si="41"/>
        <v>43381.707106481481</v>
      </c>
      <c r="X153" s="9">
        <f t="shared" si="43"/>
        <v>5.3356481439550407E-3</v>
      </c>
      <c r="Y153" s="9">
        <f t="shared" si="44"/>
        <v>5.3356481439550407E-3</v>
      </c>
      <c r="Z153" s="19"/>
      <c r="AA153" s="19">
        <f t="shared" si="42"/>
        <v>0</v>
      </c>
      <c r="AB153" s="19">
        <f t="shared" si="45"/>
        <v>3.4953703725477681E-3</v>
      </c>
      <c r="AC153" s="19"/>
      <c r="AD153" s="19"/>
    </row>
    <row r="154" spans="1:30" s="50" customFormat="1" x14ac:dyDescent="0.4">
      <c r="A154" s="49" t="str">
        <f>IF(V154&gt;0, "★", "-")</f>
        <v>-</v>
      </c>
      <c r="B154" s="49" t="str">
        <f>IF(K154&gt;0, "☆", "-")</f>
        <v>☆</v>
      </c>
      <c r="C154" s="50">
        <v>16</v>
      </c>
      <c r="D154" s="51">
        <v>43381.693599537037</v>
      </c>
      <c r="E154" s="50">
        <v>1695</v>
      </c>
      <c r="F154" s="50" t="s">
        <v>38</v>
      </c>
      <c r="G154" s="50">
        <v>0</v>
      </c>
      <c r="H154" s="50">
        <v>772</v>
      </c>
      <c r="I154" s="50">
        <v>4</v>
      </c>
      <c r="J154" s="50">
        <v>3</v>
      </c>
      <c r="K154" s="51">
        <v>43381.694895833331</v>
      </c>
      <c r="N154" s="50" t="s">
        <v>44</v>
      </c>
      <c r="O154" s="50" t="s">
        <v>45</v>
      </c>
      <c r="P154" s="50" t="s">
        <v>39</v>
      </c>
      <c r="Q154" s="50" t="s">
        <v>40</v>
      </c>
      <c r="R154" s="51">
        <v>43381.698391203703</v>
      </c>
      <c r="T154" s="51">
        <v>43381.713703703703</v>
      </c>
      <c r="W154" s="51">
        <f>IF(V154&gt;0,V154,D154)</f>
        <v>43381.693599537037</v>
      </c>
      <c r="X154" s="55"/>
      <c r="Y154" s="55"/>
      <c r="Z154" s="57"/>
      <c r="AA154" s="57">
        <f t="shared" si="42"/>
        <v>0</v>
      </c>
      <c r="AB154" s="57">
        <f>IF(IF(B154="☆",(IF(K154&gt;R154,K154-W154,R154-W154)),L154-W154)&lt;0,0,IF(B154="☆",(IF(K154&gt;R154,K154-W154,R154-W154)),L154-W154))</f>
        <v>4.7916666662786156E-3</v>
      </c>
      <c r="AC154" s="57"/>
      <c r="AD154" s="57"/>
    </row>
    <row r="155" spans="1:30" s="63" customFormat="1" x14ac:dyDescent="0.4">
      <c r="A155" s="62" t="str">
        <f>IF(V155&gt;0, "★", "-")</f>
        <v>★</v>
      </c>
      <c r="B155" s="62" t="str">
        <f t="shared" si="40"/>
        <v>-</v>
      </c>
      <c r="C155" s="63">
        <v>17</v>
      </c>
      <c r="D155" s="64">
        <v>43381.687685185185</v>
      </c>
      <c r="E155" s="63">
        <v>1693</v>
      </c>
      <c r="F155" s="63" t="s">
        <v>43</v>
      </c>
      <c r="G155" s="63">
        <v>0</v>
      </c>
      <c r="H155" s="63">
        <v>382</v>
      </c>
      <c r="I155" s="63">
        <v>3</v>
      </c>
      <c r="J155" s="63">
        <v>2</v>
      </c>
      <c r="L155" s="64">
        <v>43381.74082175926</v>
      </c>
      <c r="M155" s="64">
        <v>43381.746342592596</v>
      </c>
      <c r="N155" s="63" t="s">
        <v>21</v>
      </c>
      <c r="O155" s="63" t="s">
        <v>22</v>
      </c>
      <c r="P155" s="63" t="s">
        <v>23</v>
      </c>
      <c r="Q155" s="63" t="s">
        <v>24</v>
      </c>
      <c r="R155" s="64">
        <v>43381.729166666664</v>
      </c>
      <c r="S155" s="64">
        <v>43381.729166666664</v>
      </c>
      <c r="T155" s="64">
        <v>43381.741215277776</v>
      </c>
      <c r="U155" s="64">
        <v>43381.741215277776</v>
      </c>
      <c r="V155" s="64">
        <v>43381.729166666664</v>
      </c>
      <c r="W155" s="64">
        <f t="shared" si="41"/>
        <v>43381.729166666664</v>
      </c>
      <c r="X155" s="65">
        <f>M155-L155</f>
        <v>5.5208333360496908E-3</v>
      </c>
      <c r="Y155" s="65">
        <f>X155*J155</f>
        <v>1.1041666672099382E-2</v>
      </c>
      <c r="Z155" s="66">
        <f>SUM(Y155:Y179)</f>
        <v>0.3006597222192795</v>
      </c>
      <c r="AA155" s="66">
        <f t="shared" si="42"/>
        <v>1.1655092595901806E-2</v>
      </c>
      <c r="AB155" s="66">
        <f t="shared" si="45"/>
        <v>1.1655092595901806E-2</v>
      </c>
      <c r="AC155" s="66">
        <f>AVERAGE(AB155:AB179)</f>
        <v>3.3949074070551435E-3</v>
      </c>
      <c r="AD155" s="66">
        <f>MEDIAN(AB155:AB179)</f>
        <v>2.6041666642413475E-3</v>
      </c>
    </row>
    <row r="156" spans="1:30" s="3" customFormat="1" x14ac:dyDescent="0.4">
      <c r="A156" s="45" t="str">
        <f>IF(V156&gt;0, "★", "-")</f>
        <v>★</v>
      </c>
      <c r="B156" s="45" t="str">
        <f t="shared" si="40"/>
        <v>-</v>
      </c>
      <c r="C156" s="3">
        <v>17</v>
      </c>
      <c r="D156" s="2">
        <v>43381.699814814812</v>
      </c>
      <c r="E156" s="3">
        <v>1698</v>
      </c>
      <c r="F156" s="3" t="s">
        <v>43</v>
      </c>
      <c r="G156" s="3">
        <v>0</v>
      </c>
      <c r="H156" s="3">
        <v>907</v>
      </c>
      <c r="I156" s="3">
        <v>2</v>
      </c>
      <c r="J156" s="3">
        <v>3</v>
      </c>
      <c r="L156" s="2">
        <v>43381.709537037037</v>
      </c>
      <c r="M156" s="2">
        <v>43381.721261574072</v>
      </c>
      <c r="N156" s="3" t="s">
        <v>19</v>
      </c>
      <c r="O156" s="3" t="s">
        <v>20</v>
      </c>
      <c r="P156" s="3" t="s">
        <v>48</v>
      </c>
      <c r="Q156" s="3" t="s">
        <v>49</v>
      </c>
      <c r="R156" s="2">
        <v>43381.711805555555</v>
      </c>
      <c r="S156" s="2">
        <v>43381.711805555555</v>
      </c>
      <c r="T156" s="2">
        <v>43381.73</v>
      </c>
      <c r="U156" s="2">
        <v>43381.73</v>
      </c>
      <c r="V156" s="2">
        <v>43381.711805555555</v>
      </c>
      <c r="W156" s="2">
        <f t="shared" si="41"/>
        <v>43381.711805555555</v>
      </c>
      <c r="X156" s="9">
        <f>M156-L156</f>
        <v>1.1724537034751847E-2</v>
      </c>
      <c r="Y156" s="9">
        <f>X156*J156</f>
        <v>3.5173611104255542E-2</v>
      </c>
      <c r="Z156" s="19"/>
      <c r="AA156" s="19">
        <f t="shared" si="42"/>
        <v>0</v>
      </c>
      <c r="AB156" s="19">
        <f t="shared" si="45"/>
        <v>0</v>
      </c>
      <c r="AC156" s="19"/>
      <c r="AD156" s="19"/>
    </row>
    <row r="157" spans="1:30" s="13" customFormat="1" x14ac:dyDescent="0.4">
      <c r="A157" s="45" t="str">
        <f t="shared" si="39"/>
        <v>-</v>
      </c>
      <c r="B157" s="45" t="str">
        <f t="shared" si="40"/>
        <v>-</v>
      </c>
      <c r="C157" s="13">
        <v>17</v>
      </c>
      <c r="D157" s="14">
        <v>43381.708553240744</v>
      </c>
      <c r="E157" s="13">
        <v>1702</v>
      </c>
      <c r="F157" s="13" t="s">
        <v>38</v>
      </c>
      <c r="G157" s="13">
        <v>0</v>
      </c>
      <c r="H157" s="13">
        <v>659</v>
      </c>
      <c r="I157" s="13">
        <v>4</v>
      </c>
      <c r="J157" s="13">
        <v>1</v>
      </c>
      <c r="L157" s="14">
        <v>43381.709606481483</v>
      </c>
      <c r="M157" s="14">
        <v>43381.715833333335</v>
      </c>
      <c r="N157" s="13" t="s">
        <v>44</v>
      </c>
      <c r="O157" s="13" t="s">
        <v>45</v>
      </c>
      <c r="P157" s="13" t="s">
        <v>19</v>
      </c>
      <c r="Q157" s="13" t="s">
        <v>20</v>
      </c>
      <c r="R157" s="14">
        <v>43381.710844907408</v>
      </c>
      <c r="S157" s="14">
        <v>43381.710844907408</v>
      </c>
      <c r="T157" s="14">
        <v>43381.724548611113</v>
      </c>
      <c r="U157" s="14">
        <v>43381.724548611113</v>
      </c>
      <c r="W157" s="14">
        <f t="shared" si="41"/>
        <v>43381.708553240744</v>
      </c>
      <c r="X157" s="15">
        <f t="shared" ref="X157:X162" si="46">M157-L157</f>
        <v>6.2268518522614613E-3</v>
      </c>
      <c r="Y157" s="15">
        <f t="shared" ref="Y157:Y162" si="47">X157*J157</f>
        <v>6.2268518522614613E-3</v>
      </c>
      <c r="Z157" s="16"/>
      <c r="AA157" s="16">
        <f t="shared" si="42"/>
        <v>0</v>
      </c>
      <c r="AB157" s="16">
        <f t="shared" si="45"/>
        <v>1.0532407395658083E-3</v>
      </c>
      <c r="AC157" s="16"/>
      <c r="AD157" s="16"/>
    </row>
    <row r="158" spans="1:30" s="13" customFormat="1" x14ac:dyDescent="0.4">
      <c r="A158" s="45" t="str">
        <f t="shared" si="39"/>
        <v>★</v>
      </c>
      <c r="B158" s="45" t="str">
        <f t="shared" si="40"/>
        <v>-</v>
      </c>
      <c r="C158" s="13">
        <v>17</v>
      </c>
      <c r="D158" s="14">
        <v>43381.70894675926</v>
      </c>
      <c r="E158" s="13">
        <v>1703</v>
      </c>
      <c r="F158" s="13" t="s">
        <v>18</v>
      </c>
      <c r="G158" s="13">
        <v>2101</v>
      </c>
      <c r="H158" s="13">
        <v>943</v>
      </c>
      <c r="I158" s="13">
        <v>4</v>
      </c>
      <c r="J158" s="13">
        <v>2</v>
      </c>
      <c r="L158" s="14">
        <v>43381.72179398148</v>
      </c>
      <c r="M158" s="14">
        <v>43381.728541666664</v>
      </c>
      <c r="N158" s="13" t="s">
        <v>34</v>
      </c>
      <c r="O158" s="13" t="s">
        <v>35</v>
      </c>
      <c r="P158" s="13" t="s">
        <v>39</v>
      </c>
      <c r="Q158" s="13" t="s">
        <v>40</v>
      </c>
      <c r="R158" s="14">
        <v>43381.727442129632</v>
      </c>
      <c r="S158" s="14">
        <v>43381.727442129632</v>
      </c>
      <c r="T158" s="14">
        <v>43381.733726851853</v>
      </c>
      <c r="U158" s="14">
        <v>43381.733726851853</v>
      </c>
      <c r="V158" s="14">
        <v>43381.722581018519</v>
      </c>
      <c r="W158" s="14">
        <f t="shared" si="41"/>
        <v>43381.722581018519</v>
      </c>
      <c r="X158" s="15">
        <f t="shared" si="46"/>
        <v>6.7476851836545393E-3</v>
      </c>
      <c r="Y158" s="15">
        <f t="shared" si="47"/>
        <v>1.3495370367309079E-2</v>
      </c>
      <c r="Z158" s="16"/>
      <c r="AA158" s="16">
        <f t="shared" si="42"/>
        <v>0</v>
      </c>
      <c r="AB158" s="16">
        <f t="shared" si="45"/>
        <v>0</v>
      </c>
      <c r="AC158" s="16"/>
      <c r="AD158" s="16"/>
    </row>
    <row r="159" spans="1:30" s="13" customFormat="1" x14ac:dyDescent="0.4">
      <c r="A159" s="45" t="str">
        <f t="shared" si="39"/>
        <v>★</v>
      </c>
      <c r="B159" s="45" t="str">
        <f t="shared" si="40"/>
        <v>-</v>
      </c>
      <c r="C159" s="13">
        <v>17</v>
      </c>
      <c r="D159" s="14">
        <v>43381.709305555552</v>
      </c>
      <c r="E159" s="13">
        <v>1704</v>
      </c>
      <c r="F159" s="13" t="s">
        <v>33</v>
      </c>
      <c r="G159" s="13">
        <v>1605</v>
      </c>
      <c r="H159" s="13">
        <v>889</v>
      </c>
      <c r="I159" s="13">
        <v>10</v>
      </c>
      <c r="J159" s="13">
        <v>2</v>
      </c>
      <c r="L159" s="14">
        <v>43381.743321759262</v>
      </c>
      <c r="M159" s="14">
        <v>43381.749699074076</v>
      </c>
      <c r="N159" s="13" t="s">
        <v>19</v>
      </c>
      <c r="O159" s="13" t="s">
        <v>20</v>
      </c>
      <c r="P159" s="13" t="s">
        <v>25</v>
      </c>
      <c r="Q159" s="13" t="s">
        <v>26</v>
      </c>
      <c r="R159" s="14">
        <v>43381.743055555555</v>
      </c>
      <c r="S159" s="14">
        <v>43381.743055555555</v>
      </c>
      <c r="T159" s="14">
        <v>43381.750243055554</v>
      </c>
      <c r="U159" s="14">
        <v>43381.755624999998</v>
      </c>
      <c r="V159" s="14">
        <v>43381.743055555555</v>
      </c>
      <c r="W159" s="14">
        <f t="shared" si="41"/>
        <v>43381.743055555555</v>
      </c>
      <c r="X159" s="15">
        <f t="shared" si="46"/>
        <v>6.3773148140171543E-3</v>
      </c>
      <c r="Y159" s="15">
        <f t="shared" si="47"/>
        <v>1.2754629628034309E-2</v>
      </c>
      <c r="Z159" s="16"/>
      <c r="AA159" s="16">
        <f t="shared" si="42"/>
        <v>2.6620370772434399E-4</v>
      </c>
      <c r="AB159" s="16">
        <f t="shared" si="45"/>
        <v>2.6620370772434399E-4</v>
      </c>
      <c r="AC159" s="16"/>
      <c r="AD159" s="16"/>
    </row>
    <row r="160" spans="1:30" s="13" customFormat="1" x14ac:dyDescent="0.4">
      <c r="A160" s="45" t="str">
        <f t="shared" si="39"/>
        <v>-</v>
      </c>
      <c r="B160" s="45" t="str">
        <f t="shared" si="40"/>
        <v>-</v>
      </c>
      <c r="C160" s="13">
        <v>17</v>
      </c>
      <c r="D160" s="14">
        <v>43381.710914351854</v>
      </c>
      <c r="E160" s="13">
        <v>1705</v>
      </c>
      <c r="F160" s="13" t="s">
        <v>33</v>
      </c>
      <c r="G160" s="13">
        <v>1885</v>
      </c>
      <c r="H160" s="13">
        <v>1059</v>
      </c>
      <c r="I160" s="13">
        <v>5</v>
      </c>
      <c r="J160" s="13">
        <v>1</v>
      </c>
      <c r="L160" s="14">
        <v>43381.713518518518</v>
      </c>
      <c r="M160" s="14">
        <v>43381.718657407408</v>
      </c>
      <c r="N160" s="13" t="s">
        <v>39</v>
      </c>
      <c r="O160" s="13" t="s">
        <v>40</v>
      </c>
      <c r="P160" s="13" t="s">
        <v>67</v>
      </c>
      <c r="Q160" s="13" t="s">
        <v>68</v>
      </c>
      <c r="R160" s="14">
        <v>43381.718506944446</v>
      </c>
      <c r="S160" s="14">
        <v>43381.718506944446</v>
      </c>
      <c r="T160" s="14">
        <v>43381.727303240739</v>
      </c>
      <c r="U160" s="14">
        <v>43381.727303240739</v>
      </c>
      <c r="W160" s="14">
        <f t="shared" si="41"/>
        <v>43381.710914351854</v>
      </c>
      <c r="X160" s="15">
        <f t="shared" si="46"/>
        <v>5.1388888896326534E-3</v>
      </c>
      <c r="Y160" s="15">
        <f t="shared" si="47"/>
        <v>5.1388888896326534E-3</v>
      </c>
      <c r="Z160" s="16"/>
      <c r="AA160" s="16">
        <f t="shared" si="42"/>
        <v>0</v>
      </c>
      <c r="AB160" s="16">
        <f t="shared" si="45"/>
        <v>2.6041666642413475E-3</v>
      </c>
      <c r="AC160" s="16"/>
      <c r="AD160" s="16"/>
    </row>
    <row r="161" spans="1:30" s="13" customFormat="1" x14ac:dyDescent="0.4">
      <c r="A161" s="45" t="str">
        <f t="shared" si="39"/>
        <v>-</v>
      </c>
      <c r="B161" s="45" t="str">
        <f t="shared" si="40"/>
        <v>-</v>
      </c>
      <c r="C161" s="13">
        <v>17</v>
      </c>
      <c r="D161" s="14">
        <v>43381.711840277778</v>
      </c>
      <c r="E161" s="13">
        <v>1706</v>
      </c>
      <c r="F161" s="13" t="s">
        <v>33</v>
      </c>
      <c r="G161" s="13">
        <v>2047</v>
      </c>
      <c r="H161" s="13">
        <v>1019</v>
      </c>
      <c r="I161" s="13">
        <v>2</v>
      </c>
      <c r="J161" s="13">
        <v>1</v>
      </c>
      <c r="L161" s="14">
        <v>43381.71607638889</v>
      </c>
      <c r="M161" s="14">
        <v>43381.72755787037</v>
      </c>
      <c r="N161" s="13" t="s">
        <v>44</v>
      </c>
      <c r="O161" s="13" t="s">
        <v>45</v>
      </c>
      <c r="P161" s="13" t="s">
        <v>34</v>
      </c>
      <c r="Q161" s="13" t="s">
        <v>35</v>
      </c>
      <c r="R161" s="14">
        <v>43381.719756944447</v>
      </c>
      <c r="S161" s="14">
        <v>43381.719756944447</v>
      </c>
      <c r="T161" s="14">
        <v>43381.737604166665</v>
      </c>
      <c r="U161" s="14">
        <v>43381.737604166665</v>
      </c>
      <c r="W161" s="14">
        <f t="shared" si="41"/>
        <v>43381.711840277778</v>
      </c>
      <c r="X161" s="15">
        <f t="shared" si="46"/>
        <v>1.1481481480586808E-2</v>
      </c>
      <c r="Y161" s="15">
        <f t="shared" si="47"/>
        <v>1.1481481480586808E-2</v>
      </c>
      <c r="Z161" s="16"/>
      <c r="AA161" s="16">
        <f t="shared" si="42"/>
        <v>0</v>
      </c>
      <c r="AB161" s="16">
        <f t="shared" si="45"/>
        <v>4.2361111118225381E-3</v>
      </c>
      <c r="AC161" s="16"/>
      <c r="AD161" s="16"/>
    </row>
    <row r="162" spans="1:30" s="13" customFormat="1" x14ac:dyDescent="0.4">
      <c r="A162" s="45" t="str">
        <f t="shared" si="39"/>
        <v>★</v>
      </c>
      <c r="B162" s="45" t="str">
        <f t="shared" si="40"/>
        <v>-</v>
      </c>
      <c r="C162" s="13">
        <v>17</v>
      </c>
      <c r="D162" s="14">
        <v>43381.714456018519</v>
      </c>
      <c r="E162" s="13">
        <v>1707</v>
      </c>
      <c r="F162" s="13" t="s">
        <v>33</v>
      </c>
      <c r="G162" s="13">
        <v>1440</v>
      </c>
      <c r="H162" s="13">
        <v>794</v>
      </c>
      <c r="I162" s="13">
        <v>6</v>
      </c>
      <c r="J162" s="13">
        <v>2</v>
      </c>
      <c r="L162" s="14">
        <v>43381.718969907408</v>
      </c>
      <c r="M162" s="14">
        <v>43381.723749999997</v>
      </c>
      <c r="N162" s="13" t="s">
        <v>39</v>
      </c>
      <c r="O162" s="13" t="s">
        <v>40</v>
      </c>
      <c r="P162" s="13" t="s">
        <v>23</v>
      </c>
      <c r="Q162" s="13" t="s">
        <v>24</v>
      </c>
      <c r="R162" s="14">
        <v>43381.722800925927</v>
      </c>
      <c r="S162" s="14">
        <v>43381.722800925927</v>
      </c>
      <c r="T162" s="14">
        <v>43381.729826388888</v>
      </c>
      <c r="U162" s="14">
        <v>43381.729826388888</v>
      </c>
      <c r="V162" s="14">
        <v>43381.722592592596</v>
      </c>
      <c r="W162" s="14">
        <f t="shared" si="41"/>
        <v>43381.722592592596</v>
      </c>
      <c r="X162" s="15">
        <f t="shared" si="46"/>
        <v>4.7800925894989632E-3</v>
      </c>
      <c r="Y162" s="15">
        <f t="shared" si="47"/>
        <v>9.5601851789979264E-3</v>
      </c>
      <c r="Z162" s="16"/>
      <c r="AA162" s="16">
        <f t="shared" si="42"/>
        <v>0</v>
      </c>
      <c r="AB162" s="16">
        <f t="shared" si="45"/>
        <v>0</v>
      </c>
      <c r="AC162" s="16"/>
      <c r="AD162" s="16"/>
    </row>
    <row r="163" spans="1:30" s="3" customFormat="1" x14ac:dyDescent="0.4">
      <c r="A163" s="45" t="str">
        <f t="shared" si="39"/>
        <v>-</v>
      </c>
      <c r="B163" s="45" t="str">
        <f t="shared" si="40"/>
        <v>-</v>
      </c>
      <c r="C163" s="3">
        <v>17</v>
      </c>
      <c r="D163" s="2">
        <v>43381.716643518521</v>
      </c>
      <c r="E163" s="3">
        <v>1709</v>
      </c>
      <c r="F163" s="3" t="s">
        <v>18</v>
      </c>
      <c r="G163" s="3">
        <v>990</v>
      </c>
      <c r="H163" s="3">
        <v>792</v>
      </c>
      <c r="I163" s="3">
        <v>5</v>
      </c>
      <c r="J163" s="3">
        <v>1</v>
      </c>
      <c r="L163" s="2">
        <v>43381.720520833333</v>
      </c>
      <c r="M163" s="2">
        <v>43381.725127314814</v>
      </c>
      <c r="N163" s="3" t="s">
        <v>69</v>
      </c>
      <c r="O163" s="3" t="s">
        <v>70</v>
      </c>
      <c r="P163" s="3" t="s">
        <v>25</v>
      </c>
      <c r="Q163" s="3" t="s">
        <v>26</v>
      </c>
      <c r="R163" s="2">
        <v>43381.724212962959</v>
      </c>
      <c r="S163" s="2">
        <v>43381.724212962959</v>
      </c>
      <c r="T163" s="2">
        <v>43381.734548611108</v>
      </c>
      <c r="U163" s="2">
        <v>43381.734548611108</v>
      </c>
      <c r="W163" s="2">
        <f t="shared" si="41"/>
        <v>43381.716643518521</v>
      </c>
      <c r="X163" s="9">
        <f t="shared" si="43"/>
        <v>4.6064814814599231E-3</v>
      </c>
      <c r="Y163" s="9">
        <f t="shared" si="44"/>
        <v>4.6064814814599231E-3</v>
      </c>
      <c r="Z163" s="19"/>
      <c r="AA163" s="19">
        <f t="shared" si="42"/>
        <v>0</v>
      </c>
      <c r="AB163" s="19">
        <f t="shared" si="45"/>
        <v>3.8773148116888478E-3</v>
      </c>
      <c r="AC163" s="19"/>
      <c r="AD163" s="19"/>
    </row>
    <row r="164" spans="1:30" s="3" customFormat="1" x14ac:dyDescent="0.4">
      <c r="A164" s="45" t="str">
        <f t="shared" si="39"/>
        <v>-</v>
      </c>
      <c r="B164" s="45" t="str">
        <f t="shared" si="40"/>
        <v>-</v>
      </c>
      <c r="C164" s="3">
        <v>17</v>
      </c>
      <c r="D164" s="2">
        <v>43381.720173611109</v>
      </c>
      <c r="E164" s="3">
        <v>1710</v>
      </c>
      <c r="F164" s="3" t="s">
        <v>18</v>
      </c>
      <c r="G164" s="3">
        <v>2087</v>
      </c>
      <c r="H164" s="3">
        <v>901</v>
      </c>
      <c r="I164" s="3">
        <v>8</v>
      </c>
      <c r="J164" s="3">
        <v>1</v>
      </c>
      <c r="L164" s="2">
        <v>43381.721805555557</v>
      </c>
      <c r="M164" s="2">
        <v>43381.724212962959</v>
      </c>
      <c r="N164" s="3" t="s">
        <v>84</v>
      </c>
      <c r="O164" s="3" t="s">
        <v>85</v>
      </c>
      <c r="P164" s="3" t="s">
        <v>61</v>
      </c>
      <c r="Q164" s="3" t="s">
        <v>62</v>
      </c>
      <c r="R164" s="2">
        <v>43381.72152777778</v>
      </c>
      <c r="S164" s="2">
        <v>43381.72152777778</v>
      </c>
      <c r="T164" s="2">
        <v>43381.728854166664</v>
      </c>
      <c r="U164" s="2">
        <v>43381.729386574072</v>
      </c>
      <c r="W164" s="2">
        <f t="shared" si="41"/>
        <v>43381.720173611109</v>
      </c>
      <c r="X164" s="9">
        <f t="shared" si="43"/>
        <v>2.4074074026430026E-3</v>
      </c>
      <c r="Y164" s="9">
        <f t="shared" si="44"/>
        <v>2.4074074026430026E-3</v>
      </c>
      <c r="Z164" s="19"/>
      <c r="AA164" s="19">
        <f t="shared" si="42"/>
        <v>2.7777777722803876E-4</v>
      </c>
      <c r="AB164" s="19">
        <f t="shared" si="45"/>
        <v>1.6319444475811906E-3</v>
      </c>
      <c r="AC164" s="19"/>
      <c r="AD164" s="19"/>
    </row>
    <row r="165" spans="1:30" s="3" customFormat="1" x14ac:dyDescent="0.4">
      <c r="A165" s="45" t="str">
        <f t="shared" si="39"/>
        <v>-</v>
      </c>
      <c r="B165" s="45" t="str">
        <f t="shared" si="40"/>
        <v>-</v>
      </c>
      <c r="C165" s="3">
        <v>17</v>
      </c>
      <c r="D165" s="2">
        <v>43381.722372685188</v>
      </c>
      <c r="E165" s="3">
        <v>1712</v>
      </c>
      <c r="F165" s="3" t="s">
        <v>33</v>
      </c>
      <c r="G165" s="3">
        <v>2088</v>
      </c>
      <c r="H165" s="3">
        <v>1186</v>
      </c>
      <c r="I165" s="3">
        <v>7</v>
      </c>
      <c r="J165" s="3">
        <v>1</v>
      </c>
      <c r="L165" s="2">
        <v>43381.729641203703</v>
      </c>
      <c r="M165" s="2">
        <v>43381.740729166668</v>
      </c>
      <c r="N165" s="3" t="s">
        <v>44</v>
      </c>
      <c r="O165" s="3" t="s">
        <v>45</v>
      </c>
      <c r="P165" s="3" t="s">
        <v>76</v>
      </c>
      <c r="Q165" s="3" t="s">
        <v>77</v>
      </c>
      <c r="R165" s="2">
        <v>43381.729317129626</v>
      </c>
      <c r="S165" s="2">
        <v>43381.732638888891</v>
      </c>
      <c r="T165" s="2">
        <v>43381.738518518519</v>
      </c>
      <c r="U165" s="2">
        <v>43381.742534722223</v>
      </c>
      <c r="W165" s="2">
        <f t="shared" si="41"/>
        <v>43381.722372685188</v>
      </c>
      <c r="X165" s="9">
        <f t="shared" si="43"/>
        <v>1.1087962964666076E-2</v>
      </c>
      <c r="Y165" s="9">
        <f t="shared" si="44"/>
        <v>1.1087962964666076E-2</v>
      </c>
      <c r="Z165" s="19"/>
      <c r="AA165" s="19">
        <f t="shared" si="42"/>
        <v>3.2407407707069069E-4</v>
      </c>
      <c r="AB165" s="19">
        <f t="shared" si="45"/>
        <v>7.2685185150476173E-3</v>
      </c>
      <c r="AC165" s="19"/>
      <c r="AD165" s="19"/>
    </row>
    <row r="166" spans="1:30" s="3" customFormat="1" x14ac:dyDescent="0.4">
      <c r="A166" s="45" t="str">
        <f t="shared" si="39"/>
        <v>-</v>
      </c>
      <c r="B166" s="45" t="str">
        <f t="shared" si="40"/>
        <v>-</v>
      </c>
      <c r="C166" s="3">
        <v>17</v>
      </c>
      <c r="D166" s="2">
        <v>43381.72314814815</v>
      </c>
      <c r="E166" s="3">
        <v>1713</v>
      </c>
      <c r="F166" s="3" t="s">
        <v>38</v>
      </c>
      <c r="G166" s="3">
        <v>0</v>
      </c>
      <c r="H166" s="3">
        <v>515</v>
      </c>
      <c r="I166" s="3">
        <v>10</v>
      </c>
      <c r="J166" s="3">
        <v>1</v>
      </c>
      <c r="L166" s="2">
        <v>43381.725659722222</v>
      </c>
      <c r="M166" s="2">
        <v>43381.747083333335</v>
      </c>
      <c r="N166" s="3" t="s">
        <v>61</v>
      </c>
      <c r="O166" s="3" t="s">
        <v>62</v>
      </c>
      <c r="P166" s="3" t="s">
        <v>39</v>
      </c>
      <c r="Q166" s="3" t="s">
        <v>40</v>
      </c>
      <c r="R166" s="2">
        <v>43381.728692129633</v>
      </c>
      <c r="S166" s="2">
        <v>43381.728692129633</v>
      </c>
      <c r="T166" s="2">
        <v>43381.75</v>
      </c>
      <c r="U166" s="2">
        <v>43381.75</v>
      </c>
      <c r="W166" s="2">
        <f t="shared" si="41"/>
        <v>43381.72314814815</v>
      </c>
      <c r="X166" s="9">
        <f t="shared" si="43"/>
        <v>2.142361111327773E-2</v>
      </c>
      <c r="Y166" s="9">
        <f t="shared" si="44"/>
        <v>2.142361111327773E-2</v>
      </c>
      <c r="Z166" s="19"/>
      <c r="AA166" s="19">
        <f t="shared" si="42"/>
        <v>0</v>
      </c>
      <c r="AB166" s="19">
        <f t="shared" si="45"/>
        <v>2.5115740718320012E-3</v>
      </c>
      <c r="AC166" s="19"/>
      <c r="AD166" s="19"/>
    </row>
    <row r="167" spans="1:30" s="3" customFormat="1" x14ac:dyDescent="0.4">
      <c r="A167" s="45" t="str">
        <f t="shared" si="39"/>
        <v>-</v>
      </c>
      <c r="B167" s="45" t="str">
        <f t="shared" si="40"/>
        <v>-</v>
      </c>
      <c r="C167" s="3">
        <v>17</v>
      </c>
      <c r="D167" s="2">
        <v>43381.725590277776</v>
      </c>
      <c r="E167" s="3">
        <v>1714</v>
      </c>
      <c r="F167" s="3" t="s">
        <v>33</v>
      </c>
      <c r="G167" s="3">
        <v>2097</v>
      </c>
      <c r="H167" s="3">
        <v>864</v>
      </c>
      <c r="I167" s="3">
        <v>7</v>
      </c>
      <c r="J167" s="3">
        <v>2</v>
      </c>
      <c r="L167" s="2">
        <v>43381.729675925926</v>
      </c>
      <c r="M167" s="2">
        <v>43381.750567129631</v>
      </c>
      <c r="N167" s="3" t="s">
        <v>44</v>
      </c>
      <c r="O167" s="3" t="s">
        <v>45</v>
      </c>
      <c r="P167" s="3" t="s">
        <v>23</v>
      </c>
      <c r="Q167" s="3" t="s">
        <v>24</v>
      </c>
      <c r="R167" s="2">
        <v>43381.732986111114</v>
      </c>
      <c r="S167" s="2">
        <v>43381.732986111114</v>
      </c>
      <c r="T167" s="2">
        <v>43381.754687499997</v>
      </c>
      <c r="U167" s="2">
        <v>43381.754687499997</v>
      </c>
      <c r="W167" s="2">
        <f t="shared" si="41"/>
        <v>43381.725590277776</v>
      </c>
      <c r="X167" s="9">
        <f t="shared" si="43"/>
        <v>2.0891203705104999E-2</v>
      </c>
      <c r="Y167" s="9">
        <f t="shared" si="44"/>
        <v>4.1782407410209998E-2</v>
      </c>
      <c r="Z167" s="19"/>
      <c r="AA167" s="19">
        <f t="shared" si="42"/>
        <v>0</v>
      </c>
      <c r="AB167" s="19">
        <f t="shared" si="45"/>
        <v>4.0856481500668451E-3</v>
      </c>
      <c r="AC167" s="19"/>
      <c r="AD167" s="19"/>
    </row>
    <row r="168" spans="1:30" s="3" customFormat="1" x14ac:dyDescent="0.4">
      <c r="A168" s="45" t="str">
        <f t="shared" si="39"/>
        <v>-</v>
      </c>
      <c r="B168" s="45" t="str">
        <f t="shared" si="40"/>
        <v>-</v>
      </c>
      <c r="C168" s="3">
        <v>17</v>
      </c>
      <c r="D168" s="2">
        <v>43381.72587962963</v>
      </c>
      <c r="E168" s="3">
        <v>1715</v>
      </c>
      <c r="F168" s="3" t="s">
        <v>18</v>
      </c>
      <c r="G168" s="3">
        <v>1814</v>
      </c>
      <c r="H168" s="3">
        <v>854</v>
      </c>
      <c r="I168" s="3">
        <v>8</v>
      </c>
      <c r="J168" s="3">
        <v>2</v>
      </c>
      <c r="L168" s="2">
        <v>43381.727349537039</v>
      </c>
      <c r="M168" s="2">
        <v>43381.739768518521</v>
      </c>
      <c r="N168" s="3" t="s">
        <v>54</v>
      </c>
      <c r="O168" s="3" t="s">
        <v>55</v>
      </c>
      <c r="P168" s="3" t="s">
        <v>29</v>
      </c>
      <c r="Q168" s="3" t="s">
        <v>30</v>
      </c>
      <c r="R168" s="2">
        <v>43381.727685185186</v>
      </c>
      <c r="S168" s="2">
        <v>43381.727685185186</v>
      </c>
      <c r="T168" s="2">
        <v>43381.743171296293</v>
      </c>
      <c r="U168" s="2">
        <v>43381.743171296293</v>
      </c>
      <c r="W168" s="2">
        <f t="shared" si="41"/>
        <v>43381.72587962963</v>
      </c>
      <c r="X168" s="9">
        <f t="shared" si="43"/>
        <v>1.2418981481459923E-2</v>
      </c>
      <c r="Y168" s="9">
        <f t="shared" si="44"/>
        <v>2.4837962962919846E-2</v>
      </c>
      <c r="Z168" s="19"/>
      <c r="AA168" s="19">
        <f t="shared" si="42"/>
        <v>0</v>
      </c>
      <c r="AB168" s="19">
        <f t="shared" si="45"/>
        <v>1.4699074090458453E-3</v>
      </c>
      <c r="AC168" s="19"/>
      <c r="AD168" s="19"/>
    </row>
    <row r="169" spans="1:30" s="3" customFormat="1" x14ac:dyDescent="0.4">
      <c r="A169" s="45" t="str">
        <f t="shared" si="39"/>
        <v>-</v>
      </c>
      <c r="B169" s="45" t="str">
        <f t="shared" si="40"/>
        <v>-</v>
      </c>
      <c r="C169" s="3">
        <v>17</v>
      </c>
      <c r="D169" s="2">
        <v>43381.726701388892</v>
      </c>
      <c r="E169" s="3">
        <v>1716</v>
      </c>
      <c r="F169" s="3" t="s">
        <v>33</v>
      </c>
      <c r="G169" s="3">
        <v>2021</v>
      </c>
      <c r="H169" s="3">
        <v>823</v>
      </c>
      <c r="I169" s="3">
        <v>5</v>
      </c>
      <c r="J169" s="3">
        <v>3</v>
      </c>
      <c r="L169" s="2">
        <v>43381.729560185187</v>
      </c>
      <c r="M169" s="2">
        <v>43381.734166666669</v>
      </c>
      <c r="N169" s="3" t="s">
        <v>44</v>
      </c>
      <c r="O169" s="3" t="s">
        <v>45</v>
      </c>
      <c r="P169" s="3" t="s">
        <v>48</v>
      </c>
      <c r="Q169" s="3" t="s">
        <v>49</v>
      </c>
      <c r="R169" s="2">
        <v>43381.733055555553</v>
      </c>
      <c r="S169" s="2">
        <v>43381.733055555553</v>
      </c>
      <c r="T169" s="2">
        <v>43381.740914351853</v>
      </c>
      <c r="U169" s="2">
        <v>43381.740914351853</v>
      </c>
      <c r="W169" s="2">
        <f t="shared" si="41"/>
        <v>43381.726701388892</v>
      </c>
      <c r="X169" s="9">
        <f t="shared" si="43"/>
        <v>4.6064814814599231E-3</v>
      </c>
      <c r="Y169" s="9">
        <f t="shared" si="44"/>
        <v>1.3819444444379769E-2</v>
      </c>
      <c r="Z169" s="19"/>
      <c r="AA169" s="19">
        <f t="shared" si="42"/>
        <v>0</v>
      </c>
      <c r="AB169" s="19">
        <f t="shared" si="45"/>
        <v>2.8587962951860391E-3</v>
      </c>
      <c r="AC169" s="19"/>
      <c r="AD169" s="19"/>
    </row>
    <row r="170" spans="1:30" s="3" customFormat="1" x14ac:dyDescent="0.4">
      <c r="A170" s="45" t="str">
        <f t="shared" si="39"/>
        <v>-</v>
      </c>
      <c r="B170" s="45" t="str">
        <f t="shared" si="40"/>
        <v>-</v>
      </c>
      <c r="C170" s="3">
        <v>17</v>
      </c>
      <c r="D170" s="2">
        <v>43381.730636574073</v>
      </c>
      <c r="E170" s="3">
        <v>1717</v>
      </c>
      <c r="F170" s="3" t="s">
        <v>33</v>
      </c>
      <c r="G170" s="3">
        <v>990</v>
      </c>
      <c r="H170" s="3">
        <v>1107</v>
      </c>
      <c r="I170" s="3">
        <v>7</v>
      </c>
      <c r="J170" s="3">
        <v>1</v>
      </c>
      <c r="L170" s="2">
        <v>43381.736932870372</v>
      </c>
      <c r="M170" s="2">
        <v>43381.746631944443</v>
      </c>
      <c r="N170" s="3" t="s">
        <v>25</v>
      </c>
      <c r="O170" s="3" t="s">
        <v>26</v>
      </c>
      <c r="P170" s="3" t="s">
        <v>69</v>
      </c>
      <c r="Q170" s="3" t="s">
        <v>70</v>
      </c>
      <c r="R170" s="2">
        <v>43381.736307870371</v>
      </c>
      <c r="S170" s="2">
        <v>43381.736307870371</v>
      </c>
      <c r="T170" s="2">
        <v>43381.753703703704</v>
      </c>
      <c r="U170" s="2">
        <v>43381.753703703704</v>
      </c>
      <c r="W170" s="2">
        <f t="shared" si="41"/>
        <v>43381.730636574073</v>
      </c>
      <c r="X170" s="9">
        <f t="shared" si="43"/>
        <v>9.6990740712499246E-3</v>
      </c>
      <c r="Y170" s="9">
        <f t="shared" si="44"/>
        <v>9.6990740712499246E-3</v>
      </c>
      <c r="Z170" s="19"/>
      <c r="AA170" s="19">
        <f t="shared" si="42"/>
        <v>6.2500000058207661E-4</v>
      </c>
      <c r="AB170" s="19">
        <f t="shared" si="45"/>
        <v>6.2962962983874604E-3</v>
      </c>
      <c r="AC170" s="19"/>
      <c r="AD170" s="19"/>
    </row>
    <row r="171" spans="1:30" s="3" customFormat="1" x14ac:dyDescent="0.4">
      <c r="A171" s="45" t="str">
        <f t="shared" si="39"/>
        <v>-</v>
      </c>
      <c r="B171" s="45" t="str">
        <f t="shared" si="40"/>
        <v>-</v>
      </c>
      <c r="C171" s="3">
        <v>17</v>
      </c>
      <c r="D171" s="2">
        <v>43381.733032407406</v>
      </c>
      <c r="E171" s="3">
        <v>1718</v>
      </c>
      <c r="F171" s="3" t="s">
        <v>18</v>
      </c>
      <c r="G171" s="3">
        <v>985</v>
      </c>
      <c r="H171" s="3">
        <v>404</v>
      </c>
      <c r="I171" s="3">
        <v>8</v>
      </c>
      <c r="J171" s="3">
        <v>1</v>
      </c>
      <c r="L171" s="2">
        <v>43381.736400462964</v>
      </c>
      <c r="M171" s="2">
        <v>43381.757106481484</v>
      </c>
      <c r="N171" s="3" t="s">
        <v>69</v>
      </c>
      <c r="O171" s="3" t="s">
        <v>70</v>
      </c>
      <c r="P171" s="3" t="s">
        <v>54</v>
      </c>
      <c r="Q171" s="3" t="s">
        <v>55</v>
      </c>
      <c r="R171" s="2">
        <v>43381.739756944444</v>
      </c>
      <c r="S171" s="2">
        <v>43381.739756944444</v>
      </c>
      <c r="T171" s="2">
        <v>43381.758263888885</v>
      </c>
      <c r="U171" s="2">
        <v>43381.760081018518</v>
      </c>
      <c r="W171" s="2">
        <f t="shared" si="41"/>
        <v>43381.733032407406</v>
      </c>
      <c r="X171" s="9">
        <f t="shared" si="43"/>
        <v>2.0706018520286307E-2</v>
      </c>
      <c r="Y171" s="9">
        <f t="shared" si="44"/>
        <v>2.0706018520286307E-2</v>
      </c>
      <c r="Z171" s="19"/>
      <c r="AA171" s="19">
        <f t="shared" si="42"/>
        <v>0</v>
      </c>
      <c r="AB171" s="19">
        <f t="shared" si="45"/>
        <v>3.3680555570754223E-3</v>
      </c>
      <c r="AC171" s="19"/>
      <c r="AD171" s="19"/>
    </row>
    <row r="172" spans="1:30" s="3" customFormat="1" x14ac:dyDescent="0.4">
      <c r="A172" s="45" t="str">
        <f t="shared" si="39"/>
        <v>-</v>
      </c>
      <c r="B172" s="45" t="str">
        <f t="shared" si="40"/>
        <v>-</v>
      </c>
      <c r="C172" s="3">
        <v>17</v>
      </c>
      <c r="D172" s="2">
        <v>43381.735752314817</v>
      </c>
      <c r="E172" s="3">
        <v>1719</v>
      </c>
      <c r="F172" s="3" t="s">
        <v>18</v>
      </c>
      <c r="G172" s="3">
        <v>2101</v>
      </c>
      <c r="H172" s="3">
        <v>467</v>
      </c>
      <c r="I172" s="3">
        <v>8</v>
      </c>
      <c r="J172" s="3">
        <v>1</v>
      </c>
      <c r="L172" s="2">
        <v>43381.736493055556</v>
      </c>
      <c r="M172" s="2">
        <v>43381.744988425926</v>
      </c>
      <c r="N172" s="3" t="s">
        <v>69</v>
      </c>
      <c r="O172" s="3" t="s">
        <v>70</v>
      </c>
      <c r="P172" s="3" t="s">
        <v>31</v>
      </c>
      <c r="Q172" s="3" t="s">
        <v>32</v>
      </c>
      <c r="R172" s="2">
        <v>43381.740104166667</v>
      </c>
      <c r="S172" s="2">
        <v>43381.740104166667</v>
      </c>
      <c r="T172" s="2">
        <v>43381.752962962964</v>
      </c>
      <c r="U172" s="2">
        <v>43381.752962962964</v>
      </c>
      <c r="W172" s="2">
        <f t="shared" si="41"/>
        <v>43381.735752314817</v>
      </c>
      <c r="X172" s="9">
        <f t="shared" si="43"/>
        <v>8.4953703699284233E-3</v>
      </c>
      <c r="Y172" s="9">
        <f t="shared" si="44"/>
        <v>8.4953703699284233E-3</v>
      </c>
      <c r="Z172" s="19"/>
      <c r="AA172" s="19">
        <f t="shared" si="42"/>
        <v>0</v>
      </c>
      <c r="AB172" s="19">
        <f t="shared" si="45"/>
        <v>7.4074073927477002E-4</v>
      </c>
      <c r="AC172" s="19"/>
      <c r="AD172" s="19"/>
    </row>
    <row r="173" spans="1:30" s="3" customFormat="1" x14ac:dyDescent="0.4">
      <c r="A173" s="45" t="str">
        <f t="shared" si="39"/>
        <v>-</v>
      </c>
      <c r="B173" s="45" t="str">
        <f t="shared" si="40"/>
        <v>-</v>
      </c>
      <c r="C173" s="3">
        <v>17</v>
      </c>
      <c r="D173" s="2">
        <v>43381.735983796294</v>
      </c>
      <c r="E173" s="3">
        <v>1720</v>
      </c>
      <c r="F173" s="3" t="s">
        <v>33</v>
      </c>
      <c r="G173" s="3">
        <v>1155</v>
      </c>
      <c r="H173" s="3">
        <v>435</v>
      </c>
      <c r="I173" s="3">
        <v>4</v>
      </c>
      <c r="J173" s="3">
        <v>1</v>
      </c>
      <c r="L173" s="2">
        <v>43381.741840277777</v>
      </c>
      <c r="M173" s="2">
        <v>43381.745358796295</v>
      </c>
      <c r="N173" s="3" t="s">
        <v>39</v>
      </c>
      <c r="O173" s="3" t="s">
        <v>40</v>
      </c>
      <c r="P173" s="3" t="s">
        <v>69</v>
      </c>
      <c r="Q173" s="3" t="s">
        <v>70</v>
      </c>
      <c r="R173" s="2">
        <v>43381.745578703703</v>
      </c>
      <c r="S173" s="2">
        <v>43381.745578703703</v>
      </c>
      <c r="T173" s="2">
        <v>43381.752800925926</v>
      </c>
      <c r="U173" s="2">
        <v>43381.752800925926</v>
      </c>
      <c r="W173" s="2">
        <f t="shared" si="41"/>
        <v>43381.735983796294</v>
      </c>
      <c r="X173" s="9">
        <f t="shared" si="43"/>
        <v>3.5185185188311152E-3</v>
      </c>
      <c r="Y173" s="9">
        <f t="shared" si="44"/>
        <v>3.5185185188311152E-3</v>
      </c>
      <c r="Z173" s="19"/>
      <c r="AA173" s="19">
        <f t="shared" si="42"/>
        <v>0</v>
      </c>
      <c r="AB173" s="19">
        <f t="shared" si="45"/>
        <v>5.8564814826240763E-3</v>
      </c>
      <c r="AC173" s="19"/>
      <c r="AD173" s="19"/>
    </row>
    <row r="174" spans="1:30" s="3" customFormat="1" x14ac:dyDescent="0.4">
      <c r="A174" s="45" t="str">
        <f t="shared" si="39"/>
        <v>-</v>
      </c>
      <c r="B174" s="45" t="str">
        <f t="shared" si="40"/>
        <v>-</v>
      </c>
      <c r="C174" s="3">
        <v>17</v>
      </c>
      <c r="D174" s="2">
        <v>43381.73641203704</v>
      </c>
      <c r="E174" s="3">
        <v>1721</v>
      </c>
      <c r="F174" s="3" t="s">
        <v>38</v>
      </c>
      <c r="G174" s="3">
        <v>0</v>
      </c>
      <c r="H174" s="3">
        <v>1221</v>
      </c>
      <c r="I174" s="3">
        <v>9</v>
      </c>
      <c r="J174" s="3">
        <v>1</v>
      </c>
      <c r="L174" s="2">
        <v>43381.743275462963</v>
      </c>
      <c r="M174" s="2">
        <v>43381.751342592594</v>
      </c>
      <c r="N174" s="3" t="s">
        <v>57</v>
      </c>
      <c r="O174" s="3" t="s">
        <v>58</v>
      </c>
      <c r="P174" s="3" t="s">
        <v>27</v>
      </c>
      <c r="Q174" s="3" t="s">
        <v>28</v>
      </c>
      <c r="R174" s="2">
        <v>43381.739363425928</v>
      </c>
      <c r="S174" s="2">
        <v>43381.739363425928</v>
      </c>
      <c r="T174" s="2">
        <v>43381.747523148151</v>
      </c>
      <c r="U174" s="2">
        <v>43381.747523148151</v>
      </c>
      <c r="W174" s="2">
        <f t="shared" si="41"/>
        <v>43381.73641203704</v>
      </c>
      <c r="X174" s="9">
        <f t="shared" si="43"/>
        <v>8.0671296309446916E-3</v>
      </c>
      <c r="Y174" s="9">
        <f t="shared" si="44"/>
        <v>8.0671296309446916E-3</v>
      </c>
      <c r="Z174" s="19"/>
      <c r="AA174" s="19">
        <f t="shared" si="42"/>
        <v>3.9120370347518474E-3</v>
      </c>
      <c r="AB174" s="19">
        <f t="shared" si="45"/>
        <v>6.8634259223472327E-3</v>
      </c>
      <c r="AC174" s="19"/>
      <c r="AD174" s="19"/>
    </row>
    <row r="175" spans="1:30" s="3" customFormat="1" x14ac:dyDescent="0.4">
      <c r="A175" s="45" t="str">
        <f t="shared" si="39"/>
        <v>-</v>
      </c>
      <c r="B175" s="45" t="str">
        <f t="shared" si="40"/>
        <v>-</v>
      </c>
      <c r="C175" s="3">
        <v>17</v>
      </c>
      <c r="D175" s="2">
        <v>43381.741446759261</v>
      </c>
      <c r="E175" s="3">
        <v>1722</v>
      </c>
      <c r="F175" s="3" t="s">
        <v>43</v>
      </c>
      <c r="G175" s="3">
        <v>0</v>
      </c>
      <c r="H175" s="3">
        <v>1249</v>
      </c>
      <c r="I175" s="3">
        <v>5</v>
      </c>
      <c r="J175" s="3">
        <v>1</v>
      </c>
      <c r="L175" s="2">
        <v>43381.746249999997</v>
      </c>
      <c r="M175" s="2">
        <v>43381.750023148146</v>
      </c>
      <c r="N175" s="3" t="s">
        <v>61</v>
      </c>
      <c r="O175" s="3" t="s">
        <v>62</v>
      </c>
      <c r="P175" s="3" t="s">
        <v>44</v>
      </c>
      <c r="Q175" s="3" t="s">
        <v>45</v>
      </c>
      <c r="R175" s="2">
        <v>43381.748576388891</v>
      </c>
      <c r="S175" s="2">
        <v>43381.748576388891</v>
      </c>
      <c r="T175" s="2">
        <v>43381.753125000003</v>
      </c>
      <c r="U175" s="2">
        <v>43381.753125000003</v>
      </c>
      <c r="W175" s="2">
        <f t="shared" si="41"/>
        <v>43381.741446759261</v>
      </c>
      <c r="X175" s="9">
        <f t="shared" si="43"/>
        <v>3.7731481497758068E-3</v>
      </c>
      <c r="Y175" s="9">
        <f t="shared" si="44"/>
        <v>3.7731481497758068E-3</v>
      </c>
      <c r="Z175" s="19"/>
      <c r="AA175" s="19">
        <f t="shared" si="42"/>
        <v>0</v>
      </c>
      <c r="AB175" s="19">
        <f t="shared" si="45"/>
        <v>4.8032407357823104E-3</v>
      </c>
      <c r="AC175" s="19"/>
      <c r="AD175" s="19"/>
    </row>
    <row r="176" spans="1:30" s="3" customFormat="1" x14ac:dyDescent="0.4">
      <c r="A176" s="45" t="str">
        <f t="shared" si="39"/>
        <v>-</v>
      </c>
      <c r="B176" s="45" t="str">
        <f t="shared" si="40"/>
        <v>-</v>
      </c>
      <c r="C176" s="3">
        <v>17</v>
      </c>
      <c r="D176" s="2">
        <v>43381.743055555555</v>
      </c>
      <c r="E176" s="3">
        <v>1723</v>
      </c>
      <c r="F176" s="3" t="s">
        <v>38</v>
      </c>
      <c r="G176" s="3">
        <v>0</v>
      </c>
      <c r="H176" s="3">
        <v>529</v>
      </c>
      <c r="I176" s="3">
        <v>8</v>
      </c>
      <c r="J176" s="3">
        <v>1</v>
      </c>
      <c r="L176" s="2">
        <v>43381.744560185187</v>
      </c>
      <c r="M176" s="2">
        <v>43381.750891203701</v>
      </c>
      <c r="N176" s="3" t="s">
        <v>31</v>
      </c>
      <c r="O176" s="3" t="s">
        <v>32</v>
      </c>
      <c r="P176" s="3" t="s">
        <v>65</v>
      </c>
      <c r="Q176" s="3" t="s">
        <v>66</v>
      </c>
      <c r="R176" s="2">
        <v>43381.747881944444</v>
      </c>
      <c r="S176" s="2">
        <v>43381.747881944444</v>
      </c>
      <c r="T176" s="2">
        <v>43381.757349537038</v>
      </c>
      <c r="U176" s="2">
        <v>43381.757349537038</v>
      </c>
      <c r="W176" s="2">
        <f t="shared" si="41"/>
        <v>43381.743055555555</v>
      </c>
      <c r="X176" s="9">
        <f t="shared" si="43"/>
        <v>6.3310185141745023E-3</v>
      </c>
      <c r="Y176" s="9">
        <f t="shared" si="44"/>
        <v>6.3310185141745023E-3</v>
      </c>
      <c r="Z176" s="19"/>
      <c r="AA176" s="19">
        <f t="shared" si="42"/>
        <v>0</v>
      </c>
      <c r="AB176" s="19">
        <f t="shared" si="45"/>
        <v>1.5046296321088448E-3</v>
      </c>
      <c r="AC176" s="19"/>
      <c r="AD176" s="19"/>
    </row>
    <row r="177" spans="1:30" s="3" customFormat="1" x14ac:dyDescent="0.4">
      <c r="A177" s="45" t="str">
        <f t="shared" si="39"/>
        <v>-</v>
      </c>
      <c r="B177" s="45" t="str">
        <f t="shared" si="40"/>
        <v>-</v>
      </c>
      <c r="C177" s="3">
        <v>17</v>
      </c>
      <c r="D177" s="2">
        <v>43381.74590277778</v>
      </c>
      <c r="E177" s="3">
        <v>1724</v>
      </c>
      <c r="F177" s="3" t="s">
        <v>18</v>
      </c>
      <c r="G177" s="3">
        <v>2101</v>
      </c>
      <c r="H177" s="3">
        <v>945</v>
      </c>
      <c r="I177" s="3">
        <v>7</v>
      </c>
      <c r="J177" s="3">
        <v>2</v>
      </c>
      <c r="L177" s="2">
        <v>43381.747372685182</v>
      </c>
      <c r="M177" s="2">
        <v>43381.754988425928</v>
      </c>
      <c r="N177" s="3" t="s">
        <v>69</v>
      </c>
      <c r="O177" s="3" t="s">
        <v>70</v>
      </c>
      <c r="P177" s="3" t="s">
        <v>31</v>
      </c>
      <c r="Q177" s="3" t="s">
        <v>32</v>
      </c>
      <c r="R177" s="2">
        <v>43381.749537037038</v>
      </c>
      <c r="S177" s="2">
        <v>43381.749537037038</v>
      </c>
      <c r="T177" s="2">
        <v>43381.765046296299</v>
      </c>
      <c r="U177" s="2">
        <v>43381.765046296299</v>
      </c>
      <c r="W177" s="2">
        <f t="shared" si="41"/>
        <v>43381.74590277778</v>
      </c>
      <c r="X177" s="9">
        <f t="shared" si="43"/>
        <v>7.6157407456776127E-3</v>
      </c>
      <c r="Y177" s="9">
        <f t="shared" si="44"/>
        <v>1.5231481491355225E-2</v>
      </c>
      <c r="Z177" s="19"/>
      <c r="AA177" s="19">
        <f t="shared" si="42"/>
        <v>0</v>
      </c>
      <c r="AB177" s="19">
        <f t="shared" si="45"/>
        <v>1.4699074017698877E-3</v>
      </c>
      <c r="AC177" s="19"/>
      <c r="AD177" s="19"/>
    </row>
    <row r="178" spans="1:30" s="52" customFormat="1" x14ac:dyDescent="0.4">
      <c r="A178" s="46" t="str">
        <f>IF(V178&gt;0, "★", "-")</f>
        <v>★</v>
      </c>
      <c r="B178" s="46" t="str">
        <f>IF(K178&gt;0, "☆", "-")</f>
        <v>☆</v>
      </c>
      <c r="C178" s="52">
        <v>17</v>
      </c>
      <c r="D178" s="53">
        <v>43381.706504629627</v>
      </c>
      <c r="E178" s="52">
        <v>1700</v>
      </c>
      <c r="F178" s="52" t="s">
        <v>33</v>
      </c>
      <c r="G178" s="52">
        <v>1440</v>
      </c>
      <c r="H178" s="52">
        <v>480</v>
      </c>
      <c r="I178" s="52">
        <v>4</v>
      </c>
      <c r="J178" s="52">
        <v>2</v>
      </c>
      <c r="K178" s="53">
        <v>43381.713599537034</v>
      </c>
      <c r="N178" s="52" t="s">
        <v>39</v>
      </c>
      <c r="O178" s="52" t="s">
        <v>40</v>
      </c>
      <c r="P178" s="52" t="s">
        <v>23</v>
      </c>
      <c r="Q178" s="52" t="s">
        <v>24</v>
      </c>
      <c r="R178" s="53">
        <v>43381.729178240741</v>
      </c>
      <c r="T178" s="53">
        <v>43381.736203703702</v>
      </c>
      <c r="V178" s="53">
        <v>43381.729178240741</v>
      </c>
      <c r="W178" s="53">
        <f>IF(V178&gt;0,V178,D178)</f>
        <v>43381.729178240741</v>
      </c>
      <c r="X178" s="54"/>
      <c r="Y178" s="54"/>
      <c r="Z178" s="56"/>
      <c r="AA178" s="56">
        <f t="shared" si="42"/>
        <v>0</v>
      </c>
      <c r="AB178" s="56">
        <f>IF(IF(B178="☆",(IF(K178&gt;R178,K178-W178,R178-W178)),L178-W178)&lt;0,0,IF(B178="☆",(IF(K178&gt;R178,K178-W178,R178-W178)),L178-W178))</f>
        <v>0</v>
      </c>
      <c r="AC178" s="56"/>
      <c r="AD178" s="56"/>
    </row>
    <row r="179" spans="1:30" s="50" customFormat="1" x14ac:dyDescent="0.4">
      <c r="A179" s="49" t="str">
        <f>IF(V179&gt;0, "★", "-")</f>
        <v>-</v>
      </c>
      <c r="B179" s="49" t="str">
        <f>IF(K179&gt;0, "☆", "-")</f>
        <v>☆</v>
      </c>
      <c r="C179" s="50">
        <v>17</v>
      </c>
      <c r="D179" s="51">
        <v>43381.715150462966</v>
      </c>
      <c r="E179" s="50">
        <v>1708</v>
      </c>
      <c r="F179" s="50" t="s">
        <v>18</v>
      </c>
      <c r="G179" s="50">
        <v>1814</v>
      </c>
      <c r="H179" s="50">
        <v>539</v>
      </c>
      <c r="I179" s="50">
        <v>9</v>
      </c>
      <c r="J179" s="50">
        <v>2</v>
      </c>
      <c r="K179" s="51">
        <v>43381.725601851853</v>
      </c>
      <c r="N179" s="50" t="s">
        <v>54</v>
      </c>
      <c r="O179" s="50" t="s">
        <v>55</v>
      </c>
      <c r="P179" s="50" t="s">
        <v>29</v>
      </c>
      <c r="Q179" s="50" t="s">
        <v>30</v>
      </c>
      <c r="R179" s="51">
        <v>43381.719988425924</v>
      </c>
      <c r="T179" s="51">
        <v>43381.735474537039</v>
      </c>
      <c r="W179" s="51">
        <f>IF(V179&gt;0,V179,D179)</f>
        <v>43381.715150462966</v>
      </c>
      <c r="X179" s="55"/>
      <c r="Y179" s="55"/>
      <c r="Z179" s="57"/>
      <c r="AA179" s="57">
        <f t="shared" si="42"/>
        <v>0</v>
      </c>
      <c r="AB179" s="57">
        <f>IF(IF(B179="☆",(IF(K179&gt;R179,K179-W179,R179-W179)),L179-W179)&lt;0,0,IF(B179="☆",(IF(K179&gt;R179,K179-W179,R179-W179)),L179-W179))</f>
        <v>1.0451388887304347E-2</v>
      </c>
      <c r="AC179" s="57"/>
      <c r="AD179" s="57"/>
    </row>
    <row r="180" spans="1:30" s="63" customFormat="1" x14ac:dyDescent="0.4">
      <c r="A180" s="62" t="str">
        <f t="shared" si="39"/>
        <v>-</v>
      </c>
      <c r="B180" s="62" t="str">
        <f t="shared" si="40"/>
        <v>-</v>
      </c>
      <c r="C180" s="63">
        <v>18</v>
      </c>
      <c r="D180" s="64">
        <v>43381.751481481479</v>
      </c>
      <c r="E180" s="63">
        <v>1725</v>
      </c>
      <c r="F180" s="63" t="s">
        <v>43</v>
      </c>
      <c r="G180" s="63">
        <v>0</v>
      </c>
      <c r="H180" s="63">
        <v>1119</v>
      </c>
      <c r="I180" s="63">
        <v>10</v>
      </c>
      <c r="J180" s="63">
        <v>3</v>
      </c>
      <c r="L180" s="64">
        <v>43381.756388888891</v>
      </c>
      <c r="M180" s="64">
        <v>43381.762719907405</v>
      </c>
      <c r="N180" s="63" t="s">
        <v>44</v>
      </c>
      <c r="O180" s="63" t="s">
        <v>45</v>
      </c>
      <c r="P180" s="63" t="s">
        <v>69</v>
      </c>
      <c r="Q180" s="63" t="s">
        <v>70</v>
      </c>
      <c r="R180" s="64">
        <v>43381.759074074071</v>
      </c>
      <c r="S180" s="64">
        <v>43381.759074074071</v>
      </c>
      <c r="T180" s="64">
        <v>43381.776354166665</v>
      </c>
      <c r="U180" s="64">
        <v>43381.776354166665</v>
      </c>
      <c r="W180" s="64">
        <f t="shared" si="41"/>
        <v>43381.751481481479</v>
      </c>
      <c r="X180" s="65">
        <f t="shared" si="43"/>
        <v>6.3310185141745023E-3</v>
      </c>
      <c r="Y180" s="65">
        <f t="shared" si="44"/>
        <v>1.8993055542523507E-2</v>
      </c>
      <c r="Z180" s="66">
        <f>SUM(Y180:Y194)</f>
        <v>0.14971064811834367</v>
      </c>
      <c r="AA180" s="66">
        <f t="shared" si="42"/>
        <v>0</v>
      </c>
      <c r="AB180" s="66">
        <f t="shared" si="45"/>
        <v>4.9074074122472666E-3</v>
      </c>
      <c r="AC180" s="66">
        <f>AVERAGE(AB180:AB194)</f>
        <v>3.3564814807808337E-3</v>
      </c>
      <c r="AD180" s="66">
        <f>MEDIAN(AB180:AB194)</f>
        <v>3.125000002910383E-3</v>
      </c>
    </row>
    <row r="181" spans="1:30" s="3" customFormat="1" x14ac:dyDescent="0.4">
      <c r="A181" s="45" t="str">
        <f t="shared" si="39"/>
        <v>-</v>
      </c>
      <c r="B181" s="45" t="str">
        <f t="shared" si="40"/>
        <v>-</v>
      </c>
      <c r="C181" s="3">
        <v>18</v>
      </c>
      <c r="D181" s="2">
        <v>43381.751817129632</v>
      </c>
      <c r="E181" s="3">
        <v>1726</v>
      </c>
      <c r="F181" s="3" t="s">
        <v>33</v>
      </c>
      <c r="G181" s="3">
        <v>2021</v>
      </c>
      <c r="H181" s="3">
        <v>780</v>
      </c>
      <c r="I181" s="3">
        <v>8</v>
      </c>
      <c r="J181" s="3">
        <v>3</v>
      </c>
      <c r="L181" s="2">
        <v>43381.754317129627</v>
      </c>
      <c r="M181" s="2">
        <v>43381.766053240739</v>
      </c>
      <c r="N181" s="3" t="s">
        <v>48</v>
      </c>
      <c r="O181" s="3" t="s">
        <v>49</v>
      </c>
      <c r="P181" s="3" t="s">
        <v>67</v>
      </c>
      <c r="Q181" s="3" t="s">
        <v>68</v>
      </c>
      <c r="R181" s="2">
        <v>43381.755150462966</v>
      </c>
      <c r="S181" s="2">
        <v>43381.755150462966</v>
      </c>
      <c r="T181" s="2">
        <v>43381.778263888889</v>
      </c>
      <c r="U181" s="2">
        <v>43381.778263888889</v>
      </c>
      <c r="W181" s="2">
        <f t="shared" si="41"/>
        <v>43381.751817129632</v>
      </c>
      <c r="X181" s="9">
        <f t="shared" si="43"/>
        <v>1.17361111115315E-2</v>
      </c>
      <c r="Y181" s="9">
        <f t="shared" si="44"/>
        <v>3.5208333334594499E-2</v>
      </c>
      <c r="Z181" s="19"/>
      <c r="AA181" s="19">
        <f t="shared" si="42"/>
        <v>0</v>
      </c>
      <c r="AB181" s="19">
        <f t="shared" si="45"/>
        <v>2.4999999950523488E-3</v>
      </c>
      <c r="AC181" s="19"/>
      <c r="AD181" s="19"/>
    </row>
    <row r="182" spans="1:30" s="3" customFormat="1" x14ac:dyDescent="0.4">
      <c r="A182" s="45" t="str">
        <f t="shared" si="39"/>
        <v>★</v>
      </c>
      <c r="B182" s="45" t="str">
        <f t="shared" si="40"/>
        <v>-</v>
      </c>
      <c r="C182" s="3">
        <v>18</v>
      </c>
      <c r="D182" s="2">
        <v>43381.755543981482</v>
      </c>
      <c r="E182" s="3">
        <v>1728</v>
      </c>
      <c r="F182" s="3" t="s">
        <v>18</v>
      </c>
      <c r="G182" s="3">
        <v>1291</v>
      </c>
      <c r="H182" s="3">
        <v>548</v>
      </c>
      <c r="I182" s="3">
        <v>7</v>
      </c>
      <c r="J182" s="3">
        <v>1</v>
      </c>
      <c r="L182" s="2">
        <v>43381.774293981478</v>
      </c>
      <c r="M182" s="2">
        <v>43381.777731481481</v>
      </c>
      <c r="N182" s="3" t="s">
        <v>21</v>
      </c>
      <c r="O182" s="3" t="s">
        <v>22</v>
      </c>
      <c r="P182" s="3" t="s">
        <v>19</v>
      </c>
      <c r="Q182" s="3" t="s">
        <v>20</v>
      </c>
      <c r="R182" s="2">
        <v>43381.781898148147</v>
      </c>
      <c r="S182" s="2">
        <v>43381.781898148147</v>
      </c>
      <c r="T182" s="2">
        <v>43381.791226851848</v>
      </c>
      <c r="U182" s="2">
        <v>43381.791226851848</v>
      </c>
      <c r="V182" s="2">
        <v>43381.781898148147</v>
      </c>
      <c r="W182" s="2">
        <f t="shared" si="41"/>
        <v>43381.781898148147</v>
      </c>
      <c r="X182" s="9">
        <f t="shared" si="43"/>
        <v>3.4375000032014214E-3</v>
      </c>
      <c r="Y182" s="9">
        <f t="shared" si="44"/>
        <v>3.4375000032014214E-3</v>
      </c>
      <c r="Z182" s="19"/>
      <c r="AA182" s="19">
        <f t="shared" si="42"/>
        <v>0</v>
      </c>
      <c r="AB182" s="19">
        <f t="shared" si="45"/>
        <v>0</v>
      </c>
      <c r="AC182" s="19"/>
      <c r="AD182" s="19"/>
    </row>
    <row r="183" spans="1:30" s="3" customFormat="1" x14ac:dyDescent="0.4">
      <c r="A183" s="45" t="str">
        <f t="shared" si="39"/>
        <v>-</v>
      </c>
      <c r="B183" s="45" t="str">
        <f t="shared" si="40"/>
        <v>-</v>
      </c>
      <c r="C183" s="3">
        <v>18</v>
      </c>
      <c r="D183" s="2">
        <v>43381.758159722223</v>
      </c>
      <c r="E183" s="3">
        <v>1729</v>
      </c>
      <c r="F183" s="3" t="s">
        <v>43</v>
      </c>
      <c r="G183" s="3">
        <v>0</v>
      </c>
      <c r="H183" s="3">
        <v>600</v>
      </c>
      <c r="I183" s="3">
        <v>5</v>
      </c>
      <c r="J183" s="3">
        <v>2</v>
      </c>
      <c r="L183" s="2">
        <v>43381.759884259256</v>
      </c>
      <c r="M183" s="2">
        <v>43381.763958333337</v>
      </c>
      <c r="N183" s="3" t="s">
        <v>31</v>
      </c>
      <c r="O183" s="3" t="s">
        <v>32</v>
      </c>
      <c r="P183" s="3" t="s">
        <v>19</v>
      </c>
      <c r="Q183" s="3" t="s">
        <v>20</v>
      </c>
      <c r="R183" s="2">
        <v>43381.760798611111</v>
      </c>
      <c r="S183" s="2">
        <v>43381.760798611111</v>
      </c>
      <c r="T183" s="2">
        <v>43381.770092592589</v>
      </c>
      <c r="U183" s="2">
        <v>43381.770092592589</v>
      </c>
      <c r="W183" s="2">
        <f t="shared" si="41"/>
        <v>43381.758159722223</v>
      </c>
      <c r="X183" s="9">
        <f t="shared" si="43"/>
        <v>4.0740740805631503E-3</v>
      </c>
      <c r="Y183" s="9">
        <f t="shared" si="44"/>
        <v>8.1481481611263007E-3</v>
      </c>
      <c r="Z183" s="19"/>
      <c r="AA183" s="19">
        <f t="shared" si="42"/>
        <v>0</v>
      </c>
      <c r="AB183" s="19">
        <f t="shared" si="45"/>
        <v>1.7245370327145793E-3</v>
      </c>
      <c r="AC183" s="19"/>
      <c r="AD183" s="19"/>
    </row>
    <row r="184" spans="1:30" s="3" customFormat="1" x14ac:dyDescent="0.4">
      <c r="A184" s="45" t="str">
        <f t="shared" si="39"/>
        <v>-</v>
      </c>
      <c r="B184" s="45" t="str">
        <f t="shared" si="40"/>
        <v>-</v>
      </c>
      <c r="C184" s="3">
        <v>18</v>
      </c>
      <c r="D184" s="2">
        <v>43381.767256944448</v>
      </c>
      <c r="E184" s="3">
        <v>1731</v>
      </c>
      <c r="F184" s="3" t="s">
        <v>18</v>
      </c>
      <c r="G184" s="3">
        <v>2087</v>
      </c>
      <c r="H184" s="3">
        <v>891</v>
      </c>
      <c r="I184" s="3">
        <v>9</v>
      </c>
      <c r="J184" s="3">
        <v>1</v>
      </c>
      <c r="L184" s="2">
        <v>43381.769629629627</v>
      </c>
      <c r="M184" s="2">
        <v>43381.775335648148</v>
      </c>
      <c r="N184" s="3" t="s">
        <v>44</v>
      </c>
      <c r="O184" s="3" t="s">
        <v>45</v>
      </c>
      <c r="P184" s="3" t="s">
        <v>31</v>
      </c>
      <c r="Q184" s="3" t="s">
        <v>32</v>
      </c>
      <c r="R184" s="2">
        <v>43381.771678240744</v>
      </c>
      <c r="S184" s="2">
        <v>43381.771678240744</v>
      </c>
      <c r="T184" s="2">
        <v>43381.780972222223</v>
      </c>
      <c r="U184" s="2">
        <v>43381.780972222223</v>
      </c>
      <c r="W184" s="2">
        <f t="shared" si="41"/>
        <v>43381.767256944448</v>
      </c>
      <c r="X184" s="9">
        <f t="shared" si="43"/>
        <v>5.7060185208683833E-3</v>
      </c>
      <c r="Y184" s="9">
        <f t="shared" si="44"/>
        <v>5.7060185208683833E-3</v>
      </c>
      <c r="Z184" s="19"/>
      <c r="AA184" s="19">
        <f t="shared" si="42"/>
        <v>0</v>
      </c>
      <c r="AB184" s="19">
        <f t="shared" si="45"/>
        <v>2.372685179580003E-3</v>
      </c>
      <c r="AC184" s="19"/>
      <c r="AD184" s="19"/>
    </row>
    <row r="185" spans="1:30" s="3" customFormat="1" x14ac:dyDescent="0.4">
      <c r="A185" s="45" t="str">
        <f t="shared" si="39"/>
        <v>-</v>
      </c>
      <c r="B185" s="45" t="str">
        <f t="shared" si="40"/>
        <v>-</v>
      </c>
      <c r="C185" s="3">
        <v>18</v>
      </c>
      <c r="D185" s="2">
        <v>43381.767326388886</v>
      </c>
      <c r="E185" s="3">
        <v>1732</v>
      </c>
      <c r="F185" s="3" t="s">
        <v>33</v>
      </c>
      <c r="G185" s="3">
        <v>1181</v>
      </c>
      <c r="H185" s="3">
        <v>345</v>
      </c>
      <c r="I185" s="3">
        <v>1</v>
      </c>
      <c r="J185" s="3">
        <v>2</v>
      </c>
      <c r="L185" s="2">
        <v>43381.770231481481</v>
      </c>
      <c r="M185" s="2">
        <v>43381.775821759256</v>
      </c>
      <c r="N185" s="3" t="s">
        <v>27</v>
      </c>
      <c r="O185" s="3" t="s">
        <v>28</v>
      </c>
      <c r="P185" s="3" t="s">
        <v>48</v>
      </c>
      <c r="Q185" s="3" t="s">
        <v>49</v>
      </c>
      <c r="R185" s="2">
        <v>43381.772337962961</v>
      </c>
      <c r="S185" s="2">
        <v>43381.772337962961</v>
      </c>
      <c r="T185" s="2">
        <v>43381.781701388885</v>
      </c>
      <c r="U185" s="2">
        <v>43381.781701388885</v>
      </c>
      <c r="W185" s="2">
        <f t="shared" si="41"/>
        <v>43381.767326388886</v>
      </c>
      <c r="X185" s="9">
        <f t="shared" si="43"/>
        <v>5.5902777748997323E-3</v>
      </c>
      <c r="Y185" s="9">
        <f t="shared" si="44"/>
        <v>1.1180555549799465E-2</v>
      </c>
      <c r="Z185" s="19"/>
      <c r="AA185" s="19">
        <f t="shared" si="42"/>
        <v>0</v>
      </c>
      <c r="AB185" s="19">
        <f t="shared" si="45"/>
        <v>2.905092595028691E-3</v>
      </c>
      <c r="AC185" s="19"/>
      <c r="AD185" s="19"/>
    </row>
    <row r="186" spans="1:30" s="13" customFormat="1" x14ac:dyDescent="0.4">
      <c r="A186" s="45" t="str">
        <f t="shared" si="39"/>
        <v>-</v>
      </c>
      <c r="B186" s="45" t="str">
        <f t="shared" si="40"/>
        <v>-</v>
      </c>
      <c r="C186" s="13">
        <v>18</v>
      </c>
      <c r="D186" s="14">
        <v>43381.76935185185</v>
      </c>
      <c r="E186" s="13">
        <v>1733</v>
      </c>
      <c r="F186" s="13" t="s">
        <v>18</v>
      </c>
      <c r="G186" s="13">
        <v>985</v>
      </c>
      <c r="H186" s="13">
        <v>407</v>
      </c>
      <c r="I186" s="13">
        <v>10</v>
      </c>
      <c r="J186" s="13">
        <v>1</v>
      </c>
      <c r="L186" s="14">
        <v>43381.772476851853</v>
      </c>
      <c r="M186" s="14">
        <v>43381.779479166667</v>
      </c>
      <c r="N186" s="13" t="s">
        <v>54</v>
      </c>
      <c r="O186" s="13" t="s">
        <v>55</v>
      </c>
      <c r="P186" s="13" t="s">
        <v>69</v>
      </c>
      <c r="Q186" s="13" t="s">
        <v>70</v>
      </c>
      <c r="R186" s="14">
        <v>43381.775914351849</v>
      </c>
      <c r="S186" s="14">
        <v>43381.775914351849</v>
      </c>
      <c r="T186" s="14">
        <v>43381.79215277778</v>
      </c>
      <c r="U186" s="14">
        <v>43381.79215277778</v>
      </c>
      <c r="W186" s="14">
        <f t="shared" si="41"/>
        <v>43381.76935185185</v>
      </c>
      <c r="X186" s="15">
        <f t="shared" ref="X186:X208" si="48">M186-L186</f>
        <v>7.0023148145992309E-3</v>
      </c>
      <c r="Y186" s="15">
        <f t="shared" ref="Y186:Y208" si="49">X186*J186</f>
        <v>7.0023148145992309E-3</v>
      </c>
      <c r="Z186" s="16"/>
      <c r="AA186" s="16">
        <f t="shared" si="42"/>
        <v>0</v>
      </c>
      <c r="AB186" s="16">
        <f t="shared" si="45"/>
        <v>3.125000002910383E-3</v>
      </c>
      <c r="AC186" s="16"/>
      <c r="AD186" s="16"/>
    </row>
    <row r="187" spans="1:30" s="13" customFormat="1" x14ac:dyDescent="0.4">
      <c r="A187" s="45" t="str">
        <f t="shared" si="39"/>
        <v>-</v>
      </c>
      <c r="B187" s="45" t="str">
        <f t="shared" si="40"/>
        <v>-</v>
      </c>
      <c r="C187" s="13">
        <v>18</v>
      </c>
      <c r="D187" s="14">
        <v>43381.773078703707</v>
      </c>
      <c r="E187" s="13">
        <v>1734</v>
      </c>
      <c r="F187" s="13" t="s">
        <v>18</v>
      </c>
      <c r="G187" s="13">
        <v>1938</v>
      </c>
      <c r="H187" s="13">
        <v>376</v>
      </c>
      <c r="I187" s="13">
        <v>2</v>
      </c>
      <c r="J187" s="13">
        <v>1</v>
      </c>
      <c r="L187" s="14">
        <v>43381.776631944442</v>
      </c>
      <c r="M187" s="14">
        <v>43381.782314814816</v>
      </c>
      <c r="N187" s="13" t="s">
        <v>21</v>
      </c>
      <c r="O187" s="13" t="s">
        <v>22</v>
      </c>
      <c r="P187" s="13" t="s">
        <v>27</v>
      </c>
      <c r="Q187" s="13" t="s">
        <v>28</v>
      </c>
      <c r="R187" s="14">
        <v>43381.777094907404</v>
      </c>
      <c r="S187" s="14">
        <v>43381.777094907404</v>
      </c>
      <c r="T187" s="14">
        <v>43381.787997685184</v>
      </c>
      <c r="U187" s="14">
        <v>43381.787997685184</v>
      </c>
      <c r="W187" s="14">
        <f t="shared" si="41"/>
        <v>43381.773078703707</v>
      </c>
      <c r="X187" s="15">
        <f t="shared" si="48"/>
        <v>5.6828703745850362E-3</v>
      </c>
      <c r="Y187" s="15">
        <f t="shared" si="49"/>
        <v>5.6828703745850362E-3</v>
      </c>
      <c r="Z187" s="16"/>
      <c r="AA187" s="16">
        <f t="shared" si="42"/>
        <v>0</v>
      </c>
      <c r="AB187" s="16">
        <f t="shared" si="45"/>
        <v>3.5532407346181571E-3</v>
      </c>
      <c r="AC187" s="16"/>
      <c r="AD187" s="16"/>
    </row>
    <row r="188" spans="1:30" s="13" customFormat="1" x14ac:dyDescent="0.4">
      <c r="A188" s="45" t="str">
        <f t="shared" si="39"/>
        <v>-</v>
      </c>
      <c r="B188" s="45" t="str">
        <f t="shared" si="40"/>
        <v>-</v>
      </c>
      <c r="C188" s="13">
        <v>18</v>
      </c>
      <c r="D188" s="14">
        <v>43381.777962962966</v>
      </c>
      <c r="E188" s="13">
        <v>1735</v>
      </c>
      <c r="F188" s="13" t="s">
        <v>33</v>
      </c>
      <c r="G188" s="13">
        <v>2064</v>
      </c>
      <c r="H188" s="13">
        <v>1170</v>
      </c>
      <c r="I188" s="13">
        <v>3</v>
      </c>
      <c r="J188" s="13">
        <v>3</v>
      </c>
      <c r="L188" s="14">
        <v>43381.783090277779</v>
      </c>
      <c r="M188" s="14">
        <v>43381.78733796296</v>
      </c>
      <c r="N188" s="13" t="s">
        <v>74</v>
      </c>
      <c r="O188" s="13" t="s">
        <v>75</v>
      </c>
      <c r="P188" s="13" t="s">
        <v>27</v>
      </c>
      <c r="Q188" s="13" t="s">
        <v>28</v>
      </c>
      <c r="R188" s="14">
        <v>43381.782106481478</v>
      </c>
      <c r="S188" s="14">
        <v>43381.782106481478</v>
      </c>
      <c r="T188" s="14">
        <v>43381.793275462966</v>
      </c>
      <c r="U188" s="14">
        <v>43381.793275462966</v>
      </c>
      <c r="W188" s="14">
        <f t="shared" si="41"/>
        <v>43381.777962962966</v>
      </c>
      <c r="X188" s="15">
        <f t="shared" si="48"/>
        <v>4.2476851813262329E-3</v>
      </c>
      <c r="Y188" s="15">
        <f t="shared" si="49"/>
        <v>1.2743055543978699E-2</v>
      </c>
      <c r="Z188" s="16"/>
      <c r="AA188" s="16">
        <f t="shared" si="42"/>
        <v>9.8379630071576685E-4</v>
      </c>
      <c r="AB188" s="16">
        <f t="shared" si="45"/>
        <v>5.1273148128530011E-3</v>
      </c>
      <c r="AC188" s="16"/>
      <c r="AD188" s="16"/>
    </row>
    <row r="189" spans="1:30" s="13" customFormat="1" x14ac:dyDescent="0.4">
      <c r="A189" s="45" t="str">
        <f t="shared" si="39"/>
        <v>-</v>
      </c>
      <c r="B189" s="45" t="str">
        <f t="shared" si="40"/>
        <v>-</v>
      </c>
      <c r="C189" s="13">
        <v>18</v>
      </c>
      <c r="D189" s="14">
        <v>43381.779502314814</v>
      </c>
      <c r="E189" s="13">
        <v>1736</v>
      </c>
      <c r="F189" s="13" t="s">
        <v>33</v>
      </c>
      <c r="G189" s="13">
        <v>1340</v>
      </c>
      <c r="H189" s="13">
        <v>319</v>
      </c>
      <c r="I189" s="13">
        <v>1</v>
      </c>
      <c r="J189" s="13">
        <v>1</v>
      </c>
      <c r="L189" s="14">
        <v>43381.782476851855</v>
      </c>
      <c r="M189" s="14">
        <v>43381.786817129629</v>
      </c>
      <c r="N189" s="13" t="s">
        <v>39</v>
      </c>
      <c r="O189" s="13" t="s">
        <v>40</v>
      </c>
      <c r="P189" s="13" t="s">
        <v>67</v>
      </c>
      <c r="Q189" s="13" t="s">
        <v>68</v>
      </c>
      <c r="R189" s="14">
        <v>43381.783703703702</v>
      </c>
      <c r="S189" s="14">
        <v>43381.783703703702</v>
      </c>
      <c r="T189" s="14">
        <v>43381.792500000003</v>
      </c>
      <c r="U189" s="14">
        <v>43381.792500000003</v>
      </c>
      <c r="W189" s="14">
        <f t="shared" si="41"/>
        <v>43381.779502314814</v>
      </c>
      <c r="X189" s="15">
        <f t="shared" si="48"/>
        <v>4.3402777737355791E-3</v>
      </c>
      <c r="Y189" s="15">
        <f t="shared" si="49"/>
        <v>4.3402777737355791E-3</v>
      </c>
      <c r="Z189" s="16"/>
      <c r="AA189" s="16">
        <f t="shared" si="42"/>
        <v>0</v>
      </c>
      <c r="AB189" s="16">
        <f t="shared" si="45"/>
        <v>2.9745370411546901E-3</v>
      </c>
      <c r="AC189" s="16"/>
      <c r="AD189" s="16"/>
    </row>
    <row r="190" spans="1:30" s="13" customFormat="1" x14ac:dyDescent="0.4">
      <c r="A190" s="45" t="str">
        <f t="shared" si="39"/>
        <v>-</v>
      </c>
      <c r="B190" s="45" t="str">
        <f t="shared" si="40"/>
        <v>-</v>
      </c>
      <c r="C190" s="13">
        <v>18</v>
      </c>
      <c r="D190" s="14">
        <v>43381.78261574074</v>
      </c>
      <c r="E190" s="13">
        <v>1737</v>
      </c>
      <c r="F190" s="13" t="s">
        <v>33</v>
      </c>
      <c r="G190" s="13">
        <v>2052</v>
      </c>
      <c r="H190" s="13">
        <v>521</v>
      </c>
      <c r="I190" s="13">
        <v>4</v>
      </c>
      <c r="J190" s="13">
        <v>4</v>
      </c>
      <c r="L190" s="14">
        <v>43381.786053240743</v>
      </c>
      <c r="M190" s="14">
        <v>43381.788923611108</v>
      </c>
      <c r="N190" s="13" t="s">
        <v>65</v>
      </c>
      <c r="O190" s="13" t="s">
        <v>66</v>
      </c>
      <c r="P190" s="13" t="s">
        <v>44</v>
      </c>
      <c r="Q190" s="13" t="s">
        <v>45</v>
      </c>
      <c r="R190" s="14">
        <v>43381.789525462962</v>
      </c>
      <c r="S190" s="14">
        <v>43381.789525462962</v>
      </c>
      <c r="T190" s="14">
        <v>43381.798645833333</v>
      </c>
      <c r="U190" s="14">
        <v>43381.798645833333</v>
      </c>
      <c r="W190" s="14">
        <f t="shared" si="41"/>
        <v>43381.78261574074</v>
      </c>
      <c r="X190" s="15">
        <f t="shared" si="48"/>
        <v>2.8703703646897338E-3</v>
      </c>
      <c r="Y190" s="15">
        <f t="shared" si="49"/>
        <v>1.1481481458758935E-2</v>
      </c>
      <c r="Z190" s="16"/>
      <c r="AA190" s="16">
        <f t="shared" si="42"/>
        <v>0</v>
      </c>
      <c r="AB190" s="16">
        <f t="shared" si="45"/>
        <v>3.4375000032014214E-3</v>
      </c>
      <c r="AC190" s="16"/>
      <c r="AD190" s="16"/>
    </row>
    <row r="191" spans="1:30" s="13" customFormat="1" x14ac:dyDescent="0.4">
      <c r="A191" s="45" t="str">
        <f t="shared" ref="A191:A219" si="50">IF(V191&gt;0, "★", "-")</f>
        <v>-</v>
      </c>
      <c r="B191" s="45" t="str">
        <f t="shared" si="40"/>
        <v>-</v>
      </c>
      <c r="C191" s="13">
        <v>18</v>
      </c>
      <c r="D191" s="14">
        <v>43381.78633101852</v>
      </c>
      <c r="E191" s="13">
        <v>1738</v>
      </c>
      <c r="F191" s="13" t="s">
        <v>43</v>
      </c>
      <c r="G191" s="13">
        <v>0</v>
      </c>
      <c r="H191" s="13">
        <v>633</v>
      </c>
      <c r="I191" s="13">
        <v>2</v>
      </c>
      <c r="J191" s="13">
        <v>1</v>
      </c>
      <c r="L191" s="14">
        <v>43381.790555555555</v>
      </c>
      <c r="M191" s="14">
        <v>43381.795706018522</v>
      </c>
      <c r="N191" s="13" t="s">
        <v>31</v>
      </c>
      <c r="O191" s="13" t="s">
        <v>32</v>
      </c>
      <c r="P191" s="13" t="s">
        <v>39</v>
      </c>
      <c r="Q191" s="13" t="s">
        <v>40</v>
      </c>
      <c r="R191" s="14">
        <v>43381.792685185188</v>
      </c>
      <c r="S191" s="14">
        <v>43381.792685185188</v>
      </c>
      <c r="T191" s="14">
        <v>43381.803564814814</v>
      </c>
      <c r="U191" s="14">
        <v>43381.804259259261</v>
      </c>
      <c r="W191" s="14">
        <f t="shared" si="41"/>
        <v>43381.78633101852</v>
      </c>
      <c r="X191" s="15">
        <f t="shared" si="48"/>
        <v>5.1504629664123058E-3</v>
      </c>
      <c r="Y191" s="15">
        <f t="shared" si="49"/>
        <v>5.1504629664123058E-3</v>
      </c>
      <c r="Z191" s="16"/>
      <c r="AA191" s="16">
        <f t="shared" si="42"/>
        <v>0</v>
      </c>
      <c r="AB191" s="16">
        <f t="shared" si="45"/>
        <v>4.2245370350428857E-3</v>
      </c>
      <c r="AC191" s="16"/>
      <c r="AD191" s="16"/>
    </row>
    <row r="192" spans="1:30" s="13" customFormat="1" x14ac:dyDescent="0.4">
      <c r="A192" s="45" t="str">
        <f t="shared" si="50"/>
        <v>-</v>
      </c>
      <c r="B192" s="45" t="str">
        <f t="shared" si="40"/>
        <v>-</v>
      </c>
      <c r="C192" s="13">
        <v>18</v>
      </c>
      <c r="D192" s="14">
        <v>43381.790555555555</v>
      </c>
      <c r="E192" s="13">
        <v>1739</v>
      </c>
      <c r="F192" s="13" t="s">
        <v>33</v>
      </c>
      <c r="G192" s="13">
        <v>1340</v>
      </c>
      <c r="H192" s="13">
        <v>897</v>
      </c>
      <c r="I192" s="13">
        <v>1</v>
      </c>
      <c r="J192" s="13">
        <v>1</v>
      </c>
      <c r="L192" s="14">
        <v>43381.796157407407</v>
      </c>
      <c r="M192" s="14">
        <v>43381.80091435185</v>
      </c>
      <c r="N192" s="13" t="s">
        <v>67</v>
      </c>
      <c r="O192" s="13" t="s">
        <v>68</v>
      </c>
      <c r="P192" s="13" t="s">
        <v>72</v>
      </c>
      <c r="Q192" s="13" t="s">
        <v>73</v>
      </c>
      <c r="R192" s="14">
        <v>43381.796053240738</v>
      </c>
      <c r="S192" s="14">
        <v>43381.796053240738</v>
      </c>
      <c r="T192" s="14">
        <v>43381.805752314816</v>
      </c>
      <c r="U192" s="14">
        <v>43381.805752314816</v>
      </c>
      <c r="W192" s="14">
        <f t="shared" si="41"/>
        <v>43381.790555555555</v>
      </c>
      <c r="X192" s="15">
        <f t="shared" si="48"/>
        <v>4.756944443215616E-3</v>
      </c>
      <c r="Y192" s="15">
        <f t="shared" si="49"/>
        <v>4.756944443215616E-3</v>
      </c>
      <c r="Z192" s="16"/>
      <c r="AA192" s="16">
        <f t="shared" si="42"/>
        <v>1.0416666918899864E-4</v>
      </c>
      <c r="AB192" s="16">
        <f t="shared" si="45"/>
        <v>5.6018518516793847E-3</v>
      </c>
      <c r="AC192" s="16"/>
      <c r="AD192" s="16"/>
    </row>
    <row r="193" spans="1:30" s="13" customFormat="1" x14ac:dyDescent="0.4">
      <c r="A193" s="45" t="str">
        <f t="shared" si="50"/>
        <v>-</v>
      </c>
      <c r="B193" s="45" t="str">
        <f t="shared" ref="B193:B219" si="51">IF(K193&gt;0, "☆", "-")</f>
        <v>-</v>
      </c>
      <c r="C193" s="13">
        <v>18</v>
      </c>
      <c r="D193" s="14">
        <v>43381.790555555555</v>
      </c>
      <c r="E193" s="13">
        <v>1740</v>
      </c>
      <c r="F193" s="13" t="s">
        <v>43</v>
      </c>
      <c r="G193" s="13">
        <v>0</v>
      </c>
      <c r="H193" s="13">
        <v>992</v>
      </c>
      <c r="I193" s="13">
        <v>2</v>
      </c>
      <c r="J193" s="13">
        <v>2</v>
      </c>
      <c r="L193" s="14">
        <v>43381.792164351849</v>
      </c>
      <c r="M193" s="14">
        <v>43381.800104166665</v>
      </c>
      <c r="N193" s="13" t="s">
        <v>31</v>
      </c>
      <c r="O193" s="13" t="s">
        <v>32</v>
      </c>
      <c r="P193" s="13" t="s">
        <v>23</v>
      </c>
      <c r="Q193" s="13" t="s">
        <v>24</v>
      </c>
      <c r="R193" s="14">
        <v>43381.793032407404</v>
      </c>
      <c r="S193" s="14">
        <v>43381.793032407404</v>
      </c>
      <c r="T193" s="14">
        <v>43381.810590277775</v>
      </c>
      <c r="U193" s="14">
        <v>43381.810590277775</v>
      </c>
      <c r="W193" s="14">
        <f t="shared" si="41"/>
        <v>43381.790555555555</v>
      </c>
      <c r="X193" s="15">
        <f t="shared" si="48"/>
        <v>7.9398148154723458E-3</v>
      </c>
      <c r="Y193" s="15">
        <f t="shared" si="49"/>
        <v>1.5879629630944692E-2</v>
      </c>
      <c r="Z193" s="16"/>
      <c r="AA193" s="16">
        <f t="shared" si="42"/>
        <v>0</v>
      </c>
      <c r="AB193" s="16">
        <f t="shared" si="45"/>
        <v>1.6087962940218858E-3</v>
      </c>
      <c r="AC193" s="16"/>
      <c r="AD193" s="16"/>
    </row>
    <row r="194" spans="1:30" s="50" customFormat="1" x14ac:dyDescent="0.4">
      <c r="A194" s="49" t="str">
        <f>IF(V194&gt;0, "★", "-")</f>
        <v>-</v>
      </c>
      <c r="B194" s="49" t="str">
        <f>IF(K194&gt;0, "☆", "-")</f>
        <v>☆</v>
      </c>
      <c r="C194" s="50">
        <v>18</v>
      </c>
      <c r="D194" s="51">
        <v>43381.760949074072</v>
      </c>
      <c r="E194" s="50">
        <v>1730</v>
      </c>
      <c r="F194" s="50" t="s">
        <v>43</v>
      </c>
      <c r="G194" s="50">
        <v>0</v>
      </c>
      <c r="H194" s="50">
        <v>1003</v>
      </c>
      <c r="I194" s="50">
        <v>1</v>
      </c>
      <c r="J194" s="50">
        <v>1</v>
      </c>
      <c r="K194" s="51">
        <v>43381.767233796294</v>
      </c>
      <c r="N194" s="50" t="s">
        <v>54</v>
      </c>
      <c r="O194" s="50" t="s">
        <v>55</v>
      </c>
      <c r="P194" s="50" t="s">
        <v>69</v>
      </c>
      <c r="Q194" s="50" t="s">
        <v>70</v>
      </c>
      <c r="R194" s="51">
        <v>43381.764745370368</v>
      </c>
      <c r="T194" s="51">
        <v>43381.7809837963</v>
      </c>
      <c r="W194" s="51">
        <f>IF(V194&gt;0,V194,D194)</f>
        <v>43381.760949074072</v>
      </c>
      <c r="X194" s="55"/>
      <c r="Y194" s="55"/>
      <c r="Z194" s="57"/>
      <c r="AA194" s="57">
        <f t="shared" ref="AA194:AA219" si="52">IF(IF(A194="☆",K194-R194,L194-R194)&lt;0,0,IF(A194="☆",K194-R194,L194-R194))</f>
        <v>0</v>
      </c>
      <c r="AB194" s="57">
        <f>IF(IF(B194="☆",(IF(K194&gt;R194,K194-W194,R194-W194)),L194-W194)&lt;0,0,IF(B194="☆",(IF(K194&gt;R194,K194-W194,R194-W194)),L194-W194))</f>
        <v>6.284722221607808E-3</v>
      </c>
      <c r="AC194" s="57"/>
      <c r="AD194" s="57"/>
    </row>
    <row r="195" spans="1:30" s="63" customFormat="1" x14ac:dyDescent="0.4">
      <c r="A195" s="62" t="str">
        <f>IF(V195&gt;0, "★", "-")</f>
        <v>★</v>
      </c>
      <c r="B195" s="62" t="str">
        <f t="shared" si="51"/>
        <v>-</v>
      </c>
      <c r="C195" s="63">
        <v>19</v>
      </c>
      <c r="D195" s="64">
        <v>43381.75267361111</v>
      </c>
      <c r="E195" s="63">
        <v>1727</v>
      </c>
      <c r="F195" s="63" t="s">
        <v>43</v>
      </c>
      <c r="G195" s="63">
        <v>0</v>
      </c>
      <c r="H195" s="63">
        <v>498</v>
      </c>
      <c r="I195" s="63">
        <v>9</v>
      </c>
      <c r="J195" s="63">
        <v>4</v>
      </c>
      <c r="L195" s="64">
        <v>43381.78633101852</v>
      </c>
      <c r="M195" s="64">
        <v>43381.791435185187</v>
      </c>
      <c r="N195" s="63" t="s">
        <v>31</v>
      </c>
      <c r="O195" s="63" t="s">
        <v>32</v>
      </c>
      <c r="P195" s="63" t="s">
        <v>19</v>
      </c>
      <c r="Q195" s="63" t="s">
        <v>20</v>
      </c>
      <c r="R195" s="64">
        <v>43381.791666666664</v>
      </c>
      <c r="S195" s="64">
        <v>43381.791666666664</v>
      </c>
      <c r="T195" s="64">
        <v>43381.802349537036</v>
      </c>
      <c r="U195" s="64">
        <v>43381.802349537036</v>
      </c>
      <c r="V195" s="64">
        <v>43381.791666666664</v>
      </c>
      <c r="W195" s="64">
        <f t="shared" ref="W195:W219" si="53">IF(V195&gt;0,V195,D195)</f>
        <v>43381.791666666664</v>
      </c>
      <c r="X195" s="65">
        <f>M195-L195</f>
        <v>5.1041666665696539E-3</v>
      </c>
      <c r="Y195" s="65">
        <f>X195*J195</f>
        <v>2.0416666666278616E-2</v>
      </c>
      <c r="Z195" s="66">
        <f>SUM(Y195:Y204)</f>
        <v>0.10193287037691334</v>
      </c>
      <c r="AA195" s="66">
        <f t="shared" si="52"/>
        <v>0</v>
      </c>
      <c r="AB195" s="66">
        <f t="shared" si="45"/>
        <v>0</v>
      </c>
      <c r="AC195" s="66">
        <f>AVERAGE(AB195:AB204)</f>
        <v>3.9606481477676425E-3</v>
      </c>
      <c r="AD195" s="66">
        <f>MEDIAN(AB195:AB204)</f>
        <v>3.4953703689097892E-3</v>
      </c>
    </row>
    <row r="196" spans="1:30" s="13" customFormat="1" x14ac:dyDescent="0.4">
      <c r="A196" s="45" t="str">
        <f>IF(V196&gt;0, "★", "-")</f>
        <v>★</v>
      </c>
      <c r="B196" s="45" t="str">
        <f t="shared" si="51"/>
        <v>-</v>
      </c>
      <c r="C196" s="13">
        <v>19</v>
      </c>
      <c r="D196" s="14">
        <v>43381.791030092594</v>
      </c>
      <c r="E196" s="13">
        <v>1741</v>
      </c>
      <c r="F196" s="13" t="s">
        <v>33</v>
      </c>
      <c r="G196" s="13">
        <v>1605</v>
      </c>
      <c r="H196" s="13">
        <v>909</v>
      </c>
      <c r="I196" s="13">
        <v>3</v>
      </c>
      <c r="J196" s="13">
        <v>2</v>
      </c>
      <c r="L196" s="14">
        <v>43381.799375000002</v>
      </c>
      <c r="M196" s="14">
        <v>43381.805324074077</v>
      </c>
      <c r="N196" s="13" t="s">
        <v>25</v>
      </c>
      <c r="O196" s="13" t="s">
        <v>26</v>
      </c>
      <c r="P196" s="13" t="s">
        <v>27</v>
      </c>
      <c r="Q196" s="13" t="s">
        <v>28</v>
      </c>
      <c r="R196" s="14">
        <v>43381.798611111109</v>
      </c>
      <c r="S196" s="14">
        <v>43381.798611111109</v>
      </c>
      <c r="T196" s="14">
        <v>43381.809907407405</v>
      </c>
      <c r="U196" s="14">
        <v>43381.809907407405</v>
      </c>
      <c r="V196" s="14">
        <v>43381.798611111109</v>
      </c>
      <c r="W196" s="14">
        <f t="shared" si="53"/>
        <v>43381.798611111109</v>
      </c>
      <c r="X196" s="15">
        <f>M196-L196</f>
        <v>5.9490740750334226E-3</v>
      </c>
      <c r="Y196" s="15">
        <f>X196*J196</f>
        <v>1.1898148150066845E-2</v>
      </c>
      <c r="Z196" s="16"/>
      <c r="AA196" s="16">
        <f t="shared" si="52"/>
        <v>7.638888928340748E-4</v>
      </c>
      <c r="AB196" s="16">
        <f t="shared" si="45"/>
        <v>7.638888928340748E-4</v>
      </c>
      <c r="AC196" s="16"/>
      <c r="AD196" s="16"/>
    </row>
    <row r="197" spans="1:30" s="13" customFormat="1" x14ac:dyDescent="0.4">
      <c r="A197" s="45" t="str">
        <f t="shared" si="50"/>
        <v>★</v>
      </c>
      <c r="B197" s="45" t="str">
        <f t="shared" si="51"/>
        <v>-</v>
      </c>
      <c r="C197" s="13">
        <v>19</v>
      </c>
      <c r="D197" s="14">
        <v>43381.793796296297</v>
      </c>
      <c r="E197" s="13">
        <v>1742</v>
      </c>
      <c r="F197" s="13" t="s">
        <v>18</v>
      </c>
      <c r="G197" s="13">
        <v>1638</v>
      </c>
      <c r="H197" s="13">
        <v>408</v>
      </c>
      <c r="I197" s="13">
        <v>10</v>
      </c>
      <c r="J197" s="13">
        <v>2</v>
      </c>
      <c r="L197" s="14">
        <v>43381.799930555557</v>
      </c>
      <c r="M197" s="14">
        <v>43381.806307870371</v>
      </c>
      <c r="N197" s="13" t="s">
        <v>54</v>
      </c>
      <c r="O197" s="13" t="s">
        <v>55</v>
      </c>
      <c r="P197" s="13" t="s">
        <v>25</v>
      </c>
      <c r="Q197" s="13" t="s">
        <v>26</v>
      </c>
      <c r="R197" s="14">
        <v>43381.8</v>
      </c>
      <c r="S197" s="14">
        <v>43381.8</v>
      </c>
      <c r="T197" s="14">
        <v>43381.811493055553</v>
      </c>
      <c r="U197" s="14">
        <v>43381.809930555559</v>
      </c>
      <c r="V197" s="14">
        <v>43381.8</v>
      </c>
      <c r="W197" s="14">
        <f t="shared" si="53"/>
        <v>43381.8</v>
      </c>
      <c r="X197" s="15">
        <f t="shared" si="48"/>
        <v>6.3773148140171543E-3</v>
      </c>
      <c r="Y197" s="15">
        <f t="shared" si="49"/>
        <v>1.2754629628034309E-2</v>
      </c>
      <c r="Z197" s="16"/>
      <c r="AA197" s="16">
        <f t="shared" si="52"/>
        <v>0</v>
      </c>
      <c r="AB197" s="16">
        <f t="shared" si="45"/>
        <v>0</v>
      </c>
      <c r="AC197" s="16"/>
      <c r="AD197" s="16"/>
    </row>
    <row r="198" spans="1:30" s="13" customFormat="1" x14ac:dyDescent="0.4">
      <c r="A198" s="45" t="str">
        <f t="shared" si="50"/>
        <v>-</v>
      </c>
      <c r="B198" s="45" t="str">
        <f t="shared" si="51"/>
        <v>-</v>
      </c>
      <c r="C198" s="13">
        <v>19</v>
      </c>
      <c r="D198" s="14">
        <v>43381.802384259259</v>
      </c>
      <c r="E198" s="13">
        <v>1744</v>
      </c>
      <c r="F198" s="13" t="s">
        <v>18</v>
      </c>
      <c r="G198" s="13">
        <v>2101</v>
      </c>
      <c r="H198" s="13">
        <v>971</v>
      </c>
      <c r="I198" s="13">
        <v>10</v>
      </c>
      <c r="J198" s="13">
        <v>2</v>
      </c>
      <c r="L198" s="14">
        <v>43381.81177083333</v>
      </c>
      <c r="M198" s="14">
        <v>43381.817557870374</v>
      </c>
      <c r="N198" s="13" t="s">
        <v>25</v>
      </c>
      <c r="O198" s="13" t="s">
        <v>26</v>
      </c>
      <c r="P198" s="13" t="s">
        <v>34</v>
      </c>
      <c r="Q198" s="13" t="s">
        <v>35</v>
      </c>
      <c r="R198" s="14">
        <v>43381.809930555559</v>
      </c>
      <c r="S198" s="14">
        <v>43381.809930555559</v>
      </c>
      <c r="T198" s="14">
        <v>43381.818171296298</v>
      </c>
      <c r="U198" s="14">
        <v>43381.818171296298</v>
      </c>
      <c r="W198" s="14">
        <f t="shared" si="53"/>
        <v>43381.802384259259</v>
      </c>
      <c r="X198" s="15">
        <f t="shared" si="48"/>
        <v>5.7870370437740348E-3</v>
      </c>
      <c r="Y198" s="15">
        <f t="shared" si="49"/>
        <v>1.157407408754807E-2</v>
      </c>
      <c r="Z198" s="16"/>
      <c r="AA198" s="16">
        <f t="shared" si="52"/>
        <v>1.8402777714072727E-3</v>
      </c>
      <c r="AB198" s="16">
        <f t="shared" si="45"/>
        <v>9.3865740709588863E-3</v>
      </c>
      <c r="AC198" s="16"/>
      <c r="AD198" s="16"/>
    </row>
    <row r="199" spans="1:30" s="13" customFormat="1" x14ac:dyDescent="0.4">
      <c r="A199" s="45" t="str">
        <f t="shared" si="50"/>
        <v>-</v>
      </c>
      <c r="B199" s="45" t="str">
        <f t="shared" si="51"/>
        <v>-</v>
      </c>
      <c r="C199" s="13">
        <v>19</v>
      </c>
      <c r="D199" s="14">
        <v>43381.806307870371</v>
      </c>
      <c r="E199" s="13">
        <v>1745</v>
      </c>
      <c r="F199" s="13" t="s">
        <v>33</v>
      </c>
      <c r="G199" s="13">
        <v>1340</v>
      </c>
      <c r="H199" s="13">
        <v>1048</v>
      </c>
      <c r="I199" s="13">
        <v>5</v>
      </c>
      <c r="J199" s="13">
        <v>1</v>
      </c>
      <c r="L199" s="14">
        <v>43381.808912037035</v>
      </c>
      <c r="M199" s="14">
        <v>43381.813356481478</v>
      </c>
      <c r="N199" s="13" t="s">
        <v>72</v>
      </c>
      <c r="O199" s="13" t="s">
        <v>73</v>
      </c>
      <c r="P199" s="13" t="s">
        <v>39</v>
      </c>
      <c r="Q199" s="13" t="s">
        <v>40</v>
      </c>
      <c r="R199" s="14">
        <v>43381.80740740741</v>
      </c>
      <c r="S199" s="14">
        <v>43381.80740740741</v>
      </c>
      <c r="T199" s="14">
        <v>43381.815995370373</v>
      </c>
      <c r="U199" s="14">
        <v>43381.815995370373</v>
      </c>
      <c r="W199" s="14">
        <f t="shared" si="53"/>
        <v>43381.806307870371</v>
      </c>
      <c r="X199" s="15">
        <f t="shared" si="48"/>
        <v>4.4444444429245777E-3</v>
      </c>
      <c r="Y199" s="15">
        <f t="shared" si="49"/>
        <v>4.4444444429245777E-3</v>
      </c>
      <c r="Z199" s="16"/>
      <c r="AA199" s="16">
        <f t="shared" si="52"/>
        <v>1.5046296248328872E-3</v>
      </c>
      <c r="AB199" s="16">
        <f t="shared" si="45"/>
        <v>2.6041666642413475E-3</v>
      </c>
      <c r="AC199" s="16"/>
      <c r="AD199" s="16"/>
    </row>
    <row r="200" spans="1:30" s="13" customFormat="1" x14ac:dyDescent="0.4">
      <c r="A200" s="45" t="str">
        <f t="shared" si="50"/>
        <v>-</v>
      </c>
      <c r="B200" s="45" t="str">
        <f t="shared" si="51"/>
        <v>-</v>
      </c>
      <c r="C200" s="13">
        <v>19</v>
      </c>
      <c r="D200" s="14">
        <v>43381.81040509259</v>
      </c>
      <c r="E200" s="13">
        <v>1747</v>
      </c>
      <c r="F200" s="13" t="s">
        <v>38</v>
      </c>
      <c r="G200" s="13">
        <v>0</v>
      </c>
      <c r="H200" s="13">
        <v>729</v>
      </c>
      <c r="I200" s="13">
        <v>3</v>
      </c>
      <c r="J200" s="13">
        <v>1</v>
      </c>
      <c r="L200" s="14">
        <v>43381.817430555559</v>
      </c>
      <c r="M200" s="14">
        <v>43381.822002314817</v>
      </c>
      <c r="N200" s="13" t="s">
        <v>25</v>
      </c>
      <c r="O200" s="13" t="s">
        <v>26</v>
      </c>
      <c r="P200" s="13" t="s">
        <v>19</v>
      </c>
      <c r="Q200" s="13" t="s">
        <v>20</v>
      </c>
      <c r="R200" s="14">
        <v>43381.816527777781</v>
      </c>
      <c r="S200" s="14">
        <v>43381.816527777781</v>
      </c>
      <c r="T200" s="14">
        <v>43381.824699074074</v>
      </c>
      <c r="U200" s="14">
        <v>43381.824699074074</v>
      </c>
      <c r="W200" s="14">
        <f t="shared" si="53"/>
        <v>43381.81040509259</v>
      </c>
      <c r="X200" s="15">
        <f t="shared" si="48"/>
        <v>4.5717592583969235E-3</v>
      </c>
      <c r="Y200" s="15">
        <f t="shared" si="49"/>
        <v>4.5717592583969235E-3</v>
      </c>
      <c r="Z200" s="16"/>
      <c r="AA200" s="16">
        <f t="shared" si="52"/>
        <v>9.0277777781011537E-4</v>
      </c>
      <c r="AB200" s="16">
        <f t="shared" ref="AB200:AB219" si="54">IF(IF(B200="☆",(IF(K200&gt;R200,K200-W200,R200-W200)),L200-W200)&lt;0,0,IF(B200="☆",(IF(K200&gt;R200,K200-W200,R200-W200)),L200-W200))</f>
        <v>7.0254629681585357E-3</v>
      </c>
      <c r="AC200" s="16"/>
      <c r="AD200" s="16"/>
    </row>
    <row r="201" spans="1:30" s="13" customFormat="1" x14ac:dyDescent="0.4">
      <c r="A201" s="45" t="str">
        <f t="shared" si="50"/>
        <v>-</v>
      </c>
      <c r="B201" s="45" t="str">
        <f t="shared" si="51"/>
        <v>-</v>
      </c>
      <c r="C201" s="13">
        <v>19</v>
      </c>
      <c r="D201" s="14">
        <v>43381.811516203707</v>
      </c>
      <c r="E201" s="13">
        <v>1748</v>
      </c>
      <c r="F201" s="13" t="s">
        <v>38</v>
      </c>
      <c r="G201" s="13">
        <v>0</v>
      </c>
      <c r="H201" s="13">
        <v>404</v>
      </c>
      <c r="I201" s="13">
        <v>2</v>
      </c>
      <c r="J201" s="13">
        <v>1</v>
      </c>
      <c r="L201" s="14">
        <v>43381.815243055556</v>
      </c>
      <c r="M201" s="14">
        <v>43381.821481481478</v>
      </c>
      <c r="N201" s="13" t="s">
        <v>50</v>
      </c>
      <c r="O201" s="13" t="s">
        <v>51</v>
      </c>
      <c r="P201" s="13" t="s">
        <v>27</v>
      </c>
      <c r="Q201" s="13" t="s">
        <v>28</v>
      </c>
      <c r="R201" s="14">
        <v>43381.816307870373</v>
      </c>
      <c r="S201" s="14">
        <v>43381.816307870373</v>
      </c>
      <c r="T201" s="14">
        <v>43381.825532407405</v>
      </c>
      <c r="U201" s="14">
        <v>43381.825532407405</v>
      </c>
      <c r="W201" s="14">
        <f t="shared" si="53"/>
        <v>43381.811516203707</v>
      </c>
      <c r="X201" s="15">
        <f t="shared" si="48"/>
        <v>6.2384259217651561E-3</v>
      </c>
      <c r="Y201" s="15">
        <f t="shared" si="49"/>
        <v>6.2384259217651561E-3</v>
      </c>
      <c r="Z201" s="16"/>
      <c r="AA201" s="16">
        <f t="shared" si="52"/>
        <v>0</v>
      </c>
      <c r="AB201" s="16">
        <f t="shared" si="54"/>
        <v>3.7268518499331549E-3</v>
      </c>
      <c r="AC201" s="16"/>
      <c r="AD201" s="16"/>
    </row>
    <row r="202" spans="1:30" s="13" customFormat="1" x14ac:dyDescent="0.4">
      <c r="A202" s="45" t="str">
        <f t="shared" si="50"/>
        <v>-</v>
      </c>
      <c r="B202" s="45" t="str">
        <f t="shared" si="51"/>
        <v>-</v>
      </c>
      <c r="C202" s="13">
        <v>19</v>
      </c>
      <c r="D202" s="14">
        <v>43381.8203587963</v>
      </c>
      <c r="E202" s="13">
        <v>1750</v>
      </c>
      <c r="F202" s="13" t="s">
        <v>43</v>
      </c>
      <c r="G202" s="13">
        <v>0</v>
      </c>
      <c r="H202" s="13">
        <v>652</v>
      </c>
      <c r="I202" s="13">
        <v>4</v>
      </c>
      <c r="J202" s="13">
        <v>5</v>
      </c>
      <c r="L202" s="14">
        <v>43381.823622685188</v>
      </c>
      <c r="M202" s="14">
        <v>43381.829629629632</v>
      </c>
      <c r="N202" s="13" t="s">
        <v>34</v>
      </c>
      <c r="O202" s="13" t="s">
        <v>35</v>
      </c>
      <c r="P202" s="13" t="s">
        <v>48</v>
      </c>
      <c r="Q202" s="13" t="s">
        <v>49</v>
      </c>
      <c r="R202" s="14">
        <v>43381.825416666667</v>
      </c>
      <c r="S202" s="14">
        <v>43381.825416666667</v>
      </c>
      <c r="T202" s="14">
        <v>43381.840983796297</v>
      </c>
      <c r="U202" s="14">
        <v>43381.840983796297</v>
      </c>
      <c r="W202" s="14">
        <f t="shared" si="53"/>
        <v>43381.8203587963</v>
      </c>
      <c r="X202" s="15">
        <f t="shared" si="48"/>
        <v>6.0069444443797693E-3</v>
      </c>
      <c r="Y202" s="15">
        <f t="shared" si="49"/>
        <v>3.0034722221898846E-2</v>
      </c>
      <c r="Z202" s="16"/>
      <c r="AA202" s="16">
        <f t="shared" si="52"/>
        <v>0</v>
      </c>
      <c r="AB202" s="16">
        <f t="shared" si="54"/>
        <v>3.2638888878864236E-3</v>
      </c>
      <c r="AC202" s="16"/>
      <c r="AD202" s="16"/>
    </row>
    <row r="203" spans="1:30" s="52" customFormat="1" x14ac:dyDescent="0.4">
      <c r="A203" s="46" t="str">
        <f>IF(V203&gt;0, "★", "-")</f>
        <v>-</v>
      </c>
      <c r="B203" s="46" t="str">
        <f>IF(K203&gt;0, "☆", "-")</f>
        <v>☆</v>
      </c>
      <c r="C203" s="52">
        <v>19</v>
      </c>
      <c r="D203" s="53">
        <v>43381.800775462965</v>
      </c>
      <c r="E203" s="52">
        <v>1743</v>
      </c>
      <c r="F203" s="52" t="s">
        <v>18</v>
      </c>
      <c r="G203" s="52">
        <v>2101</v>
      </c>
      <c r="H203" s="52">
        <v>857</v>
      </c>
      <c r="I203" s="52">
        <v>1</v>
      </c>
      <c r="J203" s="52">
        <v>2</v>
      </c>
      <c r="K203" s="53">
        <v>43381.80196759259</v>
      </c>
      <c r="N203" s="52" t="s">
        <v>25</v>
      </c>
      <c r="O203" s="52" t="s">
        <v>26</v>
      </c>
      <c r="P203" s="52" t="s">
        <v>34</v>
      </c>
      <c r="Q203" s="52" t="s">
        <v>35</v>
      </c>
      <c r="R203" s="53">
        <v>43381.807789351849</v>
      </c>
      <c r="T203" s="53">
        <v>43381.816030092596</v>
      </c>
      <c r="W203" s="53">
        <f>IF(V203&gt;0,V203,D203)</f>
        <v>43381.800775462965</v>
      </c>
      <c r="X203" s="54"/>
      <c r="Y203" s="54"/>
      <c r="Z203" s="56"/>
      <c r="AA203" s="56">
        <f t="shared" si="52"/>
        <v>0</v>
      </c>
      <c r="AB203" s="56">
        <f>IF(IF(B203="☆",(IF(K203&gt;R203,K203-W203,R203-W203)),L203-W203)&lt;0,0,IF(B203="☆",(IF(K203&gt;R203,K203-W203,R203-W203)),L203-W203))</f>
        <v>7.0138888841029257E-3</v>
      </c>
      <c r="AC203" s="56"/>
      <c r="AD203" s="56"/>
    </row>
    <row r="204" spans="1:30" s="50" customFormat="1" x14ac:dyDescent="0.4">
      <c r="A204" s="49" t="str">
        <f>IF(V204&gt;0, "★", "-")</f>
        <v>-</v>
      </c>
      <c r="B204" s="49" t="str">
        <f>IF(K204&gt;0, "☆", "-")</f>
        <v>☆</v>
      </c>
      <c r="C204" s="50">
        <v>19</v>
      </c>
      <c r="D204" s="51">
        <v>43381.809872685182</v>
      </c>
      <c r="E204" s="50">
        <v>1746</v>
      </c>
      <c r="F204" s="50" t="s">
        <v>43</v>
      </c>
      <c r="G204" s="50">
        <v>0</v>
      </c>
      <c r="H204" s="50">
        <v>813</v>
      </c>
      <c r="I204" s="50">
        <v>3</v>
      </c>
      <c r="J204" s="50">
        <v>1</v>
      </c>
      <c r="K204" s="51">
        <v>43381.815694444442</v>
      </c>
      <c r="N204" s="50" t="s">
        <v>31</v>
      </c>
      <c r="O204" s="50" t="s">
        <v>32</v>
      </c>
      <c r="P204" s="50" t="s">
        <v>19</v>
      </c>
      <c r="Q204" s="50" t="s">
        <v>20</v>
      </c>
      <c r="R204" s="51">
        <v>43381.811805555553</v>
      </c>
      <c r="T204" s="51">
        <v>43381.820405092592</v>
      </c>
      <c r="W204" s="51">
        <f>IF(V204&gt;0,V204,D204)</f>
        <v>43381.809872685182</v>
      </c>
      <c r="X204" s="55"/>
      <c r="Y204" s="55"/>
      <c r="Z204" s="57"/>
      <c r="AA204" s="57">
        <f t="shared" si="52"/>
        <v>0</v>
      </c>
      <c r="AB204" s="57">
        <f>IF(IF(B204="☆",(IF(K204&gt;R204,K204-W204,R204-W204)),L204-W204)&lt;0,0,IF(B204="☆",(IF(K204&gt;R204,K204-W204,R204-W204)),L204-W204))</f>
        <v>5.8217592595610768E-3</v>
      </c>
      <c r="AC204" s="57"/>
      <c r="AD204" s="57"/>
    </row>
    <row r="205" spans="1:30" s="63" customFormat="1" x14ac:dyDescent="0.4">
      <c r="A205" s="62" t="str">
        <f>IF(V205&gt;0, "★", "-")</f>
        <v>★</v>
      </c>
      <c r="B205" s="62" t="str">
        <f t="shared" si="51"/>
        <v>-</v>
      </c>
      <c r="C205" s="63">
        <v>20</v>
      </c>
      <c r="D205" s="64">
        <v>43381.721597222226</v>
      </c>
      <c r="E205" s="63">
        <v>1711</v>
      </c>
      <c r="F205" s="63" t="s">
        <v>18</v>
      </c>
      <c r="G205" s="63">
        <v>2084</v>
      </c>
      <c r="H205" s="63">
        <v>860</v>
      </c>
      <c r="I205" s="63">
        <v>8</v>
      </c>
      <c r="J205" s="63">
        <v>1</v>
      </c>
      <c r="L205" s="64">
        <v>43381.852569444447</v>
      </c>
      <c r="M205" s="64">
        <v>43381.857071759259</v>
      </c>
      <c r="N205" s="63" t="s">
        <v>61</v>
      </c>
      <c r="O205" s="63" t="s">
        <v>62</v>
      </c>
      <c r="P205" s="63" t="s">
        <v>67</v>
      </c>
      <c r="Q205" s="63" t="s">
        <v>68</v>
      </c>
      <c r="R205" s="64">
        <v>43381.854733796295</v>
      </c>
      <c r="S205" s="64">
        <v>43381.854733796295</v>
      </c>
      <c r="T205" s="64">
        <v>43381.869791666664</v>
      </c>
      <c r="U205" s="64">
        <v>43381.870138888888</v>
      </c>
      <c r="V205" s="64">
        <v>43381.854733796295</v>
      </c>
      <c r="W205" s="64">
        <f t="shared" si="53"/>
        <v>43381.854733796295</v>
      </c>
      <c r="X205" s="65">
        <f>M205-L205</f>
        <v>4.5023148122709244E-3</v>
      </c>
      <c r="Y205" s="65">
        <f>X205*J205</f>
        <v>4.5023148122709244E-3</v>
      </c>
      <c r="Z205" s="66">
        <f>SUM(Y205:Y219)</f>
        <v>8.7175925902556628E-2</v>
      </c>
      <c r="AA205" s="66">
        <f t="shared" si="52"/>
        <v>0</v>
      </c>
      <c r="AB205" s="66">
        <f t="shared" si="54"/>
        <v>0</v>
      </c>
      <c r="AC205" s="66">
        <f>AVERAGE(AB205:AB219)</f>
        <v>1.3981481480489796E-3</v>
      </c>
      <c r="AD205" s="66">
        <f>MEDIAN(AB205:AB219)</f>
        <v>0</v>
      </c>
    </row>
    <row r="206" spans="1:30" s="13" customFormat="1" x14ac:dyDescent="0.4">
      <c r="A206" s="45" t="str">
        <f>IF(V206&gt;0, "★", "-")</f>
        <v>★</v>
      </c>
      <c r="B206" s="45" t="str">
        <f t="shared" si="51"/>
        <v>-</v>
      </c>
      <c r="C206" s="13">
        <v>20</v>
      </c>
      <c r="D206" s="14">
        <v>43381.818877314814</v>
      </c>
      <c r="E206" s="13">
        <v>1749</v>
      </c>
      <c r="F206" s="13" t="s">
        <v>18</v>
      </c>
      <c r="G206" s="13">
        <v>1743</v>
      </c>
      <c r="H206" s="13">
        <v>393</v>
      </c>
      <c r="I206" s="13">
        <v>5</v>
      </c>
      <c r="J206" s="13">
        <v>1</v>
      </c>
      <c r="L206" s="14">
        <v>43381.852210648147</v>
      </c>
      <c r="M206" s="14">
        <v>43381.855694444443</v>
      </c>
      <c r="N206" s="13" t="s">
        <v>82</v>
      </c>
      <c r="O206" s="13" t="s">
        <v>83</v>
      </c>
      <c r="P206" s="13" t="s">
        <v>67</v>
      </c>
      <c r="Q206" s="13" t="s">
        <v>68</v>
      </c>
      <c r="R206" s="14">
        <v>43381.854699074072</v>
      </c>
      <c r="S206" s="14">
        <v>43381.856886574074</v>
      </c>
      <c r="T206" s="14">
        <v>43381.864872685182</v>
      </c>
      <c r="U206" s="14">
        <v>43381.867060185185</v>
      </c>
      <c r="V206" s="14">
        <v>43381.854699074072</v>
      </c>
      <c r="W206" s="14">
        <f t="shared" si="53"/>
        <v>43381.854699074072</v>
      </c>
      <c r="X206" s="15">
        <f>M206-L206</f>
        <v>3.4837962957681157E-3</v>
      </c>
      <c r="Y206" s="15">
        <f>X206*J206</f>
        <v>3.4837962957681157E-3</v>
      </c>
      <c r="Z206" s="16"/>
      <c r="AA206" s="16">
        <f t="shared" si="52"/>
        <v>0</v>
      </c>
      <c r="AB206" s="16">
        <f t="shared" si="54"/>
        <v>0</v>
      </c>
      <c r="AC206" s="16"/>
      <c r="AD206" s="16"/>
    </row>
    <row r="207" spans="1:30" s="13" customFormat="1" x14ac:dyDescent="0.4">
      <c r="A207" s="45" t="str">
        <f>IF(V207&gt;0, "★", "-")</f>
        <v>★</v>
      </c>
      <c r="B207" s="45" t="str">
        <f t="shared" si="51"/>
        <v>-</v>
      </c>
      <c r="C207" s="13">
        <v>20</v>
      </c>
      <c r="D207" s="14">
        <v>43381.832476851851</v>
      </c>
      <c r="E207" s="13">
        <v>1751</v>
      </c>
      <c r="F207" s="13" t="s">
        <v>18</v>
      </c>
      <c r="G207" s="13">
        <v>716</v>
      </c>
      <c r="H207" s="13">
        <v>1077</v>
      </c>
      <c r="I207" s="13">
        <v>1</v>
      </c>
      <c r="J207" s="13">
        <v>1</v>
      </c>
      <c r="L207" s="14">
        <v>43381.835115740738</v>
      </c>
      <c r="M207" s="14">
        <v>43381.841932870368</v>
      </c>
      <c r="N207" s="13" t="s">
        <v>67</v>
      </c>
      <c r="O207" s="13" t="s">
        <v>68</v>
      </c>
      <c r="P207" s="13" t="s">
        <v>44</v>
      </c>
      <c r="Q207" s="13" t="s">
        <v>45</v>
      </c>
      <c r="R207" s="14">
        <v>43381.841574074075</v>
      </c>
      <c r="S207" s="14">
        <v>43381.841574074075</v>
      </c>
      <c r="T207" s="14">
        <v>43381.857222222221</v>
      </c>
      <c r="U207" s="14">
        <v>43381.857222222221</v>
      </c>
      <c r="V207" s="14">
        <v>43381.833333333336</v>
      </c>
      <c r="W207" s="14">
        <f t="shared" si="53"/>
        <v>43381.833333333336</v>
      </c>
      <c r="X207" s="15">
        <f>M207-L207</f>
        <v>6.8171296297805384E-3</v>
      </c>
      <c r="Y207" s="15">
        <f>X207*J207</f>
        <v>6.8171296297805384E-3</v>
      </c>
      <c r="Z207" s="16"/>
      <c r="AA207" s="16">
        <f t="shared" si="52"/>
        <v>0</v>
      </c>
      <c r="AB207" s="16">
        <f t="shared" si="54"/>
        <v>1.782407402060926E-3</v>
      </c>
      <c r="AC207" s="16"/>
      <c r="AD207" s="16"/>
    </row>
    <row r="208" spans="1:30" s="13" customFormat="1" x14ac:dyDescent="0.4">
      <c r="A208" s="45" t="str">
        <f t="shared" si="50"/>
        <v>★</v>
      </c>
      <c r="B208" s="45" t="str">
        <f t="shared" si="51"/>
        <v>-</v>
      </c>
      <c r="C208" s="13">
        <v>20</v>
      </c>
      <c r="D208" s="14">
        <v>43381.834861111114</v>
      </c>
      <c r="E208" s="13">
        <v>1752</v>
      </c>
      <c r="F208" s="13" t="s">
        <v>18</v>
      </c>
      <c r="G208" s="13">
        <v>1740</v>
      </c>
      <c r="H208" s="13">
        <v>1092</v>
      </c>
      <c r="I208" s="13">
        <v>8</v>
      </c>
      <c r="J208" s="13">
        <v>1</v>
      </c>
      <c r="L208" s="14">
        <v>43381.847442129627</v>
      </c>
      <c r="M208" s="14">
        <v>43381.857025462959</v>
      </c>
      <c r="N208" s="13" t="s">
        <v>44</v>
      </c>
      <c r="O208" s="13" t="s">
        <v>45</v>
      </c>
      <c r="P208" s="13" t="s">
        <v>67</v>
      </c>
      <c r="Q208" s="13" t="s">
        <v>68</v>
      </c>
      <c r="R208" s="14">
        <v>43381.847881944443</v>
      </c>
      <c r="S208" s="14">
        <v>43381.847881944443</v>
      </c>
      <c r="T208" s="14">
        <v>43381.869791666664</v>
      </c>
      <c r="U208" s="14">
        <v>43381.869791666664</v>
      </c>
      <c r="V208" s="14">
        <v>43381.847881944443</v>
      </c>
      <c r="W208" s="14">
        <f t="shared" si="53"/>
        <v>43381.847881944443</v>
      </c>
      <c r="X208" s="15">
        <f t="shared" si="48"/>
        <v>9.5833333325572312E-3</v>
      </c>
      <c r="Y208" s="15">
        <f t="shared" si="49"/>
        <v>9.5833333325572312E-3</v>
      </c>
      <c r="Z208" s="16"/>
      <c r="AA208" s="16">
        <f t="shared" si="52"/>
        <v>0</v>
      </c>
      <c r="AB208" s="16">
        <f t="shared" si="54"/>
        <v>0</v>
      </c>
      <c r="AC208" s="16"/>
      <c r="AD208" s="16"/>
    </row>
    <row r="209" spans="1:32" s="3" customFormat="1" x14ac:dyDescent="0.4">
      <c r="A209" s="45" t="str">
        <f t="shared" si="50"/>
        <v>★</v>
      </c>
      <c r="B209" s="45" t="str">
        <f t="shared" si="51"/>
        <v>-</v>
      </c>
      <c r="C209" s="3">
        <v>20</v>
      </c>
      <c r="D209" s="2">
        <v>43381.841898148145</v>
      </c>
      <c r="E209" s="3">
        <v>1756</v>
      </c>
      <c r="F209" s="3" t="s">
        <v>33</v>
      </c>
      <c r="G209" s="3">
        <v>1340</v>
      </c>
      <c r="H209" s="3">
        <v>792</v>
      </c>
      <c r="I209" s="3">
        <v>2</v>
      </c>
      <c r="J209" s="3">
        <v>4</v>
      </c>
      <c r="L209" s="2">
        <v>43381.849108796298</v>
      </c>
      <c r="M209" s="2">
        <v>43381.853171296294</v>
      </c>
      <c r="N209" s="3" t="s">
        <v>39</v>
      </c>
      <c r="O209" s="3" t="s">
        <v>40</v>
      </c>
      <c r="P209" s="3" t="s">
        <v>67</v>
      </c>
      <c r="Q209" s="3" t="s">
        <v>68</v>
      </c>
      <c r="R209" s="2">
        <v>43381.854166666664</v>
      </c>
      <c r="S209" s="2">
        <v>43381.854166666664</v>
      </c>
      <c r="T209" s="2">
        <v>43381.865046296298</v>
      </c>
      <c r="U209" s="2">
        <v>43381.865046296298</v>
      </c>
      <c r="V209" s="2">
        <v>43381.854166666664</v>
      </c>
      <c r="W209" s="2">
        <f t="shared" si="53"/>
        <v>43381.854166666664</v>
      </c>
      <c r="X209" s="9">
        <f t="shared" ref="X209:X214" si="55">M209-L209</f>
        <v>4.0624999965075403E-3</v>
      </c>
      <c r="Y209" s="9">
        <f t="shared" ref="Y209:Y214" si="56">X209*J209</f>
        <v>1.6249999986030161E-2</v>
      </c>
      <c r="Z209" s="19"/>
      <c r="AA209" s="19">
        <f t="shared" si="52"/>
        <v>0</v>
      </c>
      <c r="AB209" s="19">
        <f t="shared" si="54"/>
        <v>0</v>
      </c>
      <c r="AC209" s="19"/>
      <c r="AD209" s="19"/>
    </row>
    <row r="210" spans="1:32" s="3" customFormat="1" x14ac:dyDescent="0.4">
      <c r="A210" s="45" t="str">
        <f t="shared" si="50"/>
        <v>-</v>
      </c>
      <c r="B210" s="45" t="str">
        <f t="shared" si="51"/>
        <v>-</v>
      </c>
      <c r="C210" s="3">
        <v>20</v>
      </c>
      <c r="D210" s="2">
        <v>43381.844930555555</v>
      </c>
      <c r="E210" s="3">
        <v>1757</v>
      </c>
      <c r="F210" s="3" t="s">
        <v>18</v>
      </c>
      <c r="G210" s="3">
        <v>1727</v>
      </c>
      <c r="H210" s="3">
        <v>566</v>
      </c>
      <c r="I210" s="3">
        <v>1</v>
      </c>
      <c r="J210" s="3">
        <v>1</v>
      </c>
      <c r="L210" s="2">
        <v>43381.847418981481</v>
      </c>
      <c r="M210" s="2">
        <v>43381.851469907408</v>
      </c>
      <c r="N210" s="3" t="s">
        <v>31</v>
      </c>
      <c r="O210" s="3" t="s">
        <v>32</v>
      </c>
      <c r="P210" s="3" t="s">
        <v>67</v>
      </c>
      <c r="Q210" s="3" t="s">
        <v>68</v>
      </c>
      <c r="R210" s="2">
        <v>43381.846516203703</v>
      </c>
      <c r="S210" s="2">
        <v>43381.846516203703</v>
      </c>
      <c r="T210" s="2">
        <v>43381.859768518516</v>
      </c>
      <c r="U210" s="2">
        <v>43381.859768518516</v>
      </c>
      <c r="W210" s="2">
        <f t="shared" si="53"/>
        <v>43381.844930555555</v>
      </c>
      <c r="X210" s="9">
        <f t="shared" si="55"/>
        <v>4.0509259270038456E-3</v>
      </c>
      <c r="Y210" s="9">
        <f t="shared" si="56"/>
        <v>4.0509259270038456E-3</v>
      </c>
      <c r="Z210" s="19"/>
      <c r="AA210" s="19">
        <f t="shared" si="52"/>
        <v>9.0277777781011537E-4</v>
      </c>
      <c r="AB210" s="19">
        <f t="shared" si="54"/>
        <v>2.488425925548654E-3</v>
      </c>
      <c r="AC210" s="19"/>
      <c r="AD210" s="19"/>
    </row>
    <row r="211" spans="1:32" s="3" customFormat="1" x14ac:dyDescent="0.4">
      <c r="A211" s="45" t="str">
        <f t="shared" si="50"/>
        <v>-</v>
      </c>
      <c r="B211" s="45" t="str">
        <f t="shared" si="51"/>
        <v>-</v>
      </c>
      <c r="C211" s="3">
        <v>20</v>
      </c>
      <c r="D211" s="2">
        <v>43381.853483796294</v>
      </c>
      <c r="E211" s="3">
        <v>1758</v>
      </c>
      <c r="F211" s="3" t="s">
        <v>33</v>
      </c>
      <c r="G211" s="3">
        <v>1638</v>
      </c>
      <c r="H211" s="3">
        <v>380</v>
      </c>
      <c r="I211" s="3">
        <v>6</v>
      </c>
      <c r="J211" s="3">
        <v>2</v>
      </c>
      <c r="L211" s="2">
        <v>43381.855717592596</v>
      </c>
      <c r="M211" s="2">
        <v>43381.859097222223</v>
      </c>
      <c r="N211" s="3" t="s">
        <v>25</v>
      </c>
      <c r="O211" s="3" t="s">
        <v>26</v>
      </c>
      <c r="P211" s="3" t="s">
        <v>19</v>
      </c>
      <c r="Q211" s="3" t="s">
        <v>20</v>
      </c>
      <c r="R211" s="2">
        <v>43381.854560185187</v>
      </c>
      <c r="S211" s="2">
        <v>43381.854560185187</v>
      </c>
      <c r="T211" s="2">
        <v>43381.863425925927</v>
      </c>
      <c r="U211" s="2">
        <v>43381.863425925927</v>
      </c>
      <c r="W211" s="2">
        <f t="shared" si="53"/>
        <v>43381.853483796294</v>
      </c>
      <c r="X211" s="9">
        <f t="shared" si="55"/>
        <v>3.379629626579117E-3</v>
      </c>
      <c r="Y211" s="9">
        <f t="shared" si="56"/>
        <v>6.7592592531582341E-3</v>
      </c>
      <c r="Z211" s="19"/>
      <c r="AA211" s="19">
        <f t="shared" si="52"/>
        <v>1.157407408754807E-3</v>
      </c>
      <c r="AB211" s="19">
        <f t="shared" si="54"/>
        <v>2.2337963018799201E-3</v>
      </c>
      <c r="AC211" s="19"/>
      <c r="AD211" s="19"/>
    </row>
    <row r="212" spans="1:32" s="3" customFormat="1" x14ac:dyDescent="0.4">
      <c r="A212" s="45" t="str">
        <f t="shared" si="50"/>
        <v>-</v>
      </c>
      <c r="B212" s="45" t="str">
        <f t="shared" si="51"/>
        <v>-</v>
      </c>
      <c r="C212" s="3">
        <v>20</v>
      </c>
      <c r="D212" s="2">
        <v>43381.858067129629</v>
      </c>
      <c r="E212" s="3">
        <v>1759</v>
      </c>
      <c r="F212" s="3" t="s">
        <v>18</v>
      </c>
      <c r="G212" s="3">
        <v>1751</v>
      </c>
      <c r="H212" s="3">
        <v>572</v>
      </c>
      <c r="I212" s="3">
        <v>2</v>
      </c>
      <c r="J212" s="3">
        <v>1</v>
      </c>
      <c r="L212" s="2">
        <v>43381.859733796293</v>
      </c>
      <c r="M212" s="2">
        <v>43381.865601851852</v>
      </c>
      <c r="N212" s="3" t="s">
        <v>84</v>
      </c>
      <c r="O212" s="3" t="s">
        <v>85</v>
      </c>
      <c r="P212" s="3" t="s">
        <v>67</v>
      </c>
      <c r="Q212" s="3" t="s">
        <v>68</v>
      </c>
      <c r="R212" s="2">
        <v>43381.859861111108</v>
      </c>
      <c r="S212" s="2">
        <v>43381.859861111108</v>
      </c>
      <c r="T212" s="2">
        <v>43381.87945601852</v>
      </c>
      <c r="U212" s="2">
        <v>43381.87945601852</v>
      </c>
      <c r="W212" s="2">
        <f t="shared" si="53"/>
        <v>43381.858067129629</v>
      </c>
      <c r="X212" s="9">
        <f t="shared" si="55"/>
        <v>5.8680555594037287E-3</v>
      </c>
      <c r="Y212" s="9">
        <f t="shared" si="56"/>
        <v>5.8680555594037287E-3</v>
      </c>
      <c r="Z212" s="19"/>
      <c r="AA212" s="19">
        <f t="shared" si="52"/>
        <v>0</v>
      </c>
      <c r="AB212" s="19">
        <f t="shared" si="54"/>
        <v>1.6666666633682325E-3</v>
      </c>
      <c r="AC212" s="19"/>
      <c r="AD212" s="19"/>
    </row>
    <row r="213" spans="1:32" s="3" customFormat="1" x14ac:dyDescent="0.4">
      <c r="A213" s="45" t="str">
        <f t="shared" si="50"/>
        <v>-</v>
      </c>
      <c r="B213" s="45" t="str">
        <f t="shared" si="51"/>
        <v>-</v>
      </c>
      <c r="C213" s="3">
        <v>20</v>
      </c>
      <c r="D213" s="2">
        <v>43381.858310185184</v>
      </c>
      <c r="E213" s="3">
        <v>1760</v>
      </c>
      <c r="F213" s="3" t="s">
        <v>43</v>
      </c>
      <c r="G213" s="3">
        <v>0</v>
      </c>
      <c r="H213" s="3">
        <v>969</v>
      </c>
      <c r="I213" s="3">
        <v>3</v>
      </c>
      <c r="J213" s="3">
        <v>2</v>
      </c>
      <c r="L213" s="2">
        <v>43381.861620370371</v>
      </c>
      <c r="M213" s="2">
        <v>43381.865925925929</v>
      </c>
      <c r="N213" s="3" t="s">
        <v>44</v>
      </c>
      <c r="O213" s="3" t="s">
        <v>45</v>
      </c>
      <c r="P213" s="3" t="s">
        <v>74</v>
      </c>
      <c r="Q213" s="3" t="s">
        <v>75</v>
      </c>
      <c r="R213" s="2">
        <v>43381.864340277774</v>
      </c>
      <c r="S213" s="2">
        <v>43381.864340277774</v>
      </c>
      <c r="T213" s="2">
        <v>43381.873194444444</v>
      </c>
      <c r="U213" s="2">
        <v>43381.873194444444</v>
      </c>
      <c r="W213" s="2">
        <f t="shared" si="53"/>
        <v>43381.858310185184</v>
      </c>
      <c r="X213" s="9">
        <f t="shared" si="55"/>
        <v>4.3055555579485372E-3</v>
      </c>
      <c r="Y213" s="9">
        <f t="shared" si="56"/>
        <v>8.6111111158970743E-3</v>
      </c>
      <c r="Z213" s="19"/>
      <c r="AA213" s="19">
        <f t="shared" si="52"/>
        <v>0</v>
      </c>
      <c r="AB213" s="19">
        <f t="shared" si="54"/>
        <v>3.3101851877290756E-3</v>
      </c>
      <c r="AC213" s="19"/>
      <c r="AD213" s="19"/>
    </row>
    <row r="214" spans="1:32" s="3" customFormat="1" x14ac:dyDescent="0.4">
      <c r="A214" s="45" t="str">
        <f t="shared" si="50"/>
        <v>-</v>
      </c>
      <c r="B214" s="45" t="str">
        <f t="shared" si="51"/>
        <v>-</v>
      </c>
      <c r="C214" s="3">
        <v>20</v>
      </c>
      <c r="D214" s="2">
        <v>43381.859537037039</v>
      </c>
      <c r="E214" s="3">
        <v>1761</v>
      </c>
      <c r="F214" s="3" t="s">
        <v>33</v>
      </c>
      <c r="G214" s="3">
        <v>2052</v>
      </c>
      <c r="H214" s="3">
        <v>450</v>
      </c>
      <c r="I214" s="3">
        <v>5</v>
      </c>
      <c r="J214" s="3">
        <v>4</v>
      </c>
      <c r="L214" s="2">
        <v>43381.861909722225</v>
      </c>
      <c r="M214" s="2">
        <v>43381.867222222223</v>
      </c>
      <c r="N214" s="3" t="s">
        <v>31</v>
      </c>
      <c r="O214" s="3" t="s">
        <v>32</v>
      </c>
      <c r="P214" s="3" t="s">
        <v>74</v>
      </c>
      <c r="Q214" s="3" t="s">
        <v>75</v>
      </c>
      <c r="R214" s="2">
        <v>43381.862743055557</v>
      </c>
      <c r="S214" s="2">
        <v>43381.862743055557</v>
      </c>
      <c r="T214" s="2">
        <v>43381.875081018516</v>
      </c>
      <c r="U214" s="2">
        <v>43381.875081018516</v>
      </c>
      <c r="W214" s="2">
        <f t="shared" si="53"/>
        <v>43381.859537037039</v>
      </c>
      <c r="X214" s="9">
        <f t="shared" si="55"/>
        <v>5.3124999976716936E-3</v>
      </c>
      <c r="Y214" s="9">
        <f t="shared" si="56"/>
        <v>2.1249999990686774E-2</v>
      </c>
      <c r="Z214" s="19"/>
      <c r="AA214" s="19">
        <f t="shared" si="52"/>
        <v>0</v>
      </c>
      <c r="AB214" s="19">
        <f t="shared" si="54"/>
        <v>2.3726851868559606E-3</v>
      </c>
      <c r="AC214" s="19"/>
      <c r="AD214" s="19"/>
    </row>
    <row r="215" spans="1:32" s="52" customFormat="1" x14ac:dyDescent="0.4">
      <c r="A215" s="46" t="str">
        <f>IF(V215&gt;0, "★", "-")</f>
        <v>★</v>
      </c>
      <c r="B215" s="46" t="str">
        <f>IF(K215&gt;0, "☆", "-")</f>
        <v>☆</v>
      </c>
      <c r="C215" s="52">
        <v>19</v>
      </c>
      <c r="D215" s="53">
        <v>43381.56144675926</v>
      </c>
      <c r="E215" s="52">
        <v>1622</v>
      </c>
      <c r="F215" s="52" t="s">
        <v>33</v>
      </c>
      <c r="G215" s="52">
        <v>716</v>
      </c>
      <c r="H215" s="52">
        <v>1053</v>
      </c>
      <c r="I215" s="52">
        <v>6</v>
      </c>
      <c r="J215" s="52">
        <v>1</v>
      </c>
      <c r="K215" s="53">
        <v>43381.566180555557</v>
      </c>
      <c r="N215" s="52" t="s">
        <v>44</v>
      </c>
      <c r="O215" s="52" t="s">
        <v>45</v>
      </c>
      <c r="P215" s="52" t="s">
        <v>23</v>
      </c>
      <c r="Q215" s="52" t="s">
        <v>24</v>
      </c>
      <c r="R215" s="53">
        <v>43381.854166666664</v>
      </c>
      <c r="T215" s="53">
        <v>43381.869722222225</v>
      </c>
      <c r="V215" s="53">
        <v>43381.854166666664</v>
      </c>
      <c r="W215" s="53">
        <f>IF(V215&gt;0,V215,D215)</f>
        <v>43381.854166666664</v>
      </c>
      <c r="X215" s="54"/>
      <c r="Y215" s="54"/>
      <c r="Z215" s="56"/>
      <c r="AA215" s="56">
        <f t="shared" si="52"/>
        <v>0</v>
      </c>
      <c r="AB215" s="56">
        <f>IF(IF(B215="☆",(IF(K215&gt;R215,K215-W215,R215-W215)),L215-W215)&lt;0,0,IF(B215="☆",(IF(K215&gt;R215,K215-W215,R215-W215)),L215-W215))</f>
        <v>0</v>
      </c>
      <c r="AC215" s="56"/>
      <c r="AD215" s="56"/>
    </row>
    <row r="216" spans="1:32" s="52" customFormat="1" x14ac:dyDescent="0.4">
      <c r="A216" s="46" t="str">
        <f>IF(V216&gt;0, "★", "-")</f>
        <v>★</v>
      </c>
      <c r="B216" s="46" t="str">
        <f>IF(K216&gt;0, "☆", "-")</f>
        <v>☆</v>
      </c>
      <c r="C216" s="52">
        <v>20</v>
      </c>
      <c r="D216" s="53">
        <v>43381.838842592595</v>
      </c>
      <c r="E216" s="52">
        <v>1753</v>
      </c>
      <c r="F216" s="52" t="s">
        <v>33</v>
      </c>
      <c r="G216" s="52">
        <v>1340</v>
      </c>
      <c r="H216" s="52">
        <v>746</v>
      </c>
      <c r="I216" s="52">
        <v>5</v>
      </c>
      <c r="J216" s="52">
        <v>3</v>
      </c>
      <c r="K216" s="53">
        <v>43381.839155092595</v>
      </c>
      <c r="N216" s="52" t="s">
        <v>39</v>
      </c>
      <c r="O216" s="52" t="s">
        <v>40</v>
      </c>
      <c r="P216" s="52" t="s">
        <v>67</v>
      </c>
      <c r="Q216" s="52" t="s">
        <v>68</v>
      </c>
      <c r="R216" s="53">
        <v>43381.857638888891</v>
      </c>
      <c r="T216" s="53">
        <v>43381.871574074074</v>
      </c>
      <c r="V216" s="53">
        <v>43381.857638888891</v>
      </c>
      <c r="W216" s="53">
        <f>IF(V216&gt;0,V216,D216)</f>
        <v>43381.857638888891</v>
      </c>
      <c r="X216" s="54"/>
      <c r="Y216" s="54"/>
      <c r="Z216" s="56"/>
      <c r="AA216" s="56">
        <f t="shared" si="52"/>
        <v>0</v>
      </c>
      <c r="AB216" s="56">
        <f>IF(IF(B216="☆",(IF(K216&gt;R216,K216-W216,R216-W216)),L216-W216)&lt;0,0,IF(B216="☆",(IF(K216&gt;R216,K216-W216,R216-W216)),L216-W216))</f>
        <v>0</v>
      </c>
      <c r="AC216" s="56"/>
      <c r="AD216" s="56"/>
      <c r="AF216" s="76" t="s">
        <v>125</v>
      </c>
    </row>
    <row r="217" spans="1:32" s="52" customFormat="1" x14ac:dyDescent="0.4">
      <c r="A217" s="46" t="str">
        <f>IF(V217&gt;0, "★", "-")</f>
        <v>★</v>
      </c>
      <c r="B217" s="46" t="str">
        <f>IF(K217&gt;0, "☆", "-")</f>
        <v>☆</v>
      </c>
      <c r="C217" s="52">
        <v>20</v>
      </c>
      <c r="D217" s="53">
        <v>43381.839432870373</v>
      </c>
      <c r="E217" s="52">
        <v>1754</v>
      </c>
      <c r="F217" s="52" t="s">
        <v>33</v>
      </c>
      <c r="G217" s="52">
        <v>1340</v>
      </c>
      <c r="H217" s="52">
        <v>642</v>
      </c>
      <c r="I217" s="52">
        <v>5</v>
      </c>
      <c r="J217" s="52">
        <v>3</v>
      </c>
      <c r="K217" s="53">
        <v>43381.841180555559</v>
      </c>
      <c r="N217" s="52" t="s">
        <v>39</v>
      </c>
      <c r="O217" s="52" t="s">
        <v>40</v>
      </c>
      <c r="P217" s="52" t="s">
        <v>67</v>
      </c>
      <c r="Q217" s="52" t="s">
        <v>68</v>
      </c>
      <c r="R217" s="53">
        <v>43381.854166666664</v>
      </c>
      <c r="T217" s="53">
        <v>43381.868101851855</v>
      </c>
      <c r="V217" s="53">
        <v>43381.854166666664</v>
      </c>
      <c r="W217" s="53">
        <f>IF(V217&gt;0,V217,D217)</f>
        <v>43381.854166666664</v>
      </c>
      <c r="X217" s="54"/>
      <c r="Y217" s="54"/>
      <c r="Z217" s="56"/>
      <c r="AA217" s="56">
        <f t="shared" si="52"/>
        <v>0</v>
      </c>
      <c r="AB217" s="56">
        <f>IF(IF(B217="☆",(IF(K217&gt;R217,K217-W217,R217-W217)),L217-W217)&lt;0,0,IF(B217="☆",(IF(K217&gt;R217,K217-W217,R217-W217)),L217-W217))</f>
        <v>0</v>
      </c>
      <c r="AC217" s="56"/>
      <c r="AD217" s="56"/>
      <c r="AF217" s="76" t="s">
        <v>123</v>
      </c>
    </row>
    <row r="218" spans="1:32" s="52" customFormat="1" x14ac:dyDescent="0.4">
      <c r="A218" s="46" t="str">
        <f>IF(V218&gt;0, "★", "-")</f>
        <v>-</v>
      </c>
      <c r="B218" s="46" t="str">
        <f>IF(K218&gt;0, "☆", "-")</f>
        <v>☆</v>
      </c>
      <c r="C218" s="52">
        <v>20</v>
      </c>
      <c r="D218" s="53">
        <v>43381.841504629629</v>
      </c>
      <c r="E218" s="52">
        <v>1755</v>
      </c>
      <c r="F218" s="52" t="s">
        <v>33</v>
      </c>
      <c r="G218" s="52">
        <v>1340</v>
      </c>
      <c r="H218" s="52">
        <v>1056</v>
      </c>
      <c r="I218" s="52">
        <v>2</v>
      </c>
      <c r="J218" s="52">
        <v>4</v>
      </c>
      <c r="K218" s="53">
        <v>43381.84165509259</v>
      </c>
      <c r="N218" s="52" t="s">
        <v>39</v>
      </c>
      <c r="O218" s="52" t="s">
        <v>40</v>
      </c>
      <c r="P218" s="52" t="s">
        <v>67</v>
      </c>
      <c r="Q218" s="52" t="s">
        <v>68</v>
      </c>
      <c r="R218" s="53">
        <v>43381.848622685182</v>
      </c>
      <c r="T218" s="53">
        <v>43381.859502314815</v>
      </c>
      <c r="W218" s="53">
        <f>IF(V218&gt;0,V218,D218)</f>
        <v>43381.841504629629</v>
      </c>
      <c r="X218" s="54"/>
      <c r="Y218" s="54"/>
      <c r="Z218" s="56"/>
      <c r="AA218" s="56">
        <f t="shared" si="52"/>
        <v>0</v>
      </c>
      <c r="AB218" s="56">
        <f>IF(IF(B218="☆",(IF(K218&gt;R218,K218-W218,R218-W218)),L218-W218)&lt;0,0,IF(B218="☆",(IF(K218&gt;R218,K218-W218,R218-W218)),L218-W218))</f>
        <v>7.1180555532919243E-3</v>
      </c>
      <c r="AC218" s="56"/>
      <c r="AD218" s="56"/>
      <c r="AF218" s="76" t="s">
        <v>124</v>
      </c>
    </row>
    <row r="219" spans="1:32" s="50" customFormat="1" x14ac:dyDescent="0.4">
      <c r="A219" s="49" t="str">
        <f t="shared" si="50"/>
        <v>★</v>
      </c>
      <c r="B219" s="49" t="str">
        <f t="shared" si="51"/>
        <v>☆</v>
      </c>
      <c r="C219" s="50">
        <v>20</v>
      </c>
      <c r="D219" s="51">
        <v>43381.86787037037</v>
      </c>
      <c r="E219" s="50">
        <v>1763</v>
      </c>
      <c r="F219" s="50" t="s">
        <v>18</v>
      </c>
      <c r="G219" s="50">
        <v>2118</v>
      </c>
      <c r="H219" s="50">
        <v>1275</v>
      </c>
      <c r="I219" s="50">
        <v>1</v>
      </c>
      <c r="J219" s="50">
        <v>4</v>
      </c>
      <c r="K219" s="51">
        <v>43381.868009259262</v>
      </c>
      <c r="N219" s="50" t="s">
        <v>31</v>
      </c>
      <c r="O219" s="50" t="s">
        <v>32</v>
      </c>
      <c r="P219" s="50" t="s">
        <v>27</v>
      </c>
      <c r="Q219" s="50" t="s">
        <v>28</v>
      </c>
      <c r="R219" s="51">
        <v>43381.875081018516</v>
      </c>
      <c r="T219" s="51">
        <v>43381.887314814812</v>
      </c>
      <c r="V219" s="51">
        <v>43381.875081018516</v>
      </c>
      <c r="W219" s="51">
        <f t="shared" si="53"/>
        <v>43381.875081018516</v>
      </c>
      <c r="X219" s="55"/>
      <c r="Y219" s="55"/>
      <c r="Z219" s="57"/>
      <c r="AA219" s="57">
        <f t="shared" si="52"/>
        <v>0</v>
      </c>
      <c r="AB219" s="57">
        <f t="shared" si="54"/>
        <v>0</v>
      </c>
      <c r="AC219" s="57"/>
      <c r="AD219" s="57"/>
    </row>
    <row r="220" spans="1:32" s="13" customFormat="1" x14ac:dyDescent="0.4">
      <c r="A220" s="45"/>
      <c r="B220" s="45"/>
      <c r="D220" s="14"/>
      <c r="L220" s="14"/>
      <c r="M220" s="14"/>
      <c r="R220" s="14"/>
      <c r="S220" s="14"/>
      <c r="T220" s="14"/>
      <c r="U220" s="14"/>
      <c r="V220" s="14"/>
      <c r="W220" s="14"/>
      <c r="X220" s="15"/>
      <c r="Y220" s="15"/>
      <c r="Z220" s="16"/>
      <c r="AB220" s="16"/>
      <c r="AC220" s="16"/>
      <c r="AD220" s="16"/>
    </row>
    <row r="221" spans="1:32" s="13" customFormat="1" x14ac:dyDescent="0.4">
      <c r="A221" s="45"/>
      <c r="B221" s="45"/>
      <c r="D221" s="14"/>
      <c r="L221" s="14"/>
      <c r="M221" s="14"/>
      <c r="R221" s="14"/>
      <c r="S221" s="14"/>
      <c r="T221" s="14"/>
      <c r="U221" s="14"/>
      <c r="V221" s="14"/>
      <c r="W221" s="14"/>
      <c r="X221" s="15"/>
      <c r="Y221" s="15"/>
      <c r="Z221" s="16"/>
      <c r="AB221" s="16"/>
      <c r="AC221" s="16"/>
      <c r="AD221" s="16"/>
    </row>
    <row r="222" spans="1:32" s="13" customFormat="1" x14ac:dyDescent="0.4">
      <c r="A222" s="45"/>
      <c r="B222" s="45"/>
      <c r="D222" s="14"/>
      <c r="L222" s="14"/>
      <c r="M222" s="14"/>
      <c r="R222" s="14"/>
      <c r="S222" s="14"/>
      <c r="T222" s="14"/>
      <c r="U222" s="14"/>
      <c r="X222" s="15"/>
      <c r="Y222" s="15"/>
      <c r="Z222" s="16"/>
      <c r="AB222" s="16"/>
      <c r="AC222" s="16"/>
      <c r="AD222" s="16"/>
    </row>
    <row r="223" spans="1:32" s="13" customFormat="1" x14ac:dyDescent="0.4">
      <c r="A223" s="45"/>
      <c r="B223" s="45"/>
      <c r="D223" s="14"/>
      <c r="L223" s="14"/>
      <c r="M223" s="14"/>
      <c r="R223" s="14"/>
      <c r="S223" s="14"/>
      <c r="T223" s="14"/>
      <c r="U223" s="14"/>
      <c r="X223" s="15"/>
      <c r="Y223" s="15"/>
      <c r="Z223" s="16"/>
      <c r="AB223" s="16"/>
      <c r="AC223" s="16"/>
      <c r="AD223" s="16"/>
    </row>
    <row r="224" spans="1:32" s="13" customFormat="1" x14ac:dyDescent="0.4">
      <c r="A224" s="45"/>
      <c r="B224" s="45"/>
      <c r="D224" s="14"/>
      <c r="L224" s="14"/>
      <c r="M224" s="14"/>
      <c r="R224" s="14"/>
      <c r="S224" s="14"/>
      <c r="T224" s="14"/>
      <c r="U224" s="14"/>
      <c r="X224" s="15"/>
      <c r="Y224" s="15"/>
      <c r="Z224" s="16"/>
      <c r="AB224" s="16"/>
      <c r="AC224" s="16"/>
      <c r="AD224" s="16"/>
    </row>
    <row r="225" spans="1:30" s="13" customFormat="1" x14ac:dyDescent="0.4">
      <c r="A225" s="45"/>
      <c r="B225" s="45"/>
      <c r="D225" s="14"/>
      <c r="L225" s="14"/>
      <c r="M225" s="14"/>
      <c r="R225" s="14"/>
      <c r="S225" s="14"/>
      <c r="T225" s="14"/>
      <c r="U225" s="14"/>
      <c r="X225" s="15"/>
      <c r="Y225" s="15"/>
      <c r="Z225" s="16"/>
      <c r="AB225" s="16"/>
      <c r="AC225" s="16"/>
      <c r="AD225" s="16"/>
    </row>
    <row r="226" spans="1:30" s="13" customFormat="1" x14ac:dyDescent="0.4">
      <c r="A226" s="45"/>
      <c r="B226" s="45"/>
      <c r="D226" s="14"/>
      <c r="L226" s="14"/>
      <c r="M226" s="14"/>
      <c r="R226" s="14"/>
      <c r="S226" s="14"/>
      <c r="T226" s="14"/>
      <c r="U226" s="14"/>
      <c r="X226" s="15"/>
      <c r="Y226" s="15"/>
      <c r="Z226" s="16"/>
      <c r="AB226" s="16"/>
      <c r="AC226" s="16"/>
      <c r="AD226" s="16"/>
    </row>
    <row r="227" spans="1:30" s="13" customFormat="1" x14ac:dyDescent="0.4">
      <c r="A227" s="45"/>
      <c r="B227" s="45"/>
      <c r="D227" s="14"/>
      <c r="L227" s="14"/>
      <c r="M227" s="14"/>
      <c r="R227" s="14"/>
      <c r="S227" s="14"/>
      <c r="T227" s="14"/>
      <c r="U227" s="14"/>
      <c r="X227" s="15"/>
      <c r="Y227" s="15"/>
      <c r="Z227" s="16"/>
      <c r="AB227" s="16"/>
      <c r="AC227" s="16"/>
      <c r="AD227" s="16"/>
    </row>
    <row r="228" spans="1:30" s="13" customFormat="1" x14ac:dyDescent="0.4">
      <c r="A228" s="45"/>
      <c r="B228" s="45"/>
      <c r="D228" s="14"/>
      <c r="L228" s="14"/>
      <c r="M228" s="14"/>
      <c r="R228" s="14"/>
      <c r="S228" s="14"/>
      <c r="T228" s="14"/>
      <c r="U228" s="14"/>
      <c r="X228" s="15"/>
      <c r="Y228" s="15"/>
      <c r="Z228" s="16"/>
      <c r="AB228" s="16"/>
      <c r="AC228" s="16"/>
      <c r="AD228" s="16"/>
    </row>
    <row r="229" spans="1:30" s="13" customFormat="1" x14ac:dyDescent="0.4">
      <c r="A229" s="45"/>
      <c r="B229" s="45"/>
      <c r="D229" s="14"/>
      <c r="L229" s="14"/>
      <c r="M229" s="14"/>
      <c r="R229" s="14"/>
      <c r="S229" s="14"/>
      <c r="T229" s="14"/>
      <c r="U229" s="14"/>
      <c r="X229" s="15"/>
      <c r="Y229" s="15"/>
      <c r="Z229" s="16"/>
      <c r="AB229" s="16"/>
      <c r="AC229" s="16"/>
      <c r="AD229" s="16"/>
    </row>
    <row r="230" spans="1:30" s="13" customFormat="1" x14ac:dyDescent="0.4">
      <c r="A230" s="45"/>
      <c r="B230" s="45"/>
      <c r="D230" s="14"/>
      <c r="L230" s="14"/>
      <c r="M230" s="14"/>
      <c r="R230" s="14"/>
      <c r="S230" s="14"/>
      <c r="T230" s="14"/>
      <c r="U230" s="14"/>
      <c r="X230" s="15"/>
      <c r="Y230" s="15"/>
      <c r="Z230" s="16"/>
      <c r="AB230" s="16"/>
      <c r="AC230" s="16"/>
      <c r="AD230" s="16"/>
    </row>
    <row r="231" spans="1:30" s="13" customFormat="1" x14ac:dyDescent="0.4">
      <c r="A231" s="45"/>
      <c r="B231" s="45"/>
      <c r="D231" s="14"/>
      <c r="L231" s="14"/>
      <c r="M231" s="14"/>
      <c r="R231" s="14"/>
      <c r="S231" s="14"/>
      <c r="T231" s="14"/>
      <c r="U231" s="14"/>
      <c r="X231" s="15"/>
      <c r="Y231" s="15"/>
      <c r="Z231" s="16"/>
      <c r="AB231" s="16"/>
      <c r="AC231" s="16"/>
      <c r="AD231" s="16"/>
    </row>
    <row r="232" spans="1:30" s="13" customFormat="1" x14ac:dyDescent="0.4">
      <c r="A232" s="45"/>
      <c r="B232" s="45"/>
      <c r="D232" s="14"/>
      <c r="L232" s="14"/>
      <c r="M232" s="14"/>
      <c r="R232" s="14"/>
      <c r="S232" s="14"/>
      <c r="T232" s="14"/>
      <c r="U232" s="14"/>
      <c r="X232" s="15"/>
      <c r="Y232" s="15"/>
      <c r="Z232" s="16"/>
      <c r="AB232" s="16"/>
      <c r="AC232" s="16"/>
      <c r="AD232" s="16"/>
    </row>
    <row r="233" spans="1:30" s="13" customFormat="1" x14ac:dyDescent="0.4">
      <c r="A233" s="45"/>
      <c r="B233" s="45"/>
      <c r="D233" s="14"/>
      <c r="L233" s="14"/>
      <c r="M233" s="14"/>
      <c r="R233" s="14"/>
      <c r="S233" s="14"/>
      <c r="T233" s="14"/>
      <c r="U233" s="14"/>
      <c r="X233" s="15"/>
      <c r="Y233" s="15"/>
      <c r="Z233" s="16"/>
      <c r="AB233" s="16"/>
      <c r="AC233" s="16"/>
      <c r="AD233" s="16"/>
    </row>
    <row r="234" spans="1:30" s="13" customFormat="1" x14ac:dyDescent="0.4">
      <c r="A234" s="45"/>
      <c r="B234" s="45"/>
      <c r="D234" s="14"/>
      <c r="K234" s="14"/>
      <c r="R234" s="14"/>
      <c r="T234" s="14"/>
      <c r="X234" s="15"/>
      <c r="Y234" s="15"/>
      <c r="Z234" s="16"/>
      <c r="AB234" s="16"/>
      <c r="AC234" s="16"/>
      <c r="AD234" s="16"/>
    </row>
    <row r="235" spans="1:30" s="13" customFormat="1" x14ac:dyDescent="0.4">
      <c r="A235" s="45"/>
      <c r="B235" s="45"/>
      <c r="D235" s="14"/>
      <c r="K235" s="14"/>
      <c r="R235" s="14"/>
      <c r="T235" s="14"/>
      <c r="X235" s="15"/>
      <c r="Y235" s="15"/>
      <c r="Z235" s="16"/>
      <c r="AB235" s="16"/>
      <c r="AC235" s="16"/>
      <c r="AD235" s="16"/>
    </row>
    <row r="236" spans="1:30" s="13" customFormat="1" x14ac:dyDescent="0.4">
      <c r="A236" s="45"/>
      <c r="B236" s="45"/>
      <c r="D236" s="14"/>
      <c r="K236" s="14"/>
      <c r="R236" s="14"/>
      <c r="T236" s="14"/>
      <c r="X236" s="15"/>
      <c r="Y236" s="15"/>
      <c r="Z236" s="16"/>
      <c r="AB236" s="16"/>
      <c r="AC236" s="16"/>
      <c r="AD236" s="16"/>
    </row>
    <row r="237" spans="1:30" s="13" customFormat="1" x14ac:dyDescent="0.4">
      <c r="A237" s="45"/>
      <c r="B237" s="45"/>
      <c r="D237" s="14"/>
      <c r="K237" s="14"/>
      <c r="R237" s="14"/>
      <c r="T237" s="14"/>
      <c r="X237" s="15"/>
      <c r="Y237" s="15"/>
      <c r="Z237" s="16"/>
      <c r="AB237" s="16"/>
      <c r="AC237" s="16"/>
      <c r="AD237" s="16"/>
    </row>
    <row r="238" spans="1:30" s="13" customFormat="1" x14ac:dyDescent="0.4">
      <c r="A238" s="45"/>
      <c r="B238" s="45"/>
      <c r="D238" s="14"/>
      <c r="K238" s="14"/>
      <c r="R238" s="14"/>
      <c r="T238" s="14"/>
      <c r="X238" s="15"/>
      <c r="Y238" s="15"/>
      <c r="Z238" s="16"/>
      <c r="AB238" s="16"/>
      <c r="AC238" s="16"/>
      <c r="AD238" s="16"/>
    </row>
    <row r="239" spans="1:30" s="13" customFormat="1" x14ac:dyDescent="0.4">
      <c r="A239" s="45"/>
      <c r="B239" s="45"/>
      <c r="D239" s="14"/>
      <c r="K239" s="14"/>
      <c r="R239" s="14"/>
      <c r="T239" s="14"/>
      <c r="X239" s="15"/>
      <c r="Y239" s="15"/>
      <c r="Z239" s="16"/>
      <c r="AB239" s="16"/>
      <c r="AC239" s="16"/>
      <c r="AD239" s="16"/>
    </row>
    <row r="240" spans="1:30" s="13" customFormat="1" x14ac:dyDescent="0.4">
      <c r="A240" s="45"/>
      <c r="B240" s="45"/>
      <c r="D240" s="14"/>
      <c r="L240" s="14"/>
      <c r="M240" s="14"/>
      <c r="R240" s="14"/>
      <c r="S240" s="14"/>
      <c r="T240" s="14"/>
      <c r="U240" s="14"/>
      <c r="V240" s="14"/>
      <c r="W240" s="14"/>
      <c r="X240" s="15"/>
      <c r="Y240" s="15"/>
      <c r="Z240" s="16"/>
      <c r="AA240" s="16"/>
      <c r="AB240" s="16"/>
      <c r="AC240" s="16"/>
      <c r="AD240" s="16"/>
    </row>
    <row r="241" spans="1:30" s="13" customFormat="1" x14ac:dyDescent="0.4">
      <c r="A241" s="45"/>
      <c r="B241" s="45"/>
      <c r="D241" s="14"/>
      <c r="L241" s="14"/>
      <c r="M241" s="14"/>
      <c r="R241" s="14"/>
      <c r="S241" s="14"/>
      <c r="T241" s="14"/>
      <c r="U241" s="14"/>
      <c r="V241" s="14"/>
      <c r="W241" s="14"/>
      <c r="X241" s="15"/>
      <c r="Y241" s="15"/>
      <c r="Z241" s="16"/>
      <c r="AB241" s="16"/>
      <c r="AC241" s="16"/>
      <c r="AD241" s="16"/>
    </row>
    <row r="242" spans="1:30" s="13" customFormat="1" x14ac:dyDescent="0.4">
      <c r="A242" s="45"/>
      <c r="B242" s="45"/>
      <c r="D242" s="14"/>
      <c r="L242" s="14"/>
      <c r="M242" s="14"/>
      <c r="R242" s="14"/>
      <c r="S242" s="14"/>
      <c r="T242" s="14"/>
      <c r="U242" s="14"/>
      <c r="X242" s="15"/>
      <c r="Y242" s="15"/>
      <c r="Z242" s="16"/>
      <c r="AB242" s="16"/>
      <c r="AC242" s="16"/>
      <c r="AD242" s="16"/>
    </row>
    <row r="243" spans="1:30" s="13" customFormat="1" x14ac:dyDescent="0.4">
      <c r="A243" s="45"/>
      <c r="B243" s="45"/>
      <c r="D243" s="14"/>
      <c r="L243" s="14"/>
      <c r="M243" s="14"/>
      <c r="R243" s="14"/>
      <c r="S243" s="14"/>
      <c r="T243" s="14"/>
      <c r="U243" s="14"/>
      <c r="X243" s="15"/>
      <c r="Y243" s="15"/>
      <c r="Z243" s="16"/>
      <c r="AB243" s="16"/>
      <c r="AC243" s="16"/>
      <c r="AD243" s="16"/>
    </row>
    <row r="244" spans="1:30" s="13" customFormat="1" x14ac:dyDescent="0.4">
      <c r="A244" s="45"/>
      <c r="B244" s="45"/>
      <c r="D244" s="14"/>
      <c r="L244" s="14"/>
      <c r="M244" s="14"/>
      <c r="R244" s="14"/>
      <c r="S244" s="14"/>
      <c r="T244" s="14"/>
      <c r="U244" s="14"/>
      <c r="X244" s="15"/>
      <c r="Y244" s="15"/>
      <c r="Z244" s="16"/>
      <c r="AB244" s="16"/>
      <c r="AC244" s="16"/>
      <c r="AD244" s="16"/>
    </row>
    <row r="245" spans="1:30" s="13" customFormat="1" x14ac:dyDescent="0.4">
      <c r="A245" s="45"/>
      <c r="B245" s="45"/>
      <c r="D245" s="14"/>
      <c r="L245" s="14"/>
      <c r="M245" s="14"/>
      <c r="R245" s="14"/>
      <c r="S245" s="14"/>
      <c r="T245" s="14"/>
      <c r="U245" s="14"/>
      <c r="X245" s="15"/>
      <c r="Y245" s="15"/>
      <c r="Z245" s="16"/>
      <c r="AB245" s="16"/>
      <c r="AC245" s="16"/>
      <c r="AD245" s="16"/>
    </row>
    <row r="246" spans="1:30" s="13" customFormat="1" x14ac:dyDescent="0.4">
      <c r="A246" s="45"/>
      <c r="B246" s="45"/>
      <c r="D246" s="14"/>
      <c r="L246" s="14"/>
      <c r="M246" s="14"/>
      <c r="R246" s="14"/>
      <c r="S246" s="14"/>
      <c r="T246" s="14"/>
      <c r="U246" s="14"/>
      <c r="V246" s="14"/>
      <c r="W246" s="14"/>
      <c r="X246" s="15"/>
      <c r="Y246" s="15"/>
      <c r="Z246" s="16"/>
      <c r="AB246" s="16"/>
      <c r="AC246" s="16"/>
      <c r="AD246" s="16"/>
    </row>
    <row r="247" spans="1:30" s="13" customFormat="1" x14ac:dyDescent="0.4">
      <c r="A247" s="45"/>
      <c r="B247" s="45"/>
      <c r="D247" s="14"/>
      <c r="L247" s="14"/>
      <c r="M247" s="14"/>
      <c r="R247" s="14"/>
      <c r="S247" s="14"/>
      <c r="T247" s="14"/>
      <c r="U247" s="14"/>
      <c r="X247" s="15"/>
      <c r="Y247" s="15"/>
      <c r="Z247" s="16"/>
      <c r="AB247" s="16"/>
      <c r="AC247" s="16"/>
      <c r="AD247" s="16"/>
    </row>
    <row r="248" spans="1:30" s="13" customFormat="1" x14ac:dyDescent="0.4">
      <c r="A248" s="45"/>
      <c r="B248" s="45"/>
      <c r="D248" s="14"/>
      <c r="L248" s="14"/>
      <c r="M248" s="14"/>
      <c r="R248" s="14"/>
      <c r="S248" s="14"/>
      <c r="T248" s="14"/>
      <c r="U248" s="14"/>
      <c r="X248" s="15"/>
      <c r="Y248" s="15"/>
      <c r="Z248" s="16"/>
      <c r="AB248" s="16"/>
      <c r="AC248" s="16"/>
      <c r="AD248" s="16"/>
    </row>
    <row r="249" spans="1:30" s="13" customFormat="1" x14ac:dyDescent="0.4">
      <c r="A249" s="45"/>
      <c r="B249" s="45"/>
      <c r="D249" s="14"/>
      <c r="L249" s="14"/>
      <c r="M249" s="14"/>
      <c r="R249" s="14"/>
      <c r="S249" s="14"/>
      <c r="T249" s="14"/>
      <c r="U249" s="14"/>
      <c r="X249" s="15"/>
      <c r="Y249" s="15"/>
      <c r="Z249" s="16"/>
      <c r="AB249" s="16"/>
      <c r="AC249" s="16"/>
      <c r="AD249" s="16"/>
    </row>
    <row r="250" spans="1:30" s="13" customFormat="1" x14ac:dyDescent="0.4">
      <c r="A250" s="45"/>
      <c r="B250" s="45"/>
      <c r="D250" s="14"/>
      <c r="L250" s="14"/>
      <c r="M250" s="14"/>
      <c r="R250" s="14"/>
      <c r="S250" s="14"/>
      <c r="T250" s="14"/>
      <c r="U250" s="14"/>
      <c r="X250" s="15"/>
      <c r="Y250" s="15"/>
      <c r="Z250" s="16"/>
      <c r="AB250" s="16"/>
      <c r="AC250" s="16"/>
      <c r="AD250" s="16"/>
    </row>
    <row r="251" spans="1:30" s="13" customFormat="1" x14ac:dyDescent="0.4">
      <c r="A251" s="45"/>
      <c r="B251" s="45"/>
      <c r="D251" s="14"/>
      <c r="L251" s="14"/>
      <c r="M251" s="14"/>
      <c r="R251" s="14"/>
      <c r="S251" s="14"/>
      <c r="T251" s="14"/>
      <c r="U251" s="14"/>
      <c r="V251" s="14"/>
      <c r="W251" s="14"/>
      <c r="X251" s="15"/>
      <c r="Y251" s="15"/>
      <c r="Z251" s="16"/>
      <c r="AB251" s="16"/>
      <c r="AC251" s="16"/>
      <c r="AD251" s="16"/>
    </row>
    <row r="252" spans="1:30" s="13" customFormat="1" x14ac:dyDescent="0.4">
      <c r="A252" s="45"/>
      <c r="B252" s="45"/>
      <c r="D252" s="14"/>
      <c r="L252" s="14"/>
      <c r="M252" s="14"/>
      <c r="R252" s="14"/>
      <c r="S252" s="14"/>
      <c r="T252" s="14"/>
      <c r="U252" s="14"/>
      <c r="X252" s="15"/>
      <c r="Y252" s="15"/>
      <c r="Z252" s="16"/>
      <c r="AB252" s="16"/>
      <c r="AC252" s="16"/>
      <c r="AD252" s="16"/>
    </row>
    <row r="253" spans="1:30" s="13" customFormat="1" x14ac:dyDescent="0.4">
      <c r="A253" s="45"/>
      <c r="B253" s="45"/>
      <c r="D253" s="14"/>
      <c r="L253" s="14"/>
      <c r="M253" s="14"/>
      <c r="R253" s="14"/>
      <c r="S253" s="14"/>
      <c r="T253" s="14"/>
      <c r="U253" s="14"/>
      <c r="X253" s="15"/>
      <c r="Y253" s="15"/>
      <c r="Z253" s="16"/>
      <c r="AB253" s="16"/>
      <c r="AC253" s="16"/>
      <c r="AD253" s="16"/>
    </row>
    <row r="254" spans="1:30" s="13" customFormat="1" x14ac:dyDescent="0.4">
      <c r="A254" s="45"/>
      <c r="B254" s="45"/>
      <c r="D254" s="14"/>
      <c r="L254" s="14"/>
      <c r="M254" s="14"/>
      <c r="R254" s="14"/>
      <c r="S254" s="14"/>
      <c r="T254" s="14"/>
      <c r="U254" s="14"/>
      <c r="X254" s="15"/>
      <c r="Y254" s="15"/>
      <c r="Z254" s="16"/>
      <c r="AB254" s="16"/>
      <c r="AC254" s="16"/>
      <c r="AD254" s="16"/>
    </row>
    <row r="255" spans="1:30" s="13" customFormat="1" x14ac:dyDescent="0.4">
      <c r="A255" s="45"/>
      <c r="B255" s="45"/>
      <c r="D255" s="14"/>
      <c r="L255" s="14"/>
      <c r="M255" s="14"/>
      <c r="R255" s="14"/>
      <c r="S255" s="14"/>
      <c r="T255" s="14"/>
      <c r="U255" s="14"/>
      <c r="X255" s="15"/>
      <c r="Y255" s="15"/>
      <c r="Z255" s="16"/>
      <c r="AB255" s="16"/>
      <c r="AC255" s="16"/>
      <c r="AD255" s="16"/>
    </row>
    <row r="256" spans="1:30" s="13" customFormat="1" x14ac:dyDescent="0.4">
      <c r="A256" s="45"/>
      <c r="B256" s="45"/>
      <c r="D256" s="14"/>
      <c r="L256" s="14"/>
      <c r="M256" s="14"/>
      <c r="R256" s="14"/>
      <c r="S256" s="14"/>
      <c r="T256" s="14"/>
      <c r="U256" s="14"/>
      <c r="X256" s="15"/>
      <c r="Y256" s="15"/>
      <c r="Z256" s="16"/>
      <c r="AB256" s="16"/>
      <c r="AC256" s="16"/>
      <c r="AD256" s="16"/>
    </row>
    <row r="257" spans="1:30" s="13" customFormat="1" x14ac:dyDescent="0.4">
      <c r="A257" s="45"/>
      <c r="B257" s="45"/>
      <c r="D257" s="14"/>
      <c r="L257" s="14"/>
      <c r="M257" s="14"/>
      <c r="R257" s="14"/>
      <c r="S257" s="14"/>
      <c r="T257" s="14"/>
      <c r="U257" s="14"/>
      <c r="X257" s="15"/>
      <c r="Y257" s="15"/>
      <c r="Z257" s="16"/>
      <c r="AB257" s="16"/>
      <c r="AC257" s="16"/>
      <c r="AD257" s="16"/>
    </row>
    <row r="258" spans="1:30" s="13" customFormat="1" x14ac:dyDescent="0.4">
      <c r="A258" s="45"/>
      <c r="B258" s="45"/>
      <c r="D258" s="14"/>
      <c r="L258" s="14"/>
      <c r="M258" s="14"/>
      <c r="R258" s="14"/>
      <c r="S258" s="14"/>
      <c r="T258" s="14"/>
      <c r="U258" s="14"/>
      <c r="X258" s="15"/>
      <c r="Y258" s="15"/>
      <c r="Z258" s="16"/>
      <c r="AB258" s="16"/>
      <c r="AC258" s="16"/>
      <c r="AD258" s="16"/>
    </row>
    <row r="259" spans="1:30" s="13" customFormat="1" x14ac:dyDescent="0.4">
      <c r="A259" s="45"/>
      <c r="B259" s="45"/>
      <c r="D259" s="14"/>
      <c r="L259" s="14"/>
      <c r="M259" s="14"/>
      <c r="R259" s="14"/>
      <c r="S259" s="14"/>
      <c r="T259" s="14"/>
      <c r="U259" s="14"/>
      <c r="V259" s="14"/>
      <c r="W259" s="14"/>
      <c r="X259" s="15"/>
      <c r="Y259" s="15"/>
      <c r="Z259" s="16"/>
      <c r="AB259" s="16"/>
      <c r="AC259" s="16"/>
      <c r="AD259" s="16"/>
    </row>
    <row r="260" spans="1:30" s="13" customFormat="1" x14ac:dyDescent="0.4">
      <c r="A260" s="45"/>
      <c r="B260" s="45"/>
      <c r="D260" s="14"/>
      <c r="L260" s="14"/>
      <c r="M260" s="14"/>
      <c r="R260" s="14"/>
      <c r="S260" s="14"/>
      <c r="T260" s="14"/>
      <c r="U260" s="14"/>
      <c r="X260" s="15"/>
      <c r="Y260" s="15"/>
      <c r="Z260" s="16"/>
      <c r="AB260" s="16"/>
      <c r="AC260" s="16"/>
      <c r="AD260" s="16"/>
    </row>
    <row r="261" spans="1:30" s="13" customFormat="1" x14ac:dyDescent="0.4">
      <c r="A261" s="45"/>
      <c r="B261" s="45"/>
      <c r="D261" s="14"/>
      <c r="L261" s="14"/>
      <c r="M261" s="14"/>
      <c r="R261" s="14"/>
      <c r="S261" s="14"/>
      <c r="T261" s="14"/>
      <c r="U261" s="14"/>
      <c r="X261" s="15"/>
      <c r="Y261" s="15"/>
      <c r="Z261" s="16"/>
      <c r="AB261" s="16"/>
      <c r="AC261" s="16"/>
      <c r="AD261" s="16"/>
    </row>
    <row r="262" spans="1:30" s="13" customFormat="1" x14ac:dyDescent="0.4">
      <c r="A262" s="45"/>
      <c r="B262" s="45"/>
      <c r="D262" s="14"/>
      <c r="L262" s="14"/>
      <c r="M262" s="14"/>
      <c r="R262" s="14"/>
      <c r="S262" s="14"/>
      <c r="T262" s="14"/>
      <c r="U262" s="14"/>
      <c r="X262" s="15"/>
      <c r="Y262" s="15"/>
      <c r="Z262" s="16"/>
      <c r="AB262" s="16"/>
      <c r="AC262" s="16"/>
      <c r="AD262" s="16"/>
    </row>
    <row r="263" spans="1:30" s="13" customFormat="1" x14ac:dyDescent="0.4">
      <c r="A263" s="45"/>
      <c r="B263" s="45"/>
      <c r="D263" s="14"/>
      <c r="L263" s="14"/>
      <c r="M263" s="14"/>
      <c r="R263" s="14"/>
      <c r="S263" s="14"/>
      <c r="T263" s="14"/>
      <c r="U263" s="14"/>
      <c r="X263" s="15"/>
      <c r="Y263" s="15"/>
      <c r="Z263" s="16"/>
      <c r="AB263" s="16"/>
      <c r="AC263" s="16"/>
      <c r="AD263" s="16"/>
    </row>
    <row r="264" spans="1:30" s="13" customFormat="1" x14ac:dyDescent="0.4">
      <c r="A264" s="45"/>
      <c r="B264" s="45"/>
      <c r="D264" s="14"/>
      <c r="L264" s="14"/>
      <c r="M264" s="14"/>
      <c r="R264" s="14"/>
      <c r="S264" s="14"/>
      <c r="T264" s="14"/>
      <c r="U264" s="14"/>
      <c r="X264" s="15"/>
      <c r="Y264" s="15"/>
      <c r="Z264" s="16"/>
      <c r="AB264" s="16"/>
      <c r="AC264" s="16"/>
      <c r="AD264" s="16"/>
    </row>
    <row r="265" spans="1:30" s="13" customFormat="1" x14ac:dyDescent="0.4">
      <c r="A265" s="45"/>
      <c r="B265" s="45"/>
      <c r="D265" s="14"/>
      <c r="L265" s="14"/>
      <c r="M265" s="14"/>
      <c r="R265" s="14"/>
      <c r="S265" s="14"/>
      <c r="T265" s="14"/>
      <c r="U265" s="14"/>
      <c r="X265" s="15"/>
      <c r="Y265" s="15"/>
      <c r="Z265" s="16"/>
      <c r="AB265" s="16"/>
      <c r="AC265" s="16"/>
      <c r="AD265" s="16"/>
    </row>
    <row r="266" spans="1:30" s="13" customFormat="1" x14ac:dyDescent="0.4">
      <c r="A266" s="45"/>
      <c r="B266" s="45"/>
      <c r="D266" s="14"/>
      <c r="K266" s="14"/>
      <c r="R266" s="14"/>
      <c r="T266" s="14"/>
      <c r="V266" s="14"/>
      <c r="W266" s="14"/>
      <c r="X266" s="15"/>
      <c r="Y266" s="15"/>
      <c r="Z266" s="16"/>
      <c r="AB266" s="16"/>
      <c r="AC266" s="16"/>
      <c r="AD266" s="16"/>
    </row>
    <row r="267" spans="1:30" s="13" customFormat="1" x14ac:dyDescent="0.4">
      <c r="A267" s="45"/>
      <c r="B267" s="45"/>
      <c r="D267" s="14"/>
      <c r="K267" s="14"/>
      <c r="R267" s="14"/>
      <c r="T267" s="14"/>
      <c r="V267" s="14"/>
      <c r="W267" s="14"/>
      <c r="X267" s="15"/>
      <c r="Y267" s="15"/>
      <c r="Z267" s="16"/>
      <c r="AB267" s="16"/>
      <c r="AC267" s="16"/>
      <c r="AD267" s="16"/>
    </row>
    <row r="268" spans="1:30" s="13" customFormat="1" x14ac:dyDescent="0.4">
      <c r="A268" s="45"/>
      <c r="B268" s="45"/>
      <c r="D268" s="14"/>
      <c r="K268" s="14"/>
      <c r="R268" s="14"/>
      <c r="T268" s="14"/>
      <c r="X268" s="15"/>
      <c r="Y268" s="15"/>
      <c r="Z268" s="16"/>
      <c r="AB268" s="16"/>
      <c r="AC268" s="16"/>
      <c r="AD268" s="16"/>
    </row>
    <row r="269" spans="1:30" s="13" customFormat="1" x14ac:dyDescent="0.4">
      <c r="A269" s="45"/>
      <c r="B269" s="45"/>
      <c r="D269" s="14"/>
      <c r="K269" s="14"/>
      <c r="R269" s="14"/>
      <c r="T269" s="14"/>
      <c r="X269" s="15"/>
      <c r="Y269" s="15"/>
      <c r="Z269" s="16"/>
      <c r="AB269" s="16"/>
      <c r="AC269" s="16"/>
      <c r="AD269" s="16"/>
    </row>
    <row r="270" spans="1:30" s="13" customFormat="1" x14ac:dyDescent="0.4">
      <c r="A270" s="45"/>
      <c r="B270" s="45"/>
      <c r="D270" s="14"/>
      <c r="K270" s="14"/>
      <c r="R270" s="14"/>
      <c r="T270" s="14"/>
      <c r="X270" s="15"/>
      <c r="Y270" s="15"/>
      <c r="Z270" s="16"/>
      <c r="AB270" s="16"/>
      <c r="AC270" s="16"/>
      <c r="AD270" s="16"/>
    </row>
    <row r="271" spans="1:30" s="13" customFormat="1" x14ac:dyDescent="0.4">
      <c r="A271" s="45"/>
      <c r="B271" s="45"/>
      <c r="D271" s="14"/>
      <c r="K271" s="14"/>
      <c r="R271" s="14"/>
      <c r="T271" s="14"/>
      <c r="X271" s="15"/>
      <c r="Y271" s="15"/>
      <c r="Z271" s="16"/>
      <c r="AB271" s="16"/>
      <c r="AC271" s="16"/>
      <c r="AD271" s="16"/>
    </row>
    <row r="272" spans="1:30" s="13" customFormat="1" x14ac:dyDescent="0.4">
      <c r="A272" s="45"/>
      <c r="B272" s="45"/>
      <c r="D272" s="14"/>
      <c r="K272" s="14"/>
      <c r="R272" s="14"/>
      <c r="T272" s="14"/>
      <c r="X272" s="15"/>
      <c r="Y272" s="15"/>
      <c r="Z272" s="16"/>
      <c r="AB272" s="16"/>
      <c r="AC272" s="16"/>
      <c r="AD272" s="16"/>
    </row>
    <row r="273" spans="1:30" s="13" customFormat="1" x14ac:dyDescent="0.4">
      <c r="A273" s="45"/>
      <c r="B273" s="45"/>
      <c r="D273" s="14"/>
      <c r="K273" s="14"/>
      <c r="R273" s="14"/>
      <c r="T273" s="14"/>
      <c r="X273" s="15"/>
      <c r="Y273" s="15"/>
      <c r="Z273" s="16"/>
      <c r="AB273" s="16"/>
      <c r="AC273" s="16"/>
      <c r="AD273" s="16"/>
    </row>
    <row r="274" spans="1:30" s="13" customFormat="1" x14ac:dyDescent="0.4">
      <c r="A274" s="45"/>
      <c r="B274" s="45"/>
      <c r="D274" s="14"/>
      <c r="K274" s="14"/>
      <c r="R274" s="14"/>
      <c r="T274" s="14"/>
      <c r="X274" s="15"/>
      <c r="Y274" s="15"/>
      <c r="Z274" s="16"/>
      <c r="AB274" s="16"/>
      <c r="AC274" s="16"/>
      <c r="AD274" s="16"/>
    </row>
    <row r="275" spans="1:30" s="13" customFormat="1" x14ac:dyDescent="0.4">
      <c r="A275" s="45"/>
      <c r="B275" s="45"/>
      <c r="D275" s="14"/>
      <c r="K275" s="14"/>
      <c r="R275" s="14"/>
      <c r="T275" s="14"/>
      <c r="X275" s="15"/>
      <c r="Y275" s="15"/>
      <c r="Z275" s="16"/>
      <c r="AB275" s="16"/>
      <c r="AC275" s="16"/>
      <c r="AD275" s="16"/>
    </row>
    <row r="276" spans="1:30" s="13" customFormat="1" x14ac:dyDescent="0.4">
      <c r="A276" s="45"/>
      <c r="B276" s="45"/>
      <c r="D276" s="14"/>
      <c r="K276" s="14"/>
      <c r="R276" s="14"/>
      <c r="T276" s="14"/>
      <c r="X276" s="15"/>
      <c r="Y276" s="15"/>
      <c r="Z276" s="16"/>
      <c r="AB276" s="16"/>
      <c r="AC276" s="16"/>
      <c r="AD276" s="16"/>
    </row>
    <row r="277" spans="1:30" s="13" customFormat="1" x14ac:dyDescent="0.4">
      <c r="A277" s="45"/>
      <c r="B277" s="45"/>
      <c r="D277" s="14"/>
      <c r="K277" s="14"/>
      <c r="R277" s="14"/>
      <c r="T277" s="14"/>
      <c r="X277" s="15"/>
      <c r="Y277" s="15"/>
      <c r="Z277" s="16"/>
      <c r="AB277" s="16"/>
      <c r="AC277" s="16"/>
      <c r="AD277" s="16"/>
    </row>
    <row r="278" spans="1:30" s="13" customFormat="1" x14ac:dyDescent="0.4">
      <c r="A278" s="45"/>
      <c r="B278" s="45"/>
      <c r="D278" s="14"/>
      <c r="L278" s="14"/>
      <c r="M278" s="14"/>
      <c r="R278" s="14"/>
      <c r="S278" s="14"/>
      <c r="T278" s="14"/>
      <c r="U278" s="14"/>
      <c r="V278" s="14"/>
      <c r="W278" s="14"/>
      <c r="X278" s="15"/>
      <c r="Y278" s="15"/>
      <c r="Z278" s="16"/>
      <c r="AA278" s="16"/>
      <c r="AB278" s="16"/>
      <c r="AC278" s="16"/>
      <c r="AD278" s="16"/>
    </row>
    <row r="279" spans="1:30" s="13" customFormat="1" x14ac:dyDescent="0.4">
      <c r="A279" s="45"/>
      <c r="B279" s="45"/>
      <c r="D279" s="14"/>
      <c r="L279" s="14"/>
      <c r="M279" s="14"/>
      <c r="R279" s="14"/>
      <c r="S279" s="14"/>
      <c r="T279" s="14"/>
      <c r="U279" s="14"/>
      <c r="X279" s="15"/>
      <c r="Y279" s="15"/>
      <c r="Z279" s="16"/>
      <c r="AB279" s="16"/>
      <c r="AC279" s="16"/>
      <c r="AD279" s="16"/>
    </row>
    <row r="280" spans="1:30" s="13" customFormat="1" x14ac:dyDescent="0.4">
      <c r="A280" s="45"/>
      <c r="B280" s="45"/>
      <c r="D280" s="14"/>
      <c r="L280" s="14"/>
      <c r="M280" s="14"/>
      <c r="R280" s="14"/>
      <c r="S280" s="14"/>
      <c r="T280" s="14"/>
      <c r="U280" s="14"/>
      <c r="X280" s="15"/>
      <c r="Y280" s="15"/>
      <c r="Z280" s="16"/>
      <c r="AB280" s="16"/>
      <c r="AC280" s="16"/>
      <c r="AD280" s="16"/>
    </row>
    <row r="281" spans="1:30" s="13" customFormat="1" x14ac:dyDescent="0.4">
      <c r="A281" s="45"/>
      <c r="B281" s="45"/>
      <c r="D281" s="14"/>
      <c r="L281" s="14"/>
      <c r="M281" s="14"/>
      <c r="R281" s="14"/>
      <c r="S281" s="14"/>
      <c r="T281" s="14"/>
      <c r="U281" s="14"/>
      <c r="X281" s="15"/>
      <c r="Y281" s="15"/>
      <c r="Z281" s="16"/>
      <c r="AB281" s="16"/>
      <c r="AC281" s="16"/>
      <c r="AD281" s="16"/>
    </row>
    <row r="282" spans="1:30" s="13" customFormat="1" x14ac:dyDescent="0.4">
      <c r="A282" s="45"/>
      <c r="B282" s="45"/>
      <c r="D282" s="14"/>
      <c r="L282" s="14"/>
      <c r="M282" s="14"/>
      <c r="R282" s="14"/>
      <c r="S282" s="14"/>
      <c r="T282" s="14"/>
      <c r="U282" s="14"/>
      <c r="X282" s="15"/>
      <c r="Y282" s="15"/>
      <c r="Z282" s="16"/>
      <c r="AB282" s="16"/>
      <c r="AC282" s="16"/>
      <c r="AD282" s="16"/>
    </row>
    <row r="283" spans="1:30" s="13" customFormat="1" x14ac:dyDescent="0.4">
      <c r="A283" s="45"/>
      <c r="B283" s="45"/>
      <c r="D283" s="14"/>
      <c r="L283" s="14"/>
      <c r="M283" s="14"/>
      <c r="R283" s="14"/>
      <c r="S283" s="14"/>
      <c r="T283" s="14"/>
      <c r="U283" s="14"/>
      <c r="X283" s="15"/>
      <c r="Y283" s="15"/>
      <c r="Z283" s="16"/>
      <c r="AB283" s="16"/>
      <c r="AC283" s="16"/>
      <c r="AD283" s="16"/>
    </row>
    <row r="284" spans="1:30" s="13" customFormat="1" x14ac:dyDescent="0.4">
      <c r="A284" s="45"/>
      <c r="B284" s="45"/>
      <c r="D284" s="14"/>
      <c r="L284" s="14"/>
      <c r="M284" s="14"/>
      <c r="R284" s="14"/>
      <c r="S284" s="14"/>
      <c r="T284" s="14"/>
      <c r="U284" s="14"/>
      <c r="X284" s="15"/>
      <c r="Y284" s="15"/>
      <c r="Z284" s="16"/>
      <c r="AB284" s="16"/>
      <c r="AC284" s="16"/>
      <c r="AD284" s="16"/>
    </row>
    <row r="285" spans="1:30" s="13" customFormat="1" x14ac:dyDescent="0.4">
      <c r="A285" s="45"/>
      <c r="B285" s="45"/>
      <c r="D285" s="14"/>
      <c r="L285" s="14"/>
      <c r="M285" s="14"/>
      <c r="R285" s="14"/>
      <c r="S285" s="14"/>
      <c r="T285" s="14"/>
      <c r="U285" s="14"/>
      <c r="X285" s="15"/>
      <c r="Y285" s="15"/>
      <c r="Z285" s="16"/>
      <c r="AB285" s="16"/>
      <c r="AC285" s="16"/>
      <c r="AD285" s="16"/>
    </row>
    <row r="286" spans="1:30" s="13" customFormat="1" x14ac:dyDescent="0.4">
      <c r="A286" s="45"/>
      <c r="B286" s="45"/>
      <c r="D286" s="14"/>
      <c r="L286" s="14"/>
      <c r="M286" s="14"/>
      <c r="R286" s="14"/>
      <c r="S286" s="14"/>
      <c r="T286" s="14"/>
      <c r="U286" s="14"/>
      <c r="X286" s="15"/>
      <c r="Y286" s="15"/>
      <c r="Z286" s="16"/>
      <c r="AB286" s="16"/>
      <c r="AC286" s="16"/>
      <c r="AD286" s="16"/>
    </row>
    <row r="287" spans="1:30" s="13" customFormat="1" x14ac:dyDescent="0.4">
      <c r="A287" s="45"/>
      <c r="B287" s="45"/>
      <c r="D287" s="14"/>
      <c r="L287" s="14"/>
      <c r="M287" s="14"/>
      <c r="R287" s="14"/>
      <c r="S287" s="14"/>
      <c r="T287" s="14"/>
      <c r="U287" s="14"/>
      <c r="X287" s="15"/>
      <c r="Y287" s="15"/>
      <c r="Z287" s="16"/>
      <c r="AB287" s="16"/>
      <c r="AC287" s="16"/>
      <c r="AD287" s="16"/>
    </row>
    <row r="288" spans="1:30" s="13" customFormat="1" x14ac:dyDescent="0.4">
      <c r="A288" s="45"/>
      <c r="B288" s="45"/>
      <c r="D288" s="14"/>
      <c r="L288" s="14"/>
      <c r="M288" s="14"/>
      <c r="R288" s="14"/>
      <c r="S288" s="14"/>
      <c r="T288" s="14"/>
      <c r="U288" s="14"/>
      <c r="X288" s="15"/>
      <c r="Y288" s="15"/>
      <c r="Z288" s="16"/>
      <c r="AB288" s="16"/>
      <c r="AC288" s="16"/>
      <c r="AD288" s="16"/>
    </row>
    <row r="289" spans="1:30" s="13" customFormat="1" x14ac:dyDescent="0.4">
      <c r="A289" s="45"/>
      <c r="B289" s="45"/>
      <c r="D289" s="14"/>
      <c r="L289" s="14"/>
      <c r="M289" s="14"/>
      <c r="R289" s="14"/>
      <c r="S289" s="14"/>
      <c r="T289" s="14"/>
      <c r="U289" s="14"/>
      <c r="X289" s="15"/>
      <c r="Y289" s="15"/>
      <c r="Z289" s="16"/>
      <c r="AB289" s="16"/>
      <c r="AC289" s="16"/>
      <c r="AD289" s="16"/>
    </row>
    <row r="290" spans="1:30" s="13" customFormat="1" x14ac:dyDescent="0.4">
      <c r="A290" s="45"/>
      <c r="B290" s="45"/>
      <c r="D290" s="14"/>
      <c r="L290" s="14"/>
      <c r="M290" s="14"/>
      <c r="R290" s="14"/>
      <c r="S290" s="14"/>
      <c r="T290" s="14"/>
      <c r="U290" s="14"/>
      <c r="X290" s="15"/>
      <c r="Y290" s="15"/>
      <c r="Z290" s="16"/>
      <c r="AB290" s="16"/>
      <c r="AC290" s="16"/>
      <c r="AD290" s="16"/>
    </row>
    <row r="291" spans="1:30" s="13" customFormat="1" x14ac:dyDescent="0.4">
      <c r="A291" s="45"/>
      <c r="B291" s="45"/>
      <c r="D291" s="14"/>
      <c r="L291" s="14"/>
      <c r="M291" s="14"/>
      <c r="R291" s="14"/>
      <c r="S291" s="14"/>
      <c r="T291" s="14"/>
      <c r="U291" s="14"/>
      <c r="X291" s="15"/>
      <c r="Y291" s="15"/>
      <c r="Z291" s="16"/>
      <c r="AB291" s="16"/>
      <c r="AC291" s="16"/>
      <c r="AD291" s="16"/>
    </row>
    <row r="292" spans="1:30" s="13" customFormat="1" x14ac:dyDescent="0.4">
      <c r="A292" s="45"/>
      <c r="B292" s="45"/>
      <c r="D292" s="14"/>
      <c r="L292" s="14"/>
      <c r="M292" s="14"/>
      <c r="R292" s="14"/>
      <c r="S292" s="14"/>
      <c r="T292" s="14"/>
      <c r="U292" s="14"/>
      <c r="X292" s="15"/>
      <c r="Y292" s="15"/>
      <c r="Z292" s="16"/>
      <c r="AB292" s="16"/>
      <c r="AC292" s="16"/>
      <c r="AD292" s="16"/>
    </row>
    <row r="293" spans="1:30" s="13" customFormat="1" x14ac:dyDescent="0.4">
      <c r="A293" s="45"/>
      <c r="B293" s="45"/>
      <c r="D293" s="14"/>
      <c r="L293" s="14"/>
      <c r="M293" s="14"/>
      <c r="R293" s="14"/>
      <c r="S293" s="14"/>
      <c r="T293" s="14"/>
      <c r="U293" s="14"/>
      <c r="X293" s="15"/>
      <c r="Y293" s="15"/>
      <c r="Z293" s="16"/>
      <c r="AB293" s="16"/>
      <c r="AC293" s="16"/>
      <c r="AD293" s="16"/>
    </row>
    <row r="294" spans="1:30" s="13" customFormat="1" x14ac:dyDescent="0.4">
      <c r="A294" s="45"/>
      <c r="B294" s="45"/>
      <c r="D294" s="14"/>
      <c r="L294" s="14"/>
      <c r="M294" s="14"/>
      <c r="R294" s="14"/>
      <c r="S294" s="14"/>
      <c r="T294" s="14"/>
      <c r="U294" s="14"/>
      <c r="V294" s="14"/>
      <c r="W294" s="14"/>
      <c r="X294" s="15"/>
      <c r="Y294" s="15"/>
      <c r="Z294" s="16"/>
      <c r="AB294" s="16"/>
      <c r="AC294" s="16"/>
      <c r="AD294" s="16"/>
    </row>
    <row r="295" spans="1:30" s="13" customFormat="1" x14ac:dyDescent="0.4">
      <c r="A295" s="45"/>
      <c r="B295" s="45"/>
      <c r="D295" s="14"/>
      <c r="L295" s="14"/>
      <c r="M295" s="14"/>
      <c r="R295" s="14"/>
      <c r="S295" s="14"/>
      <c r="T295" s="14"/>
      <c r="U295" s="14"/>
      <c r="X295" s="15"/>
      <c r="Y295" s="15"/>
      <c r="Z295" s="16"/>
      <c r="AB295" s="16"/>
      <c r="AC295" s="16"/>
      <c r="AD295" s="16"/>
    </row>
    <row r="296" spans="1:30" s="13" customFormat="1" x14ac:dyDescent="0.4">
      <c r="A296" s="45"/>
      <c r="B296" s="45"/>
      <c r="D296" s="14"/>
      <c r="L296" s="14"/>
      <c r="M296" s="14"/>
      <c r="R296" s="14"/>
      <c r="S296" s="14"/>
      <c r="T296" s="14"/>
      <c r="U296" s="14"/>
      <c r="X296" s="15"/>
      <c r="Y296" s="15"/>
      <c r="Z296" s="16"/>
      <c r="AB296" s="16"/>
      <c r="AC296" s="16"/>
      <c r="AD296" s="16"/>
    </row>
    <row r="297" spans="1:30" s="13" customFormat="1" x14ac:dyDescent="0.4">
      <c r="A297" s="45"/>
      <c r="B297" s="45"/>
      <c r="D297" s="14"/>
      <c r="L297" s="14"/>
      <c r="M297" s="14"/>
      <c r="R297" s="14"/>
      <c r="S297" s="14"/>
      <c r="T297" s="14"/>
      <c r="U297" s="14"/>
      <c r="V297" s="14"/>
      <c r="W297" s="14"/>
      <c r="X297" s="15"/>
      <c r="Y297" s="15"/>
      <c r="Z297" s="16"/>
      <c r="AB297" s="16"/>
      <c r="AC297" s="16"/>
      <c r="AD297" s="16"/>
    </row>
    <row r="298" spans="1:30" s="13" customFormat="1" x14ac:dyDescent="0.4">
      <c r="A298" s="45"/>
      <c r="B298" s="45"/>
      <c r="D298" s="14"/>
      <c r="L298" s="14"/>
      <c r="M298" s="14"/>
      <c r="R298" s="14"/>
      <c r="S298" s="14"/>
      <c r="T298" s="14"/>
      <c r="U298" s="14"/>
      <c r="X298" s="15"/>
      <c r="Y298" s="15"/>
      <c r="Z298" s="16"/>
      <c r="AB298" s="16"/>
      <c r="AC298" s="16"/>
      <c r="AD298" s="16"/>
    </row>
    <row r="299" spans="1:30" s="13" customFormat="1" x14ac:dyDescent="0.4">
      <c r="A299" s="45"/>
      <c r="B299" s="45"/>
      <c r="D299" s="14"/>
      <c r="L299" s="14"/>
      <c r="M299" s="14"/>
      <c r="R299" s="14"/>
      <c r="S299" s="14"/>
      <c r="T299" s="14"/>
      <c r="U299" s="14"/>
      <c r="X299" s="15"/>
      <c r="Y299" s="15"/>
      <c r="Z299" s="16"/>
      <c r="AB299" s="16"/>
      <c r="AC299" s="16"/>
      <c r="AD299" s="16"/>
    </row>
    <row r="300" spans="1:30" s="13" customFormat="1" x14ac:dyDescent="0.4">
      <c r="A300" s="45"/>
      <c r="B300" s="45"/>
      <c r="D300" s="14"/>
      <c r="L300" s="14"/>
      <c r="M300" s="14"/>
      <c r="R300" s="14"/>
      <c r="S300" s="14"/>
      <c r="T300" s="14"/>
      <c r="U300" s="14"/>
      <c r="X300" s="15"/>
      <c r="Y300" s="15"/>
      <c r="Z300" s="16"/>
      <c r="AB300" s="16"/>
      <c r="AC300" s="16"/>
      <c r="AD300" s="16"/>
    </row>
    <row r="301" spans="1:30" s="13" customFormat="1" x14ac:dyDescent="0.4">
      <c r="A301" s="45"/>
      <c r="B301" s="45"/>
      <c r="D301" s="14"/>
      <c r="L301" s="14"/>
      <c r="M301" s="14"/>
      <c r="R301" s="14"/>
      <c r="S301" s="14"/>
      <c r="T301" s="14"/>
      <c r="U301" s="14"/>
      <c r="X301" s="15"/>
      <c r="Y301" s="15"/>
      <c r="Z301" s="16"/>
      <c r="AB301" s="16"/>
      <c r="AC301" s="16"/>
      <c r="AD301" s="16"/>
    </row>
    <row r="302" spans="1:30" s="13" customFormat="1" x14ac:dyDescent="0.4">
      <c r="A302" s="45"/>
      <c r="B302" s="45"/>
      <c r="D302" s="14"/>
      <c r="K302" s="14"/>
      <c r="R302" s="14"/>
      <c r="T302" s="14"/>
      <c r="V302" s="14"/>
      <c r="W302" s="14"/>
      <c r="X302" s="15"/>
      <c r="Y302" s="15"/>
      <c r="Z302" s="16"/>
      <c r="AB302" s="16"/>
      <c r="AC302" s="16"/>
      <c r="AD302" s="16"/>
    </row>
    <row r="303" spans="1:30" s="13" customFormat="1" x14ac:dyDescent="0.4">
      <c r="A303" s="45"/>
      <c r="B303" s="45"/>
      <c r="D303" s="14"/>
      <c r="K303" s="14"/>
      <c r="R303" s="14"/>
      <c r="T303" s="14"/>
      <c r="V303" s="14"/>
      <c r="W303" s="14"/>
      <c r="X303" s="15"/>
      <c r="Y303" s="15"/>
      <c r="Z303" s="16"/>
      <c r="AB303" s="16"/>
      <c r="AC303" s="16"/>
      <c r="AD303" s="16"/>
    </row>
    <row r="304" spans="1:30" s="13" customFormat="1" x14ac:dyDescent="0.4">
      <c r="A304" s="45"/>
      <c r="B304" s="45"/>
      <c r="D304" s="14"/>
      <c r="K304" s="14"/>
      <c r="R304" s="14"/>
      <c r="T304" s="14"/>
      <c r="V304" s="14"/>
      <c r="W304" s="14"/>
      <c r="X304" s="15"/>
      <c r="Y304" s="15"/>
      <c r="Z304" s="16"/>
      <c r="AB304" s="16"/>
      <c r="AC304" s="16"/>
      <c r="AD304" s="16"/>
    </row>
    <row r="305" spans="1:30" s="13" customFormat="1" x14ac:dyDescent="0.4">
      <c r="A305" s="45"/>
      <c r="B305" s="45"/>
      <c r="D305" s="14"/>
      <c r="K305" s="14"/>
      <c r="R305" s="14"/>
      <c r="T305" s="14"/>
      <c r="X305" s="15"/>
      <c r="Y305" s="15"/>
      <c r="Z305" s="16"/>
      <c r="AB305" s="16"/>
      <c r="AC305" s="16"/>
      <c r="AD305" s="16"/>
    </row>
    <row r="306" spans="1:30" s="13" customFormat="1" x14ac:dyDescent="0.4">
      <c r="A306" s="45"/>
      <c r="B306" s="45"/>
      <c r="D306" s="14"/>
      <c r="K306" s="14"/>
      <c r="R306" s="14"/>
      <c r="T306" s="14"/>
      <c r="X306" s="15"/>
      <c r="Y306" s="15"/>
      <c r="Z306" s="16"/>
      <c r="AB306" s="16"/>
      <c r="AC306" s="16"/>
      <c r="AD306" s="16"/>
    </row>
    <row r="307" spans="1:30" s="13" customFormat="1" x14ac:dyDescent="0.4">
      <c r="A307" s="45"/>
      <c r="B307" s="45"/>
      <c r="D307" s="14"/>
      <c r="K307" s="14"/>
      <c r="R307" s="14"/>
      <c r="T307" s="14"/>
      <c r="X307" s="15"/>
      <c r="Y307" s="15"/>
      <c r="Z307" s="16"/>
      <c r="AB307" s="16"/>
      <c r="AC307" s="16"/>
      <c r="AD307" s="16"/>
    </row>
    <row r="308" spans="1:30" s="13" customFormat="1" x14ac:dyDescent="0.4">
      <c r="A308" s="45"/>
      <c r="B308" s="45"/>
      <c r="D308" s="14"/>
      <c r="K308" s="14"/>
      <c r="R308" s="14"/>
      <c r="T308" s="14"/>
      <c r="X308" s="15"/>
      <c r="Y308" s="15"/>
      <c r="Z308" s="16"/>
      <c r="AB308" s="16"/>
      <c r="AC308" s="16"/>
      <c r="AD308" s="16"/>
    </row>
    <row r="309" spans="1:30" s="13" customFormat="1" x14ac:dyDescent="0.4">
      <c r="A309" s="45"/>
      <c r="B309" s="45"/>
      <c r="D309" s="14"/>
      <c r="K309" s="14"/>
      <c r="R309" s="14"/>
      <c r="T309" s="14"/>
      <c r="X309" s="15"/>
      <c r="Y309" s="15"/>
      <c r="Z309" s="16"/>
      <c r="AB309" s="16"/>
      <c r="AC309" s="16"/>
      <c r="AD309" s="16"/>
    </row>
    <row r="310" spans="1:30" s="13" customFormat="1" x14ac:dyDescent="0.4">
      <c r="A310" s="45"/>
      <c r="B310" s="45"/>
      <c r="D310" s="14"/>
      <c r="K310" s="14"/>
      <c r="R310" s="14"/>
      <c r="T310" s="14"/>
      <c r="X310" s="15"/>
      <c r="Y310" s="15"/>
      <c r="Z310" s="16"/>
      <c r="AB310" s="16"/>
      <c r="AC310" s="16"/>
      <c r="AD310" s="16"/>
    </row>
    <row r="311" spans="1:30" s="13" customFormat="1" x14ac:dyDescent="0.4">
      <c r="A311" s="45"/>
      <c r="B311" s="45"/>
      <c r="D311" s="14"/>
      <c r="K311" s="14"/>
      <c r="R311" s="14"/>
      <c r="T311" s="14"/>
      <c r="X311" s="15"/>
      <c r="Y311" s="15"/>
      <c r="Z311" s="16"/>
      <c r="AB311" s="16"/>
      <c r="AC311" s="16"/>
      <c r="AD311" s="16"/>
    </row>
    <row r="312" spans="1:30" s="13" customFormat="1" x14ac:dyDescent="0.4">
      <c r="A312" s="45"/>
      <c r="B312" s="45"/>
      <c r="D312" s="14"/>
      <c r="K312" s="14"/>
      <c r="R312" s="14"/>
      <c r="T312" s="14"/>
      <c r="X312" s="15"/>
      <c r="Y312" s="15"/>
      <c r="Z312" s="16"/>
      <c r="AB312" s="16"/>
      <c r="AC312" s="16"/>
      <c r="AD312" s="16"/>
    </row>
    <row r="313" spans="1:30" s="13" customFormat="1" x14ac:dyDescent="0.4">
      <c r="A313" s="45"/>
      <c r="B313" s="45"/>
      <c r="D313" s="14"/>
      <c r="K313" s="14"/>
      <c r="R313" s="14"/>
      <c r="T313" s="14"/>
      <c r="X313" s="15"/>
      <c r="Y313" s="15"/>
      <c r="Z313" s="16"/>
      <c r="AB313" s="16"/>
      <c r="AC313" s="16"/>
      <c r="AD313" s="16"/>
    </row>
    <row r="314" spans="1:30" s="13" customFormat="1" x14ac:dyDescent="0.4">
      <c r="A314" s="45"/>
      <c r="B314" s="45"/>
      <c r="D314" s="14"/>
      <c r="K314" s="14"/>
      <c r="R314" s="14"/>
      <c r="T314" s="14"/>
      <c r="X314" s="15"/>
      <c r="Y314" s="15"/>
      <c r="Z314" s="16"/>
      <c r="AB314" s="16"/>
      <c r="AC314" s="16"/>
      <c r="AD314" s="16"/>
    </row>
    <row r="315" spans="1:30" s="13" customFormat="1" x14ac:dyDescent="0.4">
      <c r="A315" s="45"/>
      <c r="B315" s="45"/>
      <c r="D315" s="14"/>
      <c r="K315" s="14"/>
      <c r="R315" s="14"/>
      <c r="T315" s="14"/>
      <c r="X315" s="15"/>
      <c r="Y315" s="15"/>
      <c r="Z315" s="16"/>
      <c r="AB315" s="16"/>
      <c r="AC315" s="16"/>
      <c r="AD315" s="16"/>
    </row>
    <row r="316" spans="1:30" s="13" customFormat="1" x14ac:dyDescent="0.4">
      <c r="A316" s="45"/>
      <c r="B316" s="45"/>
      <c r="D316" s="14"/>
      <c r="L316" s="14"/>
      <c r="M316" s="14"/>
      <c r="R316" s="14"/>
      <c r="S316" s="14"/>
      <c r="T316" s="14"/>
      <c r="U316" s="14"/>
      <c r="X316" s="15"/>
      <c r="Y316" s="15"/>
      <c r="Z316" s="16"/>
      <c r="AA316" s="16"/>
      <c r="AB316" s="16"/>
      <c r="AC316" s="16"/>
      <c r="AD316" s="16"/>
    </row>
    <row r="317" spans="1:30" s="13" customFormat="1" x14ac:dyDescent="0.4">
      <c r="A317" s="45"/>
      <c r="B317" s="45"/>
      <c r="D317" s="14"/>
      <c r="L317" s="14"/>
      <c r="M317" s="14"/>
      <c r="R317" s="14"/>
      <c r="S317" s="14"/>
      <c r="T317" s="14"/>
      <c r="U317" s="14"/>
      <c r="X317" s="15"/>
      <c r="Y317" s="15"/>
      <c r="Z317" s="16"/>
      <c r="AB317" s="16"/>
      <c r="AC317" s="16"/>
      <c r="AD317" s="16"/>
    </row>
    <row r="318" spans="1:30" s="13" customFormat="1" x14ac:dyDescent="0.4">
      <c r="A318" s="45"/>
      <c r="B318" s="45"/>
      <c r="D318" s="14"/>
      <c r="L318" s="14"/>
      <c r="M318" s="14"/>
      <c r="R318" s="14"/>
      <c r="S318" s="14"/>
      <c r="T318" s="14"/>
      <c r="U318" s="14"/>
      <c r="X318" s="15"/>
      <c r="Y318" s="15"/>
      <c r="Z318" s="16"/>
      <c r="AB318" s="16"/>
      <c r="AC318" s="16"/>
      <c r="AD318" s="16"/>
    </row>
    <row r="319" spans="1:30" s="13" customFormat="1" x14ac:dyDescent="0.4">
      <c r="A319" s="45"/>
      <c r="B319" s="45"/>
      <c r="D319" s="14"/>
      <c r="L319" s="14"/>
      <c r="M319" s="14"/>
      <c r="R319" s="14"/>
      <c r="S319" s="14"/>
      <c r="T319" s="14"/>
      <c r="U319" s="14"/>
      <c r="X319" s="15"/>
      <c r="Y319" s="15"/>
      <c r="Z319" s="16"/>
      <c r="AB319" s="16"/>
      <c r="AC319" s="16"/>
      <c r="AD319" s="16"/>
    </row>
    <row r="320" spans="1:30" s="13" customFormat="1" x14ac:dyDescent="0.4">
      <c r="A320" s="45"/>
      <c r="B320" s="45"/>
      <c r="D320" s="14"/>
      <c r="L320" s="14"/>
      <c r="M320" s="14"/>
      <c r="R320" s="14"/>
      <c r="S320" s="14"/>
      <c r="T320" s="14"/>
      <c r="U320" s="14"/>
      <c r="X320" s="15"/>
      <c r="Y320" s="15"/>
      <c r="Z320" s="16"/>
      <c r="AB320" s="16"/>
      <c r="AC320" s="16"/>
      <c r="AD320" s="16"/>
    </row>
    <row r="321" spans="1:30" s="13" customFormat="1" x14ac:dyDescent="0.4">
      <c r="A321" s="45"/>
      <c r="B321" s="45"/>
      <c r="D321" s="14"/>
      <c r="L321" s="14"/>
      <c r="M321" s="14"/>
      <c r="R321" s="14"/>
      <c r="S321" s="14"/>
      <c r="T321" s="14"/>
      <c r="U321" s="14"/>
      <c r="X321" s="15"/>
      <c r="Y321" s="15"/>
      <c r="Z321" s="16"/>
      <c r="AB321" s="16"/>
      <c r="AC321" s="16"/>
      <c r="AD321" s="16"/>
    </row>
    <row r="322" spans="1:30" s="13" customFormat="1" x14ac:dyDescent="0.4">
      <c r="A322" s="45"/>
      <c r="B322" s="45"/>
      <c r="D322" s="14"/>
      <c r="L322" s="14"/>
      <c r="M322" s="14"/>
      <c r="R322" s="14"/>
      <c r="S322" s="14"/>
      <c r="T322" s="14"/>
      <c r="U322" s="14"/>
      <c r="X322" s="15"/>
      <c r="Y322" s="15"/>
      <c r="Z322" s="16"/>
      <c r="AB322" s="16"/>
      <c r="AC322" s="16"/>
      <c r="AD322" s="16"/>
    </row>
    <row r="323" spans="1:30" s="13" customFormat="1" x14ac:dyDescent="0.4">
      <c r="A323" s="45"/>
      <c r="B323" s="45"/>
      <c r="D323" s="14"/>
      <c r="L323" s="14"/>
      <c r="M323" s="14"/>
      <c r="R323" s="14"/>
      <c r="S323" s="14"/>
      <c r="T323" s="14"/>
      <c r="U323" s="14"/>
      <c r="X323" s="15"/>
      <c r="Y323" s="15"/>
      <c r="Z323" s="16"/>
      <c r="AB323" s="16"/>
      <c r="AC323" s="16"/>
      <c r="AD323" s="16"/>
    </row>
    <row r="324" spans="1:30" s="13" customFormat="1" x14ac:dyDescent="0.4">
      <c r="A324" s="45"/>
      <c r="B324" s="45"/>
      <c r="D324" s="14"/>
      <c r="L324" s="14"/>
      <c r="M324" s="14"/>
      <c r="R324" s="14"/>
      <c r="S324" s="14"/>
      <c r="T324" s="14"/>
      <c r="U324" s="14"/>
      <c r="X324" s="15"/>
      <c r="Y324" s="15"/>
      <c r="Z324" s="16"/>
      <c r="AB324" s="16"/>
      <c r="AC324" s="16"/>
      <c r="AD324" s="16"/>
    </row>
    <row r="325" spans="1:30" s="13" customFormat="1" x14ac:dyDescent="0.4">
      <c r="A325" s="45"/>
      <c r="B325" s="45"/>
      <c r="D325" s="14"/>
      <c r="L325" s="14"/>
      <c r="M325" s="14"/>
      <c r="R325" s="14"/>
      <c r="S325" s="14"/>
      <c r="T325" s="14"/>
      <c r="U325" s="14"/>
      <c r="X325" s="15"/>
      <c r="Y325" s="15"/>
      <c r="Z325" s="16"/>
      <c r="AB325" s="16"/>
      <c r="AC325" s="16"/>
      <c r="AD325" s="16"/>
    </row>
    <row r="326" spans="1:30" s="13" customFormat="1" x14ac:dyDescent="0.4">
      <c r="A326" s="45"/>
      <c r="B326" s="45"/>
      <c r="D326" s="14"/>
      <c r="L326" s="14"/>
      <c r="M326" s="14"/>
      <c r="R326" s="14"/>
      <c r="S326" s="14"/>
      <c r="T326" s="14"/>
      <c r="U326" s="14"/>
      <c r="V326" s="14"/>
      <c r="W326" s="14"/>
      <c r="X326" s="15"/>
      <c r="Y326" s="15"/>
      <c r="Z326" s="16"/>
      <c r="AB326" s="16"/>
      <c r="AC326" s="16"/>
      <c r="AD326" s="16"/>
    </row>
    <row r="327" spans="1:30" s="13" customFormat="1" x14ac:dyDescent="0.4">
      <c r="A327" s="45"/>
      <c r="B327" s="45"/>
      <c r="D327" s="14"/>
      <c r="L327" s="14"/>
      <c r="M327" s="14"/>
      <c r="R327" s="14"/>
      <c r="S327" s="14"/>
      <c r="T327" s="14"/>
      <c r="U327" s="14"/>
      <c r="X327" s="15"/>
      <c r="Y327" s="15"/>
      <c r="Z327" s="16"/>
      <c r="AB327" s="16"/>
      <c r="AC327" s="16"/>
      <c r="AD327" s="16"/>
    </row>
    <row r="328" spans="1:30" s="13" customFormat="1" x14ac:dyDescent="0.4">
      <c r="A328" s="45"/>
      <c r="B328" s="45"/>
      <c r="D328" s="14"/>
      <c r="L328" s="14"/>
      <c r="M328" s="14"/>
      <c r="R328" s="14"/>
      <c r="S328" s="14"/>
      <c r="T328" s="14"/>
      <c r="U328" s="14"/>
      <c r="X328" s="15"/>
      <c r="Y328" s="15"/>
      <c r="Z328" s="16"/>
      <c r="AB328" s="16"/>
      <c r="AC328" s="16"/>
      <c r="AD328" s="16"/>
    </row>
    <row r="329" spans="1:30" s="13" customFormat="1" x14ac:dyDescent="0.4">
      <c r="A329" s="45"/>
      <c r="B329" s="45"/>
      <c r="D329" s="14"/>
      <c r="L329" s="14"/>
      <c r="M329" s="14"/>
      <c r="R329" s="14"/>
      <c r="S329" s="14"/>
      <c r="T329" s="14"/>
      <c r="U329" s="14"/>
      <c r="X329" s="15"/>
      <c r="Y329" s="15"/>
      <c r="Z329" s="16"/>
      <c r="AB329" s="16"/>
      <c r="AC329" s="16"/>
      <c r="AD329" s="16"/>
    </row>
    <row r="330" spans="1:30" s="13" customFormat="1" x14ac:dyDescent="0.4">
      <c r="A330" s="45"/>
      <c r="B330" s="45"/>
      <c r="D330" s="14"/>
      <c r="L330" s="14"/>
      <c r="M330" s="14"/>
      <c r="R330" s="14"/>
      <c r="S330" s="14"/>
      <c r="T330" s="14"/>
      <c r="U330" s="14"/>
      <c r="X330" s="15"/>
      <c r="Y330" s="15"/>
      <c r="Z330" s="16"/>
      <c r="AB330" s="16"/>
      <c r="AC330" s="16"/>
      <c r="AD330" s="16"/>
    </row>
    <row r="331" spans="1:30" s="13" customFormat="1" x14ac:dyDescent="0.4">
      <c r="A331" s="45"/>
      <c r="B331" s="45"/>
      <c r="D331" s="14"/>
      <c r="K331" s="14"/>
      <c r="R331" s="14"/>
      <c r="T331" s="14"/>
      <c r="V331" s="14"/>
      <c r="W331" s="14"/>
      <c r="X331" s="15"/>
      <c r="Y331" s="15"/>
      <c r="Z331" s="16"/>
      <c r="AB331" s="16"/>
      <c r="AC331" s="16"/>
      <c r="AD331" s="16"/>
    </row>
    <row r="332" spans="1:30" s="13" customFormat="1" x14ac:dyDescent="0.4">
      <c r="A332" s="45"/>
      <c r="B332" s="45"/>
      <c r="D332" s="14"/>
      <c r="K332" s="14"/>
      <c r="R332" s="14"/>
      <c r="T332" s="14"/>
      <c r="X332" s="15"/>
      <c r="Y332" s="15"/>
      <c r="Z332" s="16"/>
      <c r="AB332" s="16"/>
      <c r="AC332" s="16"/>
      <c r="AD332" s="16"/>
    </row>
    <row r="333" spans="1:30" s="13" customFormat="1" x14ac:dyDescent="0.4">
      <c r="A333" s="45"/>
      <c r="B333" s="45"/>
      <c r="D333" s="14"/>
      <c r="K333" s="14"/>
      <c r="R333" s="14"/>
      <c r="T333" s="14"/>
      <c r="X333" s="15"/>
      <c r="Y333" s="15"/>
      <c r="Z333" s="16"/>
      <c r="AB333" s="16"/>
      <c r="AC333" s="16"/>
      <c r="AD333" s="16"/>
    </row>
    <row r="334" spans="1:30" s="13" customFormat="1" x14ac:dyDescent="0.4">
      <c r="A334" s="45"/>
      <c r="B334" s="45"/>
      <c r="D334" s="14"/>
      <c r="K334" s="14"/>
      <c r="R334" s="14"/>
      <c r="T334" s="14"/>
      <c r="X334" s="15"/>
      <c r="Y334" s="15"/>
      <c r="Z334" s="16"/>
      <c r="AB334" s="16"/>
      <c r="AC334" s="16"/>
      <c r="AD334" s="16"/>
    </row>
    <row r="335" spans="1:30" s="13" customFormat="1" x14ac:dyDescent="0.4">
      <c r="A335" s="45"/>
      <c r="B335" s="45"/>
      <c r="D335" s="14"/>
      <c r="K335" s="14"/>
      <c r="R335" s="14"/>
      <c r="T335" s="14"/>
      <c r="X335" s="15"/>
      <c r="Y335" s="15"/>
      <c r="Z335" s="16"/>
      <c r="AB335" s="16"/>
      <c r="AC335" s="16"/>
      <c r="AD335" s="16"/>
    </row>
    <row r="336" spans="1:30" s="13" customFormat="1" x14ac:dyDescent="0.4">
      <c r="A336" s="45"/>
      <c r="B336" s="45"/>
      <c r="D336" s="14"/>
      <c r="K336" s="14"/>
      <c r="R336" s="14"/>
      <c r="T336" s="14"/>
      <c r="X336" s="15"/>
      <c r="Y336" s="15"/>
      <c r="Z336" s="16"/>
      <c r="AB336" s="16"/>
      <c r="AC336" s="16"/>
      <c r="AD336" s="16"/>
    </row>
    <row r="337" spans="1:30" s="13" customFormat="1" x14ac:dyDescent="0.4">
      <c r="A337" s="45"/>
      <c r="B337" s="45"/>
      <c r="D337" s="14"/>
      <c r="L337" s="14"/>
      <c r="M337" s="14"/>
      <c r="R337" s="14"/>
      <c r="S337" s="14"/>
      <c r="T337" s="14"/>
      <c r="U337" s="14"/>
      <c r="V337" s="14"/>
      <c r="W337" s="14"/>
      <c r="X337" s="15"/>
      <c r="Y337" s="15"/>
      <c r="Z337" s="16"/>
      <c r="AA337" s="16"/>
      <c r="AB337" s="16"/>
      <c r="AC337" s="16"/>
      <c r="AD337" s="16"/>
    </row>
    <row r="338" spans="1:30" s="13" customFormat="1" x14ac:dyDescent="0.4">
      <c r="A338" s="45"/>
      <c r="B338" s="45"/>
      <c r="D338" s="14"/>
      <c r="L338" s="14"/>
      <c r="M338" s="14"/>
      <c r="R338" s="14"/>
      <c r="S338" s="14"/>
      <c r="T338" s="14"/>
      <c r="U338" s="14"/>
      <c r="V338" s="14"/>
      <c r="W338" s="14"/>
      <c r="X338" s="15"/>
      <c r="Y338" s="15"/>
      <c r="Z338" s="16"/>
      <c r="AB338" s="16"/>
      <c r="AC338" s="16"/>
      <c r="AD338" s="16"/>
    </row>
    <row r="339" spans="1:30" s="13" customFormat="1" x14ac:dyDescent="0.4">
      <c r="A339" s="45"/>
      <c r="B339" s="45"/>
      <c r="D339" s="14"/>
      <c r="L339" s="14"/>
      <c r="M339" s="14"/>
      <c r="R339" s="14"/>
      <c r="S339" s="14"/>
      <c r="T339" s="14"/>
      <c r="U339" s="14"/>
      <c r="X339" s="15"/>
      <c r="Y339" s="15"/>
      <c r="Z339" s="16"/>
      <c r="AB339" s="16"/>
      <c r="AC339" s="16"/>
      <c r="AD339" s="16"/>
    </row>
    <row r="340" spans="1:30" s="13" customFormat="1" x14ac:dyDescent="0.4">
      <c r="A340" s="45"/>
      <c r="B340" s="45"/>
      <c r="D340" s="14"/>
      <c r="L340" s="14"/>
      <c r="M340" s="14"/>
      <c r="R340" s="14"/>
      <c r="S340" s="14"/>
      <c r="T340" s="14"/>
      <c r="U340" s="14"/>
      <c r="X340" s="15"/>
      <c r="Y340" s="15"/>
      <c r="Z340" s="16"/>
      <c r="AB340" s="16"/>
      <c r="AC340" s="16"/>
      <c r="AD340" s="16"/>
    </row>
    <row r="341" spans="1:30" s="13" customFormat="1" x14ac:dyDescent="0.4">
      <c r="A341" s="45"/>
      <c r="B341" s="45"/>
      <c r="D341" s="14"/>
      <c r="L341" s="14"/>
      <c r="M341" s="14"/>
      <c r="R341" s="14"/>
      <c r="S341" s="14"/>
      <c r="T341" s="14"/>
      <c r="U341" s="14"/>
      <c r="X341" s="15"/>
      <c r="Y341" s="15"/>
      <c r="Z341" s="16"/>
      <c r="AB341" s="16"/>
      <c r="AC341" s="16"/>
      <c r="AD341" s="16"/>
    </row>
    <row r="342" spans="1:30" s="13" customFormat="1" x14ac:dyDescent="0.4">
      <c r="A342" s="45"/>
      <c r="B342" s="45"/>
      <c r="D342" s="14"/>
      <c r="L342" s="14"/>
      <c r="M342" s="14"/>
      <c r="R342" s="14"/>
      <c r="S342" s="14"/>
      <c r="T342" s="14"/>
      <c r="U342" s="14"/>
      <c r="V342" s="14"/>
      <c r="W342" s="14"/>
      <c r="X342" s="15"/>
      <c r="Y342" s="15"/>
      <c r="Z342" s="16"/>
      <c r="AB342" s="16"/>
      <c r="AC342" s="16"/>
      <c r="AD342" s="16"/>
    </row>
    <row r="343" spans="1:30" s="13" customFormat="1" x14ac:dyDescent="0.4">
      <c r="A343" s="45"/>
      <c r="B343" s="45"/>
      <c r="D343" s="14"/>
      <c r="L343" s="14"/>
      <c r="M343" s="14"/>
      <c r="R343" s="14"/>
      <c r="S343" s="14"/>
      <c r="T343" s="14"/>
      <c r="U343" s="14"/>
      <c r="X343" s="15"/>
      <c r="Y343" s="15"/>
      <c r="Z343" s="16"/>
      <c r="AB343" s="16"/>
      <c r="AC343" s="16"/>
      <c r="AD343" s="16"/>
    </row>
    <row r="344" spans="1:30" s="13" customFormat="1" x14ac:dyDescent="0.4">
      <c r="A344" s="45"/>
      <c r="B344" s="45"/>
      <c r="D344" s="14"/>
      <c r="L344" s="14"/>
      <c r="M344" s="14"/>
      <c r="R344" s="14"/>
      <c r="S344" s="14"/>
      <c r="T344" s="14"/>
      <c r="U344" s="14"/>
      <c r="V344" s="14"/>
      <c r="W344" s="14"/>
      <c r="X344" s="15"/>
      <c r="Y344" s="15"/>
      <c r="Z344" s="16"/>
      <c r="AB344" s="16"/>
      <c r="AC344" s="16"/>
      <c r="AD344" s="16"/>
    </row>
    <row r="345" spans="1:30" s="13" customFormat="1" x14ac:dyDescent="0.4">
      <c r="A345" s="45"/>
      <c r="B345" s="45"/>
      <c r="D345" s="14"/>
      <c r="L345" s="14"/>
      <c r="M345" s="14"/>
      <c r="R345" s="14"/>
      <c r="S345" s="14"/>
      <c r="T345" s="14"/>
      <c r="U345" s="14"/>
      <c r="V345" s="14"/>
      <c r="W345" s="14"/>
      <c r="X345" s="15"/>
      <c r="Y345" s="15"/>
      <c r="Z345" s="16"/>
      <c r="AB345" s="16"/>
      <c r="AC345" s="16"/>
      <c r="AD345" s="16"/>
    </row>
    <row r="346" spans="1:30" s="13" customFormat="1" x14ac:dyDescent="0.4">
      <c r="A346" s="45"/>
      <c r="B346" s="45"/>
      <c r="D346" s="14"/>
      <c r="L346" s="14"/>
      <c r="M346" s="14"/>
      <c r="R346" s="14"/>
      <c r="S346" s="14"/>
      <c r="T346" s="14"/>
      <c r="U346" s="14"/>
      <c r="X346" s="15"/>
      <c r="Y346" s="15"/>
      <c r="Z346" s="16"/>
      <c r="AB346" s="16"/>
      <c r="AC346" s="16"/>
      <c r="AD346" s="16"/>
    </row>
    <row r="347" spans="1:30" s="13" customFormat="1" x14ac:dyDescent="0.4">
      <c r="A347" s="45"/>
      <c r="B347" s="45"/>
      <c r="D347" s="14"/>
      <c r="L347" s="14"/>
      <c r="M347" s="14"/>
      <c r="R347" s="14"/>
      <c r="S347" s="14"/>
      <c r="T347" s="14"/>
      <c r="U347" s="14"/>
      <c r="V347" s="14"/>
      <c r="W347" s="14"/>
      <c r="X347" s="15"/>
      <c r="Y347" s="15"/>
      <c r="Z347" s="16"/>
      <c r="AB347" s="16"/>
      <c r="AC347" s="16"/>
      <c r="AD347" s="16"/>
    </row>
    <row r="348" spans="1:30" s="13" customFormat="1" x14ac:dyDescent="0.4">
      <c r="A348" s="45"/>
      <c r="B348" s="45"/>
      <c r="D348" s="14"/>
      <c r="L348" s="14"/>
      <c r="M348" s="14"/>
      <c r="R348" s="14"/>
      <c r="S348" s="14"/>
      <c r="T348" s="14"/>
      <c r="U348" s="14"/>
      <c r="X348" s="15"/>
      <c r="Y348" s="15"/>
      <c r="Z348" s="16"/>
      <c r="AB348" s="16"/>
      <c r="AC348" s="16"/>
      <c r="AD348" s="16"/>
    </row>
    <row r="349" spans="1:30" s="13" customFormat="1" x14ac:dyDescent="0.4">
      <c r="A349" s="45"/>
      <c r="B349" s="45"/>
      <c r="D349" s="14"/>
      <c r="L349" s="14"/>
      <c r="M349" s="14"/>
      <c r="R349" s="14"/>
      <c r="S349" s="14"/>
      <c r="T349" s="14"/>
      <c r="U349" s="14"/>
      <c r="X349" s="15"/>
      <c r="Y349" s="15"/>
      <c r="Z349" s="16"/>
      <c r="AB349" s="16"/>
      <c r="AC349" s="16"/>
      <c r="AD349" s="16"/>
    </row>
    <row r="350" spans="1:30" s="13" customFormat="1" x14ac:dyDescent="0.4">
      <c r="A350" s="45"/>
      <c r="B350" s="45"/>
      <c r="D350" s="14"/>
      <c r="L350" s="14"/>
      <c r="M350" s="14"/>
      <c r="R350" s="14"/>
      <c r="S350" s="14"/>
      <c r="T350" s="14"/>
      <c r="U350" s="14"/>
      <c r="X350" s="15"/>
      <c r="Y350" s="15"/>
      <c r="Z350" s="16"/>
      <c r="AB350" s="16"/>
      <c r="AC350" s="16"/>
      <c r="AD350" s="16"/>
    </row>
    <row r="351" spans="1:30" s="13" customFormat="1" x14ac:dyDescent="0.4">
      <c r="A351" s="45"/>
      <c r="B351" s="45"/>
      <c r="D351" s="14"/>
      <c r="L351" s="14"/>
      <c r="M351" s="14"/>
      <c r="R351" s="14"/>
      <c r="S351" s="14"/>
      <c r="T351" s="14"/>
      <c r="U351" s="14"/>
      <c r="V351" s="14"/>
      <c r="W351" s="14"/>
      <c r="X351" s="15"/>
      <c r="Y351" s="15"/>
      <c r="Z351" s="16"/>
      <c r="AB351" s="16"/>
      <c r="AC351" s="16"/>
      <c r="AD351" s="16"/>
    </row>
    <row r="352" spans="1:30" s="13" customFormat="1" x14ac:dyDescent="0.4">
      <c r="A352" s="45"/>
      <c r="B352" s="45"/>
      <c r="D352" s="14"/>
      <c r="L352" s="14"/>
      <c r="M352" s="14"/>
      <c r="R352" s="14"/>
      <c r="S352" s="14"/>
      <c r="T352" s="14"/>
      <c r="U352" s="14"/>
      <c r="X352" s="15"/>
      <c r="Y352" s="15"/>
      <c r="Z352" s="16"/>
      <c r="AB352" s="16"/>
      <c r="AC352" s="16"/>
      <c r="AD352" s="16"/>
    </row>
    <row r="353" spans="1:30" s="13" customFormat="1" x14ac:dyDescent="0.4">
      <c r="A353" s="45"/>
      <c r="B353" s="45"/>
      <c r="D353" s="14"/>
      <c r="K353" s="14"/>
      <c r="R353" s="14"/>
      <c r="T353" s="14"/>
      <c r="V353" s="14"/>
      <c r="W353" s="14"/>
      <c r="X353" s="15"/>
      <c r="Y353" s="15"/>
      <c r="Z353" s="16"/>
      <c r="AB353" s="16"/>
      <c r="AC353" s="16"/>
      <c r="AD353" s="16"/>
    </row>
    <row r="354" spans="1:30" s="13" customFormat="1" x14ac:dyDescent="0.4">
      <c r="A354" s="45"/>
      <c r="B354" s="45"/>
      <c r="D354" s="14"/>
      <c r="K354" s="14"/>
      <c r="R354" s="14"/>
      <c r="T354" s="14"/>
      <c r="V354" s="14"/>
      <c r="W354" s="14"/>
      <c r="X354" s="15"/>
      <c r="Y354" s="15"/>
      <c r="Z354" s="16"/>
      <c r="AB354" s="16"/>
      <c r="AC354" s="16"/>
      <c r="AD354" s="16"/>
    </row>
    <row r="355" spans="1:30" s="13" customFormat="1" x14ac:dyDescent="0.4">
      <c r="A355" s="45"/>
      <c r="B355" s="45"/>
      <c r="D355" s="14"/>
      <c r="K355" s="14"/>
      <c r="R355" s="14"/>
      <c r="T355" s="14"/>
      <c r="V355" s="14"/>
      <c r="W355" s="14"/>
      <c r="X355" s="15"/>
      <c r="Y355" s="15"/>
      <c r="Z355" s="16"/>
      <c r="AB355" s="16"/>
      <c r="AC355" s="16"/>
      <c r="AD355" s="16"/>
    </row>
    <row r="356" spans="1:30" s="13" customFormat="1" x14ac:dyDescent="0.4">
      <c r="A356" s="45"/>
      <c r="B356" s="45"/>
      <c r="D356" s="14"/>
      <c r="K356" s="14"/>
      <c r="R356" s="14"/>
      <c r="T356" s="14"/>
      <c r="V356" s="14"/>
      <c r="W356" s="14"/>
      <c r="X356" s="15"/>
      <c r="Y356" s="15"/>
      <c r="Z356" s="16"/>
      <c r="AB356" s="16"/>
      <c r="AC356" s="16"/>
      <c r="AD356" s="16"/>
    </row>
    <row r="357" spans="1:30" s="13" customFormat="1" x14ac:dyDescent="0.4">
      <c r="A357" s="45"/>
      <c r="B357" s="45"/>
      <c r="D357" s="14"/>
      <c r="K357" s="14"/>
      <c r="R357" s="14"/>
      <c r="T357" s="14"/>
      <c r="X357" s="15"/>
      <c r="Y357" s="15"/>
      <c r="Z357" s="16"/>
      <c r="AB357" s="16"/>
      <c r="AC357" s="16"/>
      <c r="AD357" s="16"/>
    </row>
    <row r="358" spans="1:30" s="13" customFormat="1" x14ac:dyDescent="0.4">
      <c r="A358" s="45"/>
      <c r="B358" s="45"/>
      <c r="D358" s="14"/>
      <c r="K358" s="14"/>
      <c r="R358" s="14"/>
      <c r="T358" s="14"/>
      <c r="X358" s="15"/>
      <c r="Y358" s="15"/>
      <c r="Z358" s="16"/>
      <c r="AB358" s="16"/>
      <c r="AC358" s="16"/>
      <c r="AD358" s="16"/>
    </row>
    <row r="359" spans="1:30" s="13" customFormat="1" x14ac:dyDescent="0.4">
      <c r="A359" s="45"/>
      <c r="B359" s="45"/>
      <c r="D359" s="14"/>
      <c r="K359" s="14"/>
      <c r="R359" s="14"/>
      <c r="T359" s="14"/>
      <c r="X359" s="15"/>
      <c r="Y359" s="15"/>
      <c r="Z359" s="16"/>
      <c r="AB359" s="16"/>
      <c r="AC359" s="16"/>
      <c r="AD359" s="16"/>
    </row>
    <row r="360" spans="1:30" s="13" customFormat="1" x14ac:dyDescent="0.4">
      <c r="A360" s="45"/>
      <c r="B360" s="45"/>
      <c r="D360" s="14"/>
      <c r="K360" s="14"/>
      <c r="R360" s="14"/>
      <c r="T360" s="14"/>
      <c r="X360" s="15"/>
      <c r="Y360" s="15"/>
      <c r="Z360" s="16"/>
      <c r="AB360" s="16"/>
      <c r="AC360" s="16"/>
      <c r="AD360" s="16"/>
    </row>
    <row r="361" spans="1:30" s="13" customFormat="1" x14ac:dyDescent="0.4">
      <c r="A361" s="45"/>
      <c r="B361" s="45"/>
      <c r="D361" s="14"/>
      <c r="K361" s="14"/>
      <c r="R361" s="14"/>
      <c r="T361" s="14"/>
      <c r="X361" s="15"/>
      <c r="Y361" s="15"/>
      <c r="Z361" s="16"/>
      <c r="AB361" s="16"/>
      <c r="AC361" s="16"/>
      <c r="AD361" s="16"/>
    </row>
    <row r="362" spans="1:30" s="13" customFormat="1" x14ac:dyDescent="0.4">
      <c r="A362" s="45"/>
      <c r="B362" s="45"/>
      <c r="D362" s="14"/>
      <c r="K362" s="14"/>
      <c r="R362" s="14"/>
      <c r="T362" s="14"/>
      <c r="X362" s="15"/>
      <c r="Y362" s="15"/>
      <c r="Z362" s="16"/>
      <c r="AB362" s="16"/>
      <c r="AC362" s="16"/>
      <c r="AD362" s="16"/>
    </row>
  </sheetData>
  <autoFilter ref="A1:V1"/>
  <phoneticPr fontId="18"/>
  <conditionalFormatting sqref="AF216">
    <cfRule type="expression" dxfId="46" priority="7">
      <formula>$B216="☆"</formula>
    </cfRule>
  </conditionalFormatting>
  <conditionalFormatting sqref="AF217">
    <cfRule type="expression" dxfId="45" priority="6">
      <formula>$B217="☆"</formula>
    </cfRule>
  </conditionalFormatting>
  <conditionalFormatting sqref="AF218">
    <cfRule type="expression" dxfId="44" priority="5">
      <formula>$B218="☆"</formula>
    </cfRule>
  </conditionalFormatting>
  <conditionalFormatting sqref="AF111">
    <cfRule type="expression" dxfId="43" priority="4">
      <formula>$B111="☆"</formula>
    </cfRule>
  </conditionalFormatting>
  <conditionalFormatting sqref="AF113">
    <cfRule type="expression" dxfId="42" priority="3">
      <formula>$B113="☆"</formula>
    </cfRule>
  </conditionalFormatting>
  <conditionalFormatting sqref="AF109:AF110">
    <cfRule type="expression" dxfId="41" priority="2">
      <formula>$B109="☆"</formula>
    </cfRule>
  </conditionalFormatting>
  <conditionalFormatting sqref="AF27:AF31">
    <cfRule type="expression" dxfId="40" priority="1">
      <formula>$B27="☆"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2"/>
  <sheetViews>
    <sheetView topLeftCell="X1" zoomScale="80" zoomScaleNormal="80" workbookViewId="0">
      <pane ySplit="1" topLeftCell="A128" activePane="bottomLeft" state="frozen"/>
      <selection activeCell="O1" sqref="O1"/>
      <selection pane="bottomLeft" activeCell="AF164" sqref="AF164"/>
    </sheetView>
  </sheetViews>
  <sheetFormatPr defaultColWidth="16" defaultRowHeight="18.75" x14ac:dyDescent="0.4"/>
  <cols>
    <col min="1" max="2" width="7.125" style="18" customWidth="1"/>
    <col min="3" max="3" width="6.125" customWidth="1"/>
    <col min="26" max="26" width="16" style="11"/>
    <col min="29" max="30" width="16" style="11"/>
  </cols>
  <sheetData>
    <row r="1" spans="1:31" x14ac:dyDescent="0.4">
      <c r="A1" s="72"/>
      <c r="B1" s="72"/>
      <c r="C1" s="72"/>
      <c r="D1" t="s">
        <v>0</v>
      </c>
      <c r="E1" t="s">
        <v>1</v>
      </c>
      <c r="F1" t="s">
        <v>2</v>
      </c>
      <c r="G1" t="s">
        <v>3</v>
      </c>
      <c r="H1" t="s">
        <v>96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72" t="s">
        <v>101</v>
      </c>
      <c r="X1" s="22" t="s">
        <v>89</v>
      </c>
      <c r="Y1" s="23" t="s">
        <v>90</v>
      </c>
      <c r="Z1" s="23" t="s">
        <v>94</v>
      </c>
      <c r="AA1" s="23" t="s">
        <v>100</v>
      </c>
      <c r="AB1" s="23" t="s">
        <v>93</v>
      </c>
      <c r="AC1" s="23" t="s">
        <v>95</v>
      </c>
      <c r="AD1" s="23" t="s">
        <v>102</v>
      </c>
      <c r="AE1" s="23"/>
    </row>
    <row r="2" spans="1:31" s="67" customFormat="1" x14ac:dyDescent="0.4">
      <c r="A2" s="62" t="str">
        <f t="shared" ref="A2:A57" si="0">IF(V2&gt;0, "★", "-")</f>
        <v>★</v>
      </c>
      <c r="B2" s="62" t="str">
        <f t="shared" ref="B2:B57" si="1">IF(K2&gt;0, "☆", "-")</f>
        <v>-</v>
      </c>
      <c r="C2" s="67">
        <v>10</v>
      </c>
      <c r="D2" s="68">
        <v>43382.396469907406</v>
      </c>
      <c r="E2" s="67">
        <v>1780</v>
      </c>
      <c r="F2" s="67" t="s">
        <v>71</v>
      </c>
      <c r="G2" s="67">
        <v>113</v>
      </c>
      <c r="H2" s="67">
        <v>982</v>
      </c>
      <c r="I2" s="67">
        <v>1</v>
      </c>
      <c r="J2" s="67">
        <v>1</v>
      </c>
      <c r="L2" s="68">
        <v>43382.420185185183</v>
      </c>
      <c r="M2" s="68">
        <v>43382.437037037038</v>
      </c>
      <c r="N2" s="67" t="s">
        <v>34</v>
      </c>
      <c r="O2" s="67" t="s">
        <v>35</v>
      </c>
      <c r="P2" s="67" t="s">
        <v>59</v>
      </c>
      <c r="Q2" s="67" t="s">
        <v>60</v>
      </c>
      <c r="R2" s="68">
        <v>43382.420347222222</v>
      </c>
      <c r="S2" s="68">
        <v>43382.420347222222</v>
      </c>
      <c r="T2" s="68">
        <v>43382.43645833333</v>
      </c>
      <c r="U2" s="68">
        <v>43382.43645833333</v>
      </c>
      <c r="V2" s="68">
        <v>43382.417303240742</v>
      </c>
      <c r="W2" s="68">
        <f t="shared" ref="W2:W58" si="2">IF(V2&gt;0,V2,D2)</f>
        <v>43382.417303240742</v>
      </c>
      <c r="X2" s="69">
        <f t="shared" ref="X2" si="3">M2-L2</f>
        <v>1.6851851854880806E-2</v>
      </c>
      <c r="Y2" s="69">
        <f t="shared" ref="Y2:Y64" si="4">X2*J2</f>
        <v>1.6851851854880806E-2</v>
      </c>
      <c r="Z2" s="70">
        <f>SUM(Y2:Y34)</f>
        <v>0.4044791666456149</v>
      </c>
      <c r="AA2" s="70">
        <f t="shared" ref="AA2:AA33" si="5">IF(IF(A2="☆",K2-R2,L2-R2)&lt;0,0,IF(A2="☆",K2-R2,L2-R2))</f>
        <v>0</v>
      </c>
      <c r="AB2" s="70">
        <f t="shared" ref="AB2" si="6">IF(IF(B2="☆",(IF(K2&gt;R2,K2-W2,R2-W2)),L2-W2)&lt;0,0,IF(B2="☆",(IF(K2&gt;R2,K2-W2,R2-W2)),L2-W2))</f>
        <v>2.8819444414693862E-3</v>
      </c>
      <c r="AC2" s="70">
        <f>AVERAGE(AB2:AB34)</f>
        <v>7.7437570159390543E-3</v>
      </c>
      <c r="AD2" s="70">
        <f>MEDIAN(AB2:AB34)</f>
        <v>4.4560185197042301E-3</v>
      </c>
    </row>
    <row r="3" spans="1:31" s="13" customFormat="1" x14ac:dyDescent="0.4">
      <c r="A3" s="45" t="str">
        <f t="shared" si="0"/>
        <v>-</v>
      </c>
      <c r="B3" s="45" t="str">
        <f t="shared" si="1"/>
        <v>-</v>
      </c>
      <c r="C3" s="13">
        <v>10</v>
      </c>
      <c r="D3" s="14">
        <v>43382.413831018515</v>
      </c>
      <c r="E3" s="13">
        <v>1785</v>
      </c>
      <c r="F3" s="13" t="s">
        <v>33</v>
      </c>
      <c r="G3" s="13">
        <v>2052</v>
      </c>
      <c r="H3" s="13">
        <v>1046</v>
      </c>
      <c r="I3" s="13">
        <v>3</v>
      </c>
      <c r="J3" s="13">
        <v>4</v>
      </c>
      <c r="L3" s="14">
        <v>43382.422569444447</v>
      </c>
      <c r="M3" s="14">
        <v>43382.428229166668</v>
      </c>
      <c r="N3" s="13" t="s">
        <v>65</v>
      </c>
      <c r="O3" s="13" t="s">
        <v>66</v>
      </c>
      <c r="P3" s="13" t="s">
        <v>19</v>
      </c>
      <c r="Q3" s="13" t="s">
        <v>20</v>
      </c>
      <c r="R3" s="14">
        <v>43382.432372685187</v>
      </c>
      <c r="S3" s="14">
        <v>43382.432372685187</v>
      </c>
      <c r="T3" s="14">
        <v>43382.446793981479</v>
      </c>
      <c r="U3" s="14">
        <v>43382.446793981479</v>
      </c>
      <c r="W3" s="14">
        <f t="shared" si="2"/>
        <v>43382.413831018515</v>
      </c>
      <c r="X3" s="15">
        <f t="shared" ref="X3:X67" si="7">M3-L3</f>
        <v>5.6597222210257314E-3</v>
      </c>
      <c r="Y3" s="15">
        <f t="shared" si="4"/>
        <v>2.2638888884102926E-2</v>
      </c>
      <c r="Z3" s="16"/>
      <c r="AA3" s="16">
        <f t="shared" si="5"/>
        <v>0</v>
      </c>
      <c r="AB3" s="16">
        <f>IF(IF(B3="☆",(IF(K3&gt;R3,K3-W3,R3-W3)),L3-W3)&lt;0,0,IF(B3="☆",(IF(K3&gt;R3,K3-W3,R3-W3)),L3-W3))</f>
        <v>8.7384259313694201E-3</v>
      </c>
      <c r="AC3" s="16"/>
      <c r="AD3" s="16"/>
    </row>
    <row r="4" spans="1:31" s="13" customFormat="1" x14ac:dyDescent="0.4">
      <c r="A4" s="45" t="str">
        <f t="shared" si="0"/>
        <v>★</v>
      </c>
      <c r="B4" s="45" t="str">
        <f t="shared" si="1"/>
        <v>-</v>
      </c>
      <c r="C4" s="13">
        <v>10</v>
      </c>
      <c r="D4" s="14">
        <v>43382.418078703704</v>
      </c>
      <c r="E4" s="13">
        <v>1788</v>
      </c>
      <c r="F4" s="13" t="s">
        <v>43</v>
      </c>
      <c r="G4" s="13">
        <v>0</v>
      </c>
      <c r="H4" s="13">
        <v>1031</v>
      </c>
      <c r="I4" s="13">
        <v>8</v>
      </c>
      <c r="J4" s="13">
        <v>1</v>
      </c>
      <c r="L4" s="14">
        <v>43382.426631944443</v>
      </c>
      <c r="M4" s="14">
        <v>43382.44568287037</v>
      </c>
      <c r="N4" s="13" t="s">
        <v>57</v>
      </c>
      <c r="O4" s="13" t="s">
        <v>58</v>
      </c>
      <c r="P4" s="13" t="s">
        <v>29</v>
      </c>
      <c r="Q4" s="13" t="s">
        <v>30</v>
      </c>
      <c r="R4" s="14">
        <v>43382.430555555555</v>
      </c>
      <c r="S4" s="14">
        <v>43382.430891203701</v>
      </c>
      <c r="T4" s="14">
        <v>43382.442395833335</v>
      </c>
      <c r="U4" s="14">
        <v>43382.448854166665</v>
      </c>
      <c r="V4" s="14">
        <v>43382.430555555555</v>
      </c>
      <c r="W4" s="14">
        <f t="shared" si="2"/>
        <v>43382.430555555555</v>
      </c>
      <c r="X4" s="15">
        <f t="shared" si="7"/>
        <v>1.9050925926421769E-2</v>
      </c>
      <c r="Y4" s="15">
        <f t="shared" si="4"/>
        <v>1.9050925926421769E-2</v>
      </c>
      <c r="Z4" s="16"/>
      <c r="AA4" s="16">
        <f t="shared" si="5"/>
        <v>0</v>
      </c>
      <c r="AB4" s="16">
        <f t="shared" ref="AB4:AB62" si="8">IF(IF(B4="☆",(IF(K4&gt;R4,K4-W4,R4-W4)),L4-W4)&lt;0,0,IF(B4="☆",(IF(K4&gt;R4,K4-W4,R4-W4)),L4-W4))</f>
        <v>0</v>
      </c>
      <c r="AC4" s="16"/>
      <c r="AD4" s="16"/>
    </row>
    <row r="5" spans="1:31" s="13" customFormat="1" x14ac:dyDescent="0.4">
      <c r="A5" s="45" t="str">
        <f t="shared" si="0"/>
        <v>★</v>
      </c>
      <c r="B5" s="45" t="str">
        <f t="shared" si="1"/>
        <v>-</v>
      </c>
      <c r="C5" s="13">
        <v>10</v>
      </c>
      <c r="D5" s="14">
        <v>43382.419652777775</v>
      </c>
      <c r="E5" s="13">
        <v>1789</v>
      </c>
      <c r="F5" s="13" t="s">
        <v>43</v>
      </c>
      <c r="G5" s="13">
        <v>0</v>
      </c>
      <c r="H5" s="13">
        <v>865</v>
      </c>
      <c r="I5" s="13">
        <v>8</v>
      </c>
      <c r="J5" s="13">
        <v>4</v>
      </c>
      <c r="L5" s="14">
        <v>43382.422546296293</v>
      </c>
      <c r="M5" s="14">
        <v>43382.431215277778</v>
      </c>
      <c r="N5" s="13" t="s">
        <v>44</v>
      </c>
      <c r="O5" s="13" t="s">
        <v>45</v>
      </c>
      <c r="P5" s="13" t="s">
        <v>52</v>
      </c>
      <c r="Q5" s="13" t="s">
        <v>53</v>
      </c>
      <c r="R5" s="14">
        <v>43382.427083333336</v>
      </c>
      <c r="S5" s="14">
        <v>43382.427083333336</v>
      </c>
      <c r="T5" s="14">
        <v>43382.443020833336</v>
      </c>
      <c r="U5" s="14">
        <v>43382.443020833336</v>
      </c>
      <c r="V5" s="14">
        <v>43382.427083333336</v>
      </c>
      <c r="W5" s="14">
        <f t="shared" si="2"/>
        <v>43382.427083333336</v>
      </c>
      <c r="X5" s="15">
        <f t="shared" si="7"/>
        <v>8.668981485243421E-3</v>
      </c>
      <c r="Y5" s="15">
        <f t="shared" si="4"/>
        <v>3.4675925940973684E-2</v>
      </c>
      <c r="Z5" s="16"/>
      <c r="AA5" s="16">
        <f t="shared" si="5"/>
        <v>0</v>
      </c>
      <c r="AB5" s="16">
        <f t="shared" si="8"/>
        <v>0</v>
      </c>
      <c r="AC5" s="16"/>
      <c r="AD5" s="16"/>
    </row>
    <row r="6" spans="1:31" s="13" customFormat="1" x14ac:dyDescent="0.4">
      <c r="A6" s="45" t="str">
        <f t="shared" si="0"/>
        <v>-</v>
      </c>
      <c r="B6" s="45" t="str">
        <f t="shared" si="1"/>
        <v>-</v>
      </c>
      <c r="C6" s="13">
        <v>10</v>
      </c>
      <c r="D6" s="14">
        <v>43382.422210648147</v>
      </c>
      <c r="E6" s="13">
        <v>1790</v>
      </c>
      <c r="F6" s="13" t="s">
        <v>18</v>
      </c>
      <c r="G6" s="13">
        <v>1358</v>
      </c>
      <c r="H6" s="13">
        <v>412</v>
      </c>
      <c r="I6" s="13">
        <v>1</v>
      </c>
      <c r="J6" s="13">
        <v>1</v>
      </c>
      <c r="L6" s="14">
        <v>43382.42496527778</v>
      </c>
      <c r="M6" s="14">
        <v>43382.429976851854</v>
      </c>
      <c r="N6" s="13" t="s">
        <v>19</v>
      </c>
      <c r="O6" s="13" t="s">
        <v>20</v>
      </c>
      <c r="P6" s="13" t="s">
        <v>31</v>
      </c>
      <c r="Q6" s="13" t="s">
        <v>32</v>
      </c>
      <c r="R6" s="14">
        <v>43382.424583333333</v>
      </c>
      <c r="S6" s="14">
        <v>43382.424583333333</v>
      </c>
      <c r="T6" s="14">
        <v>43382.432523148149</v>
      </c>
      <c r="U6" s="14">
        <v>43382.432523148149</v>
      </c>
      <c r="W6" s="14">
        <f t="shared" si="2"/>
        <v>43382.422210648147</v>
      </c>
      <c r="X6" s="15">
        <f t="shared" si="7"/>
        <v>5.0115740741603076E-3</v>
      </c>
      <c r="Y6" s="15">
        <f t="shared" si="4"/>
        <v>5.0115740741603076E-3</v>
      </c>
      <c r="Z6" s="16"/>
      <c r="AA6" s="16">
        <f t="shared" si="5"/>
        <v>3.819444464170374E-4</v>
      </c>
      <c r="AB6" s="16">
        <f t="shared" si="8"/>
        <v>2.754629633272998E-3</v>
      </c>
      <c r="AC6" s="16"/>
      <c r="AD6" s="16"/>
    </row>
    <row r="7" spans="1:31" s="13" customFormat="1" x14ac:dyDescent="0.4">
      <c r="A7" s="45" t="str">
        <f t="shared" si="0"/>
        <v>-</v>
      </c>
      <c r="B7" s="45" t="str">
        <f t="shared" si="1"/>
        <v>-</v>
      </c>
      <c r="C7" s="13">
        <v>10</v>
      </c>
      <c r="D7" s="14">
        <v>43382.425347222219</v>
      </c>
      <c r="E7" s="13">
        <v>1792</v>
      </c>
      <c r="F7" s="13" t="s">
        <v>38</v>
      </c>
      <c r="G7" s="13">
        <v>0</v>
      </c>
      <c r="H7" s="13">
        <v>1153</v>
      </c>
      <c r="I7" s="13">
        <v>5</v>
      </c>
      <c r="J7" s="13">
        <v>2</v>
      </c>
      <c r="L7" s="14">
        <v>43382.426423611112</v>
      </c>
      <c r="M7" s="14">
        <v>43382.426527777781</v>
      </c>
      <c r="N7" s="13" t="s">
        <v>44</v>
      </c>
      <c r="O7" s="13" t="s">
        <v>45</v>
      </c>
      <c r="P7" s="13" t="s">
        <v>74</v>
      </c>
      <c r="Q7" s="13" t="s">
        <v>75</v>
      </c>
      <c r="R7" s="14">
        <v>43382.426516203705</v>
      </c>
      <c r="S7" s="14">
        <v>43382.426516203705</v>
      </c>
      <c r="T7" s="14">
        <v>43382.435370370367</v>
      </c>
      <c r="U7" s="14">
        <v>43382.435370370367</v>
      </c>
      <c r="W7" s="14">
        <f t="shared" si="2"/>
        <v>43382.425347222219</v>
      </c>
      <c r="X7" s="15">
        <f t="shared" si="7"/>
        <v>1.0416666918899864E-4</v>
      </c>
      <c r="Y7" s="15">
        <f t="shared" si="4"/>
        <v>2.0833333837799728E-4</v>
      </c>
      <c r="Z7" s="16"/>
      <c r="AA7" s="16">
        <f t="shared" si="5"/>
        <v>0</v>
      </c>
      <c r="AB7" s="16">
        <f t="shared" si="8"/>
        <v>1.0763888931251131E-3</v>
      </c>
      <c r="AC7" s="16"/>
      <c r="AD7" s="16"/>
    </row>
    <row r="8" spans="1:31" s="13" customFormat="1" x14ac:dyDescent="0.4">
      <c r="A8" s="45" t="str">
        <f t="shared" si="0"/>
        <v>-</v>
      </c>
      <c r="B8" s="45" t="str">
        <f t="shared" si="1"/>
        <v>-</v>
      </c>
      <c r="C8" s="13">
        <v>10</v>
      </c>
      <c r="D8" s="14">
        <v>43382.427164351851</v>
      </c>
      <c r="E8" s="13">
        <v>1793</v>
      </c>
      <c r="F8" s="13" t="s">
        <v>43</v>
      </c>
      <c r="G8" s="13">
        <v>0</v>
      </c>
      <c r="H8" s="13">
        <v>751</v>
      </c>
      <c r="I8" s="13">
        <v>6</v>
      </c>
      <c r="J8" s="13">
        <v>1</v>
      </c>
      <c r="L8" s="14">
        <v>43382.433564814812</v>
      </c>
      <c r="M8" s="14">
        <v>43382.439606481479</v>
      </c>
      <c r="N8" s="13" t="s">
        <v>67</v>
      </c>
      <c r="O8" s="13" t="s">
        <v>68</v>
      </c>
      <c r="P8" s="13" t="s">
        <v>76</v>
      </c>
      <c r="Q8" s="13" t="s">
        <v>77</v>
      </c>
      <c r="R8" s="14">
        <v>43382.431226851855</v>
      </c>
      <c r="S8" s="14">
        <v>43382.436597222222</v>
      </c>
      <c r="T8" s="14">
        <v>43382.439571759256</v>
      </c>
      <c r="U8" s="14">
        <v>43382.445983796293</v>
      </c>
      <c r="W8" s="14">
        <f t="shared" si="2"/>
        <v>43382.427164351851</v>
      </c>
      <c r="X8" s="15">
        <f t="shared" si="7"/>
        <v>6.0416666674427688E-3</v>
      </c>
      <c r="Y8" s="15">
        <f t="shared" si="4"/>
        <v>6.0416666674427688E-3</v>
      </c>
      <c r="Z8" s="16"/>
      <c r="AA8" s="16">
        <f t="shared" si="5"/>
        <v>2.3379629565170035E-3</v>
      </c>
      <c r="AB8" s="16">
        <f t="shared" si="8"/>
        <v>6.4004629603005014E-3</v>
      </c>
      <c r="AC8" s="16"/>
      <c r="AD8" s="16"/>
    </row>
    <row r="9" spans="1:31" s="13" customFormat="1" x14ac:dyDescent="0.4">
      <c r="A9" s="45" t="str">
        <f t="shared" si="0"/>
        <v>-</v>
      </c>
      <c r="B9" s="45" t="str">
        <f t="shared" si="1"/>
        <v>-</v>
      </c>
      <c r="C9" s="13">
        <v>10</v>
      </c>
      <c r="D9" s="14">
        <v>43382.427175925928</v>
      </c>
      <c r="E9" s="13">
        <v>1794</v>
      </c>
      <c r="F9" s="13" t="s">
        <v>38</v>
      </c>
      <c r="G9" s="13">
        <v>0</v>
      </c>
      <c r="H9" s="13">
        <v>577</v>
      </c>
      <c r="I9" s="13">
        <v>3</v>
      </c>
      <c r="J9" s="13">
        <v>2</v>
      </c>
      <c r="L9" s="14">
        <v>43382.429305555554</v>
      </c>
      <c r="M9" s="14">
        <v>43382.435706018521</v>
      </c>
      <c r="N9" s="13" t="s">
        <v>19</v>
      </c>
      <c r="O9" s="13" t="s">
        <v>20</v>
      </c>
      <c r="P9" s="13" t="s">
        <v>74</v>
      </c>
      <c r="Q9" s="13" t="s">
        <v>75</v>
      </c>
      <c r="R9" s="14">
        <v>43382.431203703702</v>
      </c>
      <c r="S9" s="14">
        <v>43382.431203703702</v>
      </c>
      <c r="T9" s="14">
        <v>43382.443333333336</v>
      </c>
      <c r="U9" s="14">
        <v>43382.443333333336</v>
      </c>
      <c r="W9" s="14">
        <f t="shared" si="2"/>
        <v>43382.427175925928</v>
      </c>
      <c r="X9" s="15">
        <f t="shared" si="7"/>
        <v>6.4004629675764591E-3</v>
      </c>
      <c r="Y9" s="15">
        <f t="shared" si="4"/>
        <v>1.2800925935152918E-2</v>
      </c>
      <c r="Z9" s="16"/>
      <c r="AA9" s="16">
        <f t="shared" si="5"/>
        <v>0</v>
      </c>
      <c r="AB9" s="16">
        <f t="shared" si="8"/>
        <v>2.1296296254149638E-3</v>
      </c>
      <c r="AC9" s="16"/>
      <c r="AD9" s="16"/>
    </row>
    <row r="10" spans="1:31" s="13" customFormat="1" x14ac:dyDescent="0.4">
      <c r="A10" s="45" t="str">
        <f t="shared" si="0"/>
        <v>★</v>
      </c>
      <c r="B10" s="45" t="str">
        <f t="shared" si="1"/>
        <v>-</v>
      </c>
      <c r="C10" s="13">
        <v>10</v>
      </c>
      <c r="D10" s="14">
        <v>43382.429178240738</v>
      </c>
      <c r="E10" s="13">
        <v>1795</v>
      </c>
      <c r="F10" s="13" t="s">
        <v>71</v>
      </c>
      <c r="G10" s="13">
        <v>2172</v>
      </c>
      <c r="H10" s="13">
        <v>1158</v>
      </c>
      <c r="I10" s="13">
        <v>6</v>
      </c>
      <c r="J10" s="13">
        <v>1</v>
      </c>
      <c r="L10" s="14">
        <v>43382.433449074073</v>
      </c>
      <c r="M10" s="14">
        <v>43382.436215277776</v>
      </c>
      <c r="N10" s="13" t="s">
        <v>67</v>
      </c>
      <c r="O10" s="13" t="s">
        <v>68</v>
      </c>
      <c r="P10" s="13" t="s">
        <v>52</v>
      </c>
      <c r="Q10" s="13" t="s">
        <v>53</v>
      </c>
      <c r="R10" s="14">
        <v>43382.433055555557</v>
      </c>
      <c r="S10" s="14">
        <v>43382.436249999999</v>
      </c>
      <c r="T10" s="14">
        <v>43382.438356481478</v>
      </c>
      <c r="U10" s="14">
        <v>43382.442245370374</v>
      </c>
      <c r="V10" s="14">
        <v>43382.429861111108</v>
      </c>
      <c r="W10" s="14">
        <f t="shared" si="2"/>
        <v>43382.429861111108</v>
      </c>
      <c r="X10" s="15">
        <f t="shared" si="7"/>
        <v>2.7662037027766928E-3</v>
      </c>
      <c r="Y10" s="15">
        <f t="shared" si="4"/>
        <v>2.7662037027766928E-3</v>
      </c>
      <c r="Z10" s="16"/>
      <c r="AA10" s="16">
        <f t="shared" si="5"/>
        <v>3.9351851592073217E-4</v>
      </c>
      <c r="AB10" s="16">
        <f t="shared" si="8"/>
        <v>3.5879629649571143E-3</v>
      </c>
      <c r="AC10" s="16"/>
      <c r="AD10" s="16"/>
    </row>
    <row r="11" spans="1:31" s="13" customFormat="1" x14ac:dyDescent="0.4">
      <c r="A11" s="45" t="str">
        <f t="shared" si="0"/>
        <v>★</v>
      </c>
      <c r="B11" s="45" t="str">
        <f t="shared" si="1"/>
        <v>-</v>
      </c>
      <c r="C11" s="13">
        <v>10</v>
      </c>
      <c r="D11" s="14">
        <v>43382.430439814816</v>
      </c>
      <c r="E11" s="13">
        <v>1796</v>
      </c>
      <c r="F11" s="13" t="s">
        <v>38</v>
      </c>
      <c r="G11" s="13">
        <v>0</v>
      </c>
      <c r="H11" s="13">
        <v>467</v>
      </c>
      <c r="I11" s="13">
        <v>8</v>
      </c>
      <c r="J11" s="13">
        <v>2</v>
      </c>
      <c r="L11" s="14">
        <v>43382.441990740743</v>
      </c>
      <c r="M11" s="14">
        <v>43382.448206018518</v>
      </c>
      <c r="N11" s="13" t="s">
        <v>34</v>
      </c>
      <c r="O11" s="13" t="s">
        <v>35</v>
      </c>
      <c r="P11" s="13" t="s">
        <v>31</v>
      </c>
      <c r="Q11" s="13" t="s">
        <v>32</v>
      </c>
      <c r="R11" s="14">
        <v>43382.440972222219</v>
      </c>
      <c r="S11" s="14">
        <v>43382.440972222219</v>
      </c>
      <c r="T11" s="14">
        <v>43382.456111111111</v>
      </c>
      <c r="U11" s="14">
        <v>43382.456111111111</v>
      </c>
      <c r="V11" s="14">
        <v>43382.440972222219</v>
      </c>
      <c r="W11" s="14">
        <f t="shared" si="2"/>
        <v>43382.440972222219</v>
      </c>
      <c r="X11" s="15">
        <f t="shared" si="7"/>
        <v>6.2152777754818089E-3</v>
      </c>
      <c r="Y11" s="15">
        <f t="shared" si="4"/>
        <v>1.2430555550963618E-2</v>
      </c>
      <c r="Z11" s="16"/>
      <c r="AA11" s="16">
        <f t="shared" si="5"/>
        <v>1.0185185237787664E-3</v>
      </c>
      <c r="AB11" s="16">
        <f t="shared" si="8"/>
        <v>1.0185185237787664E-3</v>
      </c>
      <c r="AC11" s="16"/>
      <c r="AD11" s="16"/>
    </row>
    <row r="12" spans="1:31" s="13" customFormat="1" x14ac:dyDescent="0.4">
      <c r="A12" s="45" t="str">
        <f t="shared" si="0"/>
        <v>-</v>
      </c>
      <c r="B12" s="45" t="str">
        <f t="shared" si="1"/>
        <v>-</v>
      </c>
      <c r="C12" s="13">
        <v>10</v>
      </c>
      <c r="D12" s="14">
        <v>43382.430798611109</v>
      </c>
      <c r="E12" s="13">
        <v>1797</v>
      </c>
      <c r="F12" s="13" t="s">
        <v>71</v>
      </c>
      <c r="G12" s="13">
        <v>2171</v>
      </c>
      <c r="H12" s="13">
        <v>566</v>
      </c>
      <c r="I12" s="13">
        <v>6</v>
      </c>
      <c r="J12" s="13">
        <v>1</v>
      </c>
      <c r="L12" s="14">
        <v>43382.432129629633</v>
      </c>
      <c r="M12" s="14">
        <v>43382.467175925929</v>
      </c>
      <c r="N12" s="13" t="s">
        <v>67</v>
      </c>
      <c r="O12" s="13" t="s">
        <v>68</v>
      </c>
      <c r="P12" s="13" t="s">
        <v>84</v>
      </c>
      <c r="Q12" s="13" t="s">
        <v>85</v>
      </c>
      <c r="R12" s="14">
        <v>43382.432824074072</v>
      </c>
      <c r="S12" s="14">
        <v>43382.435196759259</v>
      </c>
      <c r="T12" s="14">
        <v>43382.451111111113</v>
      </c>
      <c r="U12" s="14">
        <v>43382.460636574076</v>
      </c>
      <c r="W12" s="14">
        <f t="shared" si="2"/>
        <v>43382.430798611109</v>
      </c>
      <c r="X12" s="15">
        <f t="shared" si="7"/>
        <v>3.5046296296059154E-2</v>
      </c>
      <c r="Y12" s="15">
        <f t="shared" si="4"/>
        <v>3.5046296296059154E-2</v>
      </c>
      <c r="Z12" s="16"/>
      <c r="AA12" s="16">
        <f t="shared" si="5"/>
        <v>0</v>
      </c>
      <c r="AB12" s="16">
        <f t="shared" si="8"/>
        <v>1.3310185240698047E-3</v>
      </c>
      <c r="AC12" s="16"/>
      <c r="AD12" s="16"/>
    </row>
    <row r="13" spans="1:31" s="13" customFormat="1" x14ac:dyDescent="0.4">
      <c r="A13" s="45" t="str">
        <f t="shared" si="0"/>
        <v>-</v>
      </c>
      <c r="B13" s="45" t="str">
        <f t="shared" si="1"/>
        <v>-</v>
      </c>
      <c r="C13" s="13">
        <v>10</v>
      </c>
      <c r="D13" s="14">
        <v>43382.431666666664</v>
      </c>
      <c r="E13" s="13">
        <v>1798</v>
      </c>
      <c r="F13" s="13" t="s">
        <v>71</v>
      </c>
      <c r="G13" s="13">
        <v>2170</v>
      </c>
      <c r="H13" s="13">
        <v>1265</v>
      </c>
      <c r="I13" s="13">
        <v>6</v>
      </c>
      <c r="J13" s="13">
        <v>1</v>
      </c>
      <c r="L13" s="14">
        <v>43382.433842592596</v>
      </c>
      <c r="M13" s="14">
        <v>43382.445208333331</v>
      </c>
      <c r="N13" s="13" t="s">
        <v>67</v>
      </c>
      <c r="O13" s="13" t="s">
        <v>68</v>
      </c>
      <c r="P13" s="13" t="s">
        <v>44</v>
      </c>
      <c r="Q13" s="13" t="s">
        <v>45</v>
      </c>
      <c r="R13" s="14">
        <v>43382.436238425929</v>
      </c>
      <c r="S13" s="14">
        <v>43382.437291666669</v>
      </c>
      <c r="T13" s="14">
        <v>43382.452581018515</v>
      </c>
      <c r="U13" s="14">
        <v>43382.453981481478</v>
      </c>
      <c r="W13" s="14">
        <f t="shared" si="2"/>
        <v>43382.431666666664</v>
      </c>
      <c r="X13" s="15">
        <f t="shared" si="7"/>
        <v>1.1365740734618157E-2</v>
      </c>
      <c r="Y13" s="15">
        <f t="shared" si="4"/>
        <v>1.1365740734618157E-2</v>
      </c>
      <c r="Z13" s="16"/>
      <c r="AA13" s="16">
        <f t="shared" si="5"/>
        <v>0</v>
      </c>
      <c r="AB13" s="16">
        <f t="shared" si="8"/>
        <v>2.1759259325335734E-3</v>
      </c>
      <c r="AC13" s="16"/>
      <c r="AD13" s="16"/>
    </row>
    <row r="14" spans="1:31" s="13" customFormat="1" x14ac:dyDescent="0.4">
      <c r="A14" s="45" t="str">
        <f t="shared" si="0"/>
        <v>-</v>
      </c>
      <c r="B14" s="45" t="str">
        <f t="shared" si="1"/>
        <v>-</v>
      </c>
      <c r="C14" s="13">
        <v>10</v>
      </c>
      <c r="D14" s="14">
        <v>43382.431863425925</v>
      </c>
      <c r="E14" s="13">
        <v>1799</v>
      </c>
      <c r="F14" s="13" t="s">
        <v>33</v>
      </c>
      <c r="G14" s="13">
        <v>1666</v>
      </c>
      <c r="H14" s="13">
        <v>333</v>
      </c>
      <c r="I14" s="13">
        <v>10</v>
      </c>
      <c r="J14" s="13">
        <v>1</v>
      </c>
      <c r="L14" s="14">
        <v>43382.439444444448</v>
      </c>
      <c r="M14" s="14">
        <v>43382.443692129629</v>
      </c>
      <c r="N14" s="13" t="s">
        <v>67</v>
      </c>
      <c r="O14" s="13" t="s">
        <v>68</v>
      </c>
      <c r="P14" s="13" t="s">
        <v>82</v>
      </c>
      <c r="Q14" s="13" t="s">
        <v>83</v>
      </c>
      <c r="R14" s="14">
        <v>43382.444039351853</v>
      </c>
      <c r="S14" s="14">
        <v>43382.444039351853</v>
      </c>
      <c r="T14" s="14">
        <v>43382.453425925924</v>
      </c>
      <c r="U14" s="14">
        <v>43382.453425925924</v>
      </c>
      <c r="W14" s="14">
        <f t="shared" si="2"/>
        <v>43382.431863425925</v>
      </c>
      <c r="X14" s="15">
        <f t="shared" si="7"/>
        <v>4.2476851813262329E-3</v>
      </c>
      <c r="Y14" s="15">
        <f t="shared" si="4"/>
        <v>4.2476851813262329E-3</v>
      </c>
      <c r="Z14" s="16"/>
      <c r="AA14" s="16">
        <f t="shared" si="5"/>
        <v>0</v>
      </c>
      <c r="AB14" s="16">
        <f t="shared" si="8"/>
        <v>7.5810185226146132E-3</v>
      </c>
      <c r="AC14" s="16"/>
      <c r="AD14" s="16"/>
    </row>
    <row r="15" spans="1:31" s="13" customFormat="1" x14ac:dyDescent="0.4">
      <c r="A15" s="45" t="str">
        <f t="shared" si="0"/>
        <v>-</v>
      </c>
      <c r="B15" s="45" t="str">
        <f t="shared" si="1"/>
        <v>-</v>
      </c>
      <c r="C15" s="13">
        <v>10</v>
      </c>
      <c r="D15" s="14">
        <v>43382.432627314818</v>
      </c>
      <c r="E15" s="13">
        <v>1801</v>
      </c>
      <c r="F15" s="13" t="s">
        <v>18</v>
      </c>
      <c r="G15" s="13">
        <v>1668</v>
      </c>
      <c r="H15" s="13">
        <v>779</v>
      </c>
      <c r="I15" s="13">
        <v>6</v>
      </c>
      <c r="J15" s="13">
        <v>1</v>
      </c>
      <c r="L15" s="14">
        <v>43382.433715277781</v>
      </c>
      <c r="M15" s="14">
        <v>43382.446550925924</v>
      </c>
      <c r="N15" s="13" t="s">
        <v>67</v>
      </c>
      <c r="O15" s="13" t="s">
        <v>68</v>
      </c>
      <c r="P15" s="13" t="s">
        <v>44</v>
      </c>
      <c r="Q15" s="13" t="s">
        <v>45</v>
      </c>
      <c r="R15" s="14">
        <v>43382.436944444446</v>
      </c>
      <c r="S15" s="14">
        <v>43382.436944444446</v>
      </c>
      <c r="T15" s="14">
        <v>43382.453634259262</v>
      </c>
      <c r="U15" s="14">
        <v>43382.453634259262</v>
      </c>
      <c r="W15" s="14">
        <f t="shared" si="2"/>
        <v>43382.432627314818</v>
      </c>
      <c r="X15" s="15">
        <f t="shared" si="7"/>
        <v>1.2835648143664002E-2</v>
      </c>
      <c r="Y15" s="15">
        <f t="shared" si="4"/>
        <v>1.2835648143664002E-2</v>
      </c>
      <c r="Z15" s="16"/>
      <c r="AA15" s="16">
        <f t="shared" si="5"/>
        <v>0</v>
      </c>
      <c r="AB15" s="16">
        <f t="shared" si="8"/>
        <v>1.0879629626288079E-3</v>
      </c>
      <c r="AC15" s="16"/>
      <c r="AD15" s="16"/>
    </row>
    <row r="16" spans="1:31" s="13" customFormat="1" x14ac:dyDescent="0.4">
      <c r="A16" s="45" t="str">
        <f t="shared" si="0"/>
        <v>★</v>
      </c>
      <c r="B16" s="45" t="str">
        <f t="shared" si="1"/>
        <v>-</v>
      </c>
      <c r="C16" s="13">
        <v>10</v>
      </c>
      <c r="D16" s="14">
        <v>43382.43513888889</v>
      </c>
      <c r="E16" s="13">
        <v>1802</v>
      </c>
      <c r="F16" s="13" t="s">
        <v>38</v>
      </c>
      <c r="G16" s="13">
        <v>0</v>
      </c>
      <c r="H16" s="13">
        <v>1247</v>
      </c>
      <c r="I16" s="13">
        <v>7</v>
      </c>
      <c r="J16" s="13">
        <v>2</v>
      </c>
      <c r="L16" s="14">
        <v>43382.444444444445</v>
      </c>
      <c r="M16" s="14">
        <v>43382.451643518521</v>
      </c>
      <c r="N16" s="13" t="s">
        <v>44</v>
      </c>
      <c r="O16" s="13" t="s">
        <v>45</v>
      </c>
      <c r="P16" s="13" t="s">
        <v>27</v>
      </c>
      <c r="Q16" s="13" t="s">
        <v>28</v>
      </c>
      <c r="R16" s="14">
        <v>43382.440972222219</v>
      </c>
      <c r="S16" s="14">
        <v>43382.440972222219</v>
      </c>
      <c r="T16" s="14">
        <v>43382.452048611114</v>
      </c>
      <c r="U16" s="14">
        <v>43382.452048611114</v>
      </c>
      <c r="V16" s="14">
        <v>43382.440972222219</v>
      </c>
      <c r="W16" s="14">
        <f t="shared" si="2"/>
        <v>43382.440972222219</v>
      </c>
      <c r="X16" s="15">
        <f t="shared" si="7"/>
        <v>7.1990740761975758E-3</v>
      </c>
      <c r="Y16" s="15">
        <f t="shared" si="4"/>
        <v>1.4398148152395152E-2</v>
      </c>
      <c r="Z16" s="16"/>
      <c r="AA16" s="16">
        <f t="shared" si="5"/>
        <v>3.4722222262644209E-3</v>
      </c>
      <c r="AB16" s="16">
        <f t="shared" si="8"/>
        <v>3.4722222262644209E-3</v>
      </c>
      <c r="AC16" s="16"/>
      <c r="AD16" s="16"/>
    </row>
    <row r="17" spans="1:30" s="13" customFormat="1" x14ac:dyDescent="0.4">
      <c r="A17" s="45" t="str">
        <f t="shared" si="0"/>
        <v>-</v>
      </c>
      <c r="B17" s="45" t="str">
        <f t="shared" si="1"/>
        <v>-</v>
      </c>
      <c r="C17" s="13">
        <v>10</v>
      </c>
      <c r="D17" s="14">
        <v>43382.436666666668</v>
      </c>
      <c r="E17" s="13">
        <v>1803</v>
      </c>
      <c r="F17" s="13" t="s">
        <v>38</v>
      </c>
      <c r="G17" s="13">
        <v>0</v>
      </c>
      <c r="H17" s="13">
        <v>1041</v>
      </c>
      <c r="I17" s="13">
        <v>9</v>
      </c>
      <c r="J17" s="13">
        <v>3</v>
      </c>
      <c r="L17" s="14">
        <v>43382.44295138889</v>
      </c>
      <c r="M17" s="14">
        <v>43382.447245370371</v>
      </c>
      <c r="N17" s="13" t="s">
        <v>44</v>
      </c>
      <c r="O17" s="13" t="s">
        <v>45</v>
      </c>
      <c r="P17" s="13" t="s">
        <v>74</v>
      </c>
      <c r="Q17" s="13" t="s">
        <v>75</v>
      </c>
      <c r="R17" s="14">
        <v>43382.442245370374</v>
      </c>
      <c r="S17" s="14">
        <v>43382.442245370374</v>
      </c>
      <c r="T17" s="14">
        <v>43382.451793981483</v>
      </c>
      <c r="U17" s="14">
        <v>43382.451793981483</v>
      </c>
      <c r="W17" s="14">
        <f t="shared" si="2"/>
        <v>43382.436666666668</v>
      </c>
      <c r="X17" s="15">
        <f t="shared" si="7"/>
        <v>4.2939814811688848E-3</v>
      </c>
      <c r="Y17" s="15">
        <f t="shared" si="4"/>
        <v>1.2881944443506654E-2</v>
      </c>
      <c r="Z17" s="16"/>
      <c r="AA17" s="16">
        <f t="shared" si="5"/>
        <v>7.0601851621177047E-4</v>
      </c>
      <c r="AB17" s="16">
        <f t="shared" si="8"/>
        <v>6.284722221607808E-3</v>
      </c>
      <c r="AC17" s="16"/>
      <c r="AD17" s="16"/>
    </row>
    <row r="18" spans="1:30" s="13" customFormat="1" x14ac:dyDescent="0.4">
      <c r="A18" s="45" t="str">
        <f t="shared" si="0"/>
        <v>-</v>
      </c>
      <c r="B18" s="45" t="str">
        <f t="shared" si="1"/>
        <v>-</v>
      </c>
      <c r="C18" s="13">
        <v>10</v>
      </c>
      <c r="D18" s="14">
        <v>43382.437465277777</v>
      </c>
      <c r="E18" s="13">
        <v>1804</v>
      </c>
      <c r="F18" s="13" t="s">
        <v>38</v>
      </c>
      <c r="G18" s="13">
        <v>0</v>
      </c>
      <c r="H18" s="13">
        <v>833</v>
      </c>
      <c r="I18" s="13">
        <v>3</v>
      </c>
      <c r="J18" s="13">
        <v>3</v>
      </c>
      <c r="L18" s="14">
        <v>43382.444131944445</v>
      </c>
      <c r="M18" s="14">
        <v>43382.449074074073</v>
      </c>
      <c r="N18" s="13" t="s">
        <v>44</v>
      </c>
      <c r="O18" s="13" t="s">
        <v>45</v>
      </c>
      <c r="P18" s="13" t="s">
        <v>74</v>
      </c>
      <c r="Q18" s="13" t="s">
        <v>75</v>
      </c>
      <c r="R18" s="14">
        <v>43382.443124999998</v>
      </c>
      <c r="S18" s="14">
        <v>43382.443124999998</v>
      </c>
      <c r="T18" s="14">
        <v>43382.452673611115</v>
      </c>
      <c r="U18" s="14">
        <v>43382.452673611115</v>
      </c>
      <c r="W18" s="14">
        <f t="shared" si="2"/>
        <v>43382.437465277777</v>
      </c>
      <c r="X18" s="15">
        <f t="shared" si="7"/>
        <v>4.9421296280343086E-3</v>
      </c>
      <c r="Y18" s="15">
        <f t="shared" si="4"/>
        <v>1.4826388884102926E-2</v>
      </c>
      <c r="Z18" s="16"/>
      <c r="AA18" s="16">
        <f t="shared" si="5"/>
        <v>1.006944446999114E-3</v>
      </c>
      <c r="AB18" s="16">
        <f t="shared" si="8"/>
        <v>6.6666666680248454E-3</v>
      </c>
      <c r="AC18" s="16"/>
      <c r="AD18" s="16"/>
    </row>
    <row r="19" spans="1:30" s="13" customFormat="1" x14ac:dyDescent="0.4">
      <c r="A19" s="45" t="str">
        <f t="shared" si="0"/>
        <v>-</v>
      </c>
      <c r="B19" s="45" t="str">
        <f t="shared" si="1"/>
        <v>-</v>
      </c>
      <c r="C19" s="13">
        <v>10</v>
      </c>
      <c r="D19" s="14">
        <v>43382.438645833332</v>
      </c>
      <c r="E19" s="13">
        <v>1805</v>
      </c>
      <c r="F19" s="13" t="s">
        <v>43</v>
      </c>
      <c r="G19" s="13">
        <v>0</v>
      </c>
      <c r="H19" s="13">
        <v>532</v>
      </c>
      <c r="I19" s="13">
        <v>1</v>
      </c>
      <c r="J19" s="13">
        <v>4</v>
      </c>
      <c r="L19" s="14">
        <v>43382.444479166668</v>
      </c>
      <c r="M19" s="14">
        <v>43382.449097222219</v>
      </c>
      <c r="N19" s="13" t="s">
        <v>44</v>
      </c>
      <c r="O19" s="13" t="s">
        <v>45</v>
      </c>
      <c r="P19" s="13" t="s">
        <v>74</v>
      </c>
      <c r="Q19" s="13" t="s">
        <v>75</v>
      </c>
      <c r="R19" s="14">
        <v>43382.446840277778</v>
      </c>
      <c r="S19" s="14">
        <v>43382.446840277778</v>
      </c>
      <c r="T19" s="14">
        <v>43382.457083333335</v>
      </c>
      <c r="U19" s="14">
        <v>43382.457083333335</v>
      </c>
      <c r="W19" s="14">
        <f t="shared" si="2"/>
        <v>43382.438645833332</v>
      </c>
      <c r="X19" s="15">
        <f t="shared" si="7"/>
        <v>4.6180555509636179E-3</v>
      </c>
      <c r="Y19" s="15">
        <f t="shared" si="4"/>
        <v>1.8472222203854471E-2</v>
      </c>
      <c r="Z19" s="16"/>
      <c r="AA19" s="16">
        <f t="shared" si="5"/>
        <v>0</v>
      </c>
      <c r="AB19" s="16">
        <f t="shared" si="8"/>
        <v>5.8333333363407291E-3</v>
      </c>
      <c r="AC19" s="16"/>
      <c r="AD19" s="16"/>
    </row>
    <row r="20" spans="1:30" s="13" customFormat="1" x14ac:dyDescent="0.4">
      <c r="A20" s="45" t="str">
        <f t="shared" si="0"/>
        <v>-</v>
      </c>
      <c r="B20" s="45" t="str">
        <f t="shared" si="1"/>
        <v>-</v>
      </c>
      <c r="C20" s="13">
        <v>10</v>
      </c>
      <c r="D20" s="14">
        <v>43382.445856481485</v>
      </c>
      <c r="E20" s="13">
        <v>1807</v>
      </c>
      <c r="F20" s="13" t="s">
        <v>43</v>
      </c>
      <c r="G20" s="13">
        <v>0</v>
      </c>
      <c r="H20" s="13">
        <v>325</v>
      </c>
      <c r="I20" s="13">
        <v>4</v>
      </c>
      <c r="J20" s="13">
        <v>1</v>
      </c>
      <c r="L20" s="14">
        <v>43382.451689814814</v>
      </c>
      <c r="M20" s="14">
        <v>43382.455381944441</v>
      </c>
      <c r="N20" s="13" t="s">
        <v>67</v>
      </c>
      <c r="O20" s="13" t="s">
        <v>68</v>
      </c>
      <c r="P20" s="13" t="s">
        <v>39</v>
      </c>
      <c r="Q20" s="13" t="s">
        <v>40</v>
      </c>
      <c r="R20" s="14">
        <v>43382.451226851852</v>
      </c>
      <c r="S20" s="14">
        <v>43382.451226851852</v>
      </c>
      <c r="T20" s="14">
        <v>43382.459270833337</v>
      </c>
      <c r="U20" s="14">
        <v>43382.459270833337</v>
      </c>
      <c r="W20" s="14">
        <f t="shared" si="2"/>
        <v>43382.445856481485</v>
      </c>
      <c r="X20" s="15">
        <f t="shared" si="7"/>
        <v>3.6921296268701553E-3</v>
      </c>
      <c r="Y20" s="15">
        <f t="shared" si="4"/>
        <v>3.6921296268701553E-3</v>
      </c>
      <c r="Z20" s="16"/>
      <c r="AA20" s="16">
        <f t="shared" si="5"/>
        <v>4.6296296204673126E-4</v>
      </c>
      <c r="AB20" s="16">
        <f t="shared" si="8"/>
        <v>5.8333333290647715E-3</v>
      </c>
      <c r="AC20" s="16"/>
      <c r="AD20" s="16"/>
    </row>
    <row r="21" spans="1:30" s="13" customFormat="1" x14ac:dyDescent="0.4">
      <c r="A21" s="45" t="str">
        <f t="shared" si="0"/>
        <v>-</v>
      </c>
      <c r="B21" s="45" t="str">
        <f t="shared" si="1"/>
        <v>-</v>
      </c>
      <c r="C21" s="13">
        <v>10</v>
      </c>
      <c r="D21" s="14">
        <v>43382.446400462963</v>
      </c>
      <c r="E21" s="13">
        <v>1808</v>
      </c>
      <c r="F21" s="13" t="s">
        <v>38</v>
      </c>
      <c r="G21" s="13">
        <v>0</v>
      </c>
      <c r="H21" s="13">
        <v>852</v>
      </c>
      <c r="I21" s="13">
        <v>10</v>
      </c>
      <c r="J21" s="13">
        <v>2</v>
      </c>
      <c r="L21" s="14">
        <v>43382.454236111109</v>
      </c>
      <c r="M21" s="14">
        <v>43382.471307870372</v>
      </c>
      <c r="N21" s="13" t="s">
        <v>44</v>
      </c>
      <c r="O21" s="13" t="s">
        <v>45</v>
      </c>
      <c r="P21" s="13" t="s">
        <v>52</v>
      </c>
      <c r="Q21" s="13" t="s">
        <v>53</v>
      </c>
      <c r="R21" s="14">
        <v>43382.452789351853</v>
      </c>
      <c r="S21" s="14">
        <v>43382.452789351853</v>
      </c>
      <c r="T21" s="14">
        <v>43382.466620370367</v>
      </c>
      <c r="U21" s="14">
        <v>43382.466620370367</v>
      </c>
      <c r="W21" s="14">
        <f t="shared" si="2"/>
        <v>43382.446400462963</v>
      </c>
      <c r="X21" s="15">
        <f t="shared" si="7"/>
        <v>1.7071759262762498E-2</v>
      </c>
      <c r="Y21" s="15">
        <f t="shared" si="4"/>
        <v>3.4143518525524996E-2</v>
      </c>
      <c r="Z21" s="74"/>
      <c r="AA21" s="74">
        <f t="shared" si="5"/>
        <v>1.4467592554865405E-3</v>
      </c>
      <c r="AB21" s="16">
        <f t="shared" si="8"/>
        <v>7.8356481462833472E-3</v>
      </c>
      <c r="AC21" s="16"/>
      <c r="AD21" s="16"/>
    </row>
    <row r="22" spans="1:30" s="13" customFormat="1" x14ac:dyDescent="0.4">
      <c r="A22" s="45" t="str">
        <f t="shared" si="0"/>
        <v>★</v>
      </c>
      <c r="B22" s="45" t="str">
        <f t="shared" si="1"/>
        <v>-</v>
      </c>
      <c r="C22" s="13">
        <v>10</v>
      </c>
      <c r="D22" s="14">
        <v>43382.446423611109</v>
      </c>
      <c r="E22" s="13">
        <v>1809</v>
      </c>
      <c r="F22" s="13" t="s">
        <v>71</v>
      </c>
      <c r="G22" s="13">
        <v>2172</v>
      </c>
      <c r="H22" s="13">
        <v>515</v>
      </c>
      <c r="I22" s="13">
        <v>5</v>
      </c>
      <c r="J22" s="13">
        <v>1</v>
      </c>
      <c r="L22" s="14">
        <v>43382.449652777781</v>
      </c>
      <c r="M22" s="14">
        <v>43382.457951388889</v>
      </c>
      <c r="N22" s="13" t="s">
        <v>52</v>
      </c>
      <c r="O22" s="13" t="s">
        <v>53</v>
      </c>
      <c r="P22" s="13" t="s">
        <v>82</v>
      </c>
      <c r="Q22" s="13" t="s">
        <v>83</v>
      </c>
      <c r="R22" s="14">
        <v>43382.451180555552</v>
      </c>
      <c r="S22" s="14">
        <v>43382.451180555552</v>
      </c>
      <c r="T22" s="14">
        <v>43382.456643518519</v>
      </c>
      <c r="U22" s="14">
        <v>43382.4609837963</v>
      </c>
      <c r="V22" s="14">
        <v>43382.447106481479</v>
      </c>
      <c r="W22" s="14">
        <f t="shared" si="2"/>
        <v>43382.447106481479</v>
      </c>
      <c r="X22" s="15">
        <f t="shared" si="7"/>
        <v>8.2986111083300784E-3</v>
      </c>
      <c r="Y22" s="15">
        <f t="shared" si="4"/>
        <v>8.2986111083300784E-3</v>
      </c>
      <c r="Z22" s="16"/>
      <c r="AA22" s="16">
        <f t="shared" si="5"/>
        <v>0</v>
      </c>
      <c r="AB22" s="16">
        <f t="shared" si="8"/>
        <v>2.5462963021709584E-3</v>
      </c>
      <c r="AC22" s="16"/>
      <c r="AD22" s="16"/>
    </row>
    <row r="23" spans="1:30" s="13" customFormat="1" x14ac:dyDescent="0.4">
      <c r="A23" s="45" t="str">
        <f t="shared" si="0"/>
        <v>-</v>
      </c>
      <c r="B23" s="45" t="str">
        <f t="shared" si="1"/>
        <v>-</v>
      </c>
      <c r="C23" s="13">
        <v>10</v>
      </c>
      <c r="D23" s="14">
        <v>43382.446666666663</v>
      </c>
      <c r="E23" s="13">
        <v>1810</v>
      </c>
      <c r="F23" s="13" t="s">
        <v>43</v>
      </c>
      <c r="G23" s="13">
        <v>0</v>
      </c>
      <c r="H23" s="13">
        <v>579</v>
      </c>
      <c r="I23" s="13">
        <v>8</v>
      </c>
      <c r="J23" s="13">
        <v>4</v>
      </c>
      <c r="L23" s="14">
        <v>43382.45385416667</v>
      </c>
      <c r="M23" s="14">
        <v>43382.457858796297</v>
      </c>
      <c r="N23" s="13" t="s">
        <v>63</v>
      </c>
      <c r="O23" s="13" t="s">
        <v>64</v>
      </c>
      <c r="P23" s="13" t="s">
        <v>67</v>
      </c>
      <c r="Q23" s="13" t="s">
        <v>68</v>
      </c>
      <c r="R23" s="14">
        <v>43382.459641203706</v>
      </c>
      <c r="S23" s="14">
        <v>43382.459641203706</v>
      </c>
      <c r="T23" s="14">
        <v>43382.469652777778</v>
      </c>
      <c r="U23" s="14">
        <v>43382.469652777778</v>
      </c>
      <c r="W23" s="14">
        <f t="shared" si="2"/>
        <v>43382.446666666663</v>
      </c>
      <c r="X23" s="15">
        <f t="shared" si="7"/>
        <v>4.0046296271611936E-3</v>
      </c>
      <c r="Y23" s="15">
        <f t="shared" si="4"/>
        <v>1.6018518508644775E-2</v>
      </c>
      <c r="AA23" s="16">
        <f t="shared" si="5"/>
        <v>0</v>
      </c>
      <c r="AB23" s="16">
        <f t="shared" si="8"/>
        <v>7.187500006693881E-3</v>
      </c>
    </row>
    <row r="24" spans="1:30" s="13" customFormat="1" x14ac:dyDescent="0.4">
      <c r="A24" s="45" t="str">
        <f t="shared" si="0"/>
        <v>-</v>
      </c>
      <c r="B24" s="45" t="str">
        <f t="shared" si="1"/>
        <v>-</v>
      </c>
      <c r="C24" s="13">
        <v>10</v>
      </c>
      <c r="D24" s="14">
        <v>43382.447997685187</v>
      </c>
      <c r="E24" s="13">
        <v>1811</v>
      </c>
      <c r="F24" s="13" t="s">
        <v>18</v>
      </c>
      <c r="G24" s="13">
        <v>2189</v>
      </c>
      <c r="H24" s="13">
        <v>907</v>
      </c>
      <c r="I24" s="13">
        <v>5</v>
      </c>
      <c r="J24" s="13">
        <v>2</v>
      </c>
      <c r="L24" s="14">
        <v>43382.452453703707</v>
      </c>
      <c r="M24" s="14">
        <v>43382.465578703705</v>
      </c>
      <c r="N24" s="13" t="s">
        <v>34</v>
      </c>
      <c r="O24" s="13" t="s">
        <v>35</v>
      </c>
      <c r="P24" s="13" t="s">
        <v>74</v>
      </c>
      <c r="Q24" s="13" t="s">
        <v>75</v>
      </c>
      <c r="R24" s="14">
        <v>43382.453368055554</v>
      </c>
      <c r="S24" s="14">
        <v>43382.453368055554</v>
      </c>
      <c r="T24" s="14">
        <v>43382.472962962966</v>
      </c>
      <c r="U24" s="14">
        <v>43382.472962962966</v>
      </c>
      <c r="W24" s="14">
        <f t="shared" si="2"/>
        <v>43382.447997685187</v>
      </c>
      <c r="X24" s="15">
        <f t="shared" si="7"/>
        <v>1.3124999997671694E-2</v>
      </c>
      <c r="Y24" s="15">
        <f t="shared" si="4"/>
        <v>2.6249999995343387E-2</v>
      </c>
      <c r="Z24" s="16"/>
      <c r="AA24" s="16">
        <f t="shared" si="5"/>
        <v>0</v>
      </c>
      <c r="AB24" s="16">
        <f t="shared" si="8"/>
        <v>4.4560185197042301E-3</v>
      </c>
      <c r="AC24" s="16"/>
      <c r="AD24" s="16"/>
    </row>
    <row r="25" spans="1:30" s="13" customFormat="1" x14ac:dyDescent="0.4">
      <c r="A25" s="45" t="str">
        <f t="shared" si="0"/>
        <v>-</v>
      </c>
      <c r="B25" s="45" t="str">
        <f t="shared" si="1"/>
        <v>-</v>
      </c>
      <c r="C25" s="13">
        <v>10</v>
      </c>
      <c r="D25" s="14">
        <v>43382.450497685182</v>
      </c>
      <c r="E25" s="13">
        <v>1813</v>
      </c>
      <c r="F25" s="13" t="s">
        <v>38</v>
      </c>
      <c r="G25" s="13">
        <v>0</v>
      </c>
      <c r="H25" s="13">
        <v>596</v>
      </c>
      <c r="I25" s="13">
        <v>9</v>
      </c>
      <c r="J25" s="13">
        <v>1</v>
      </c>
      <c r="L25" s="14">
        <v>43382.454641203702</v>
      </c>
      <c r="M25" s="14">
        <v>43382.46912037037</v>
      </c>
      <c r="N25" s="13" t="s">
        <v>29</v>
      </c>
      <c r="O25" s="13" t="s">
        <v>30</v>
      </c>
      <c r="P25" s="13" t="s">
        <v>57</v>
      </c>
      <c r="Q25" s="13" t="s">
        <v>58</v>
      </c>
      <c r="R25" s="14">
        <v>43382.460393518515</v>
      </c>
      <c r="S25" s="14">
        <v>43382.460393518515</v>
      </c>
      <c r="T25" s="14">
        <v>43382.470393518517</v>
      </c>
      <c r="U25" s="14">
        <v>43382.468993055554</v>
      </c>
      <c r="W25" s="14">
        <f t="shared" si="2"/>
        <v>43382.450497685182</v>
      </c>
      <c r="X25" s="15">
        <f t="shared" si="7"/>
        <v>1.4479166668024845E-2</v>
      </c>
      <c r="Y25" s="15">
        <f t="shared" si="4"/>
        <v>1.4479166668024845E-2</v>
      </c>
      <c r="Z25" s="16"/>
      <c r="AA25" s="16">
        <f t="shared" si="5"/>
        <v>0</v>
      </c>
      <c r="AB25" s="16">
        <f t="shared" si="8"/>
        <v>4.1435185194131918E-3</v>
      </c>
      <c r="AC25" s="16"/>
      <c r="AD25" s="16"/>
    </row>
    <row r="26" spans="1:30" s="13" customFormat="1" x14ac:dyDescent="0.4">
      <c r="A26" s="45" t="str">
        <f t="shared" si="0"/>
        <v>-</v>
      </c>
      <c r="B26" s="45" t="str">
        <f t="shared" si="1"/>
        <v>-</v>
      </c>
      <c r="C26" s="13">
        <v>10</v>
      </c>
      <c r="D26" s="14">
        <v>43382.454826388886</v>
      </c>
      <c r="E26" s="13">
        <v>1814</v>
      </c>
      <c r="F26" s="13" t="s">
        <v>43</v>
      </c>
      <c r="G26" s="13">
        <v>0</v>
      </c>
      <c r="H26" s="13">
        <v>420</v>
      </c>
      <c r="I26" s="13">
        <v>9</v>
      </c>
      <c r="J26" s="13">
        <v>1</v>
      </c>
      <c r="L26" s="14">
        <v>43382.458749999998</v>
      </c>
      <c r="M26" s="14">
        <v>43382.458969907406</v>
      </c>
      <c r="N26" s="13" t="s">
        <v>76</v>
      </c>
      <c r="O26" s="13" t="s">
        <v>77</v>
      </c>
      <c r="P26" s="13" t="s">
        <v>57</v>
      </c>
      <c r="Q26" s="13" t="s">
        <v>58</v>
      </c>
      <c r="R26" s="14">
        <v>43382.462719907409</v>
      </c>
      <c r="S26" s="14">
        <v>43382.462719907409</v>
      </c>
      <c r="T26" s="14">
        <v>43382.468645833331</v>
      </c>
      <c r="U26" s="14">
        <v>43382.468645833331</v>
      </c>
      <c r="W26" s="14">
        <f t="shared" si="2"/>
        <v>43382.454826388886</v>
      </c>
      <c r="X26" s="15">
        <f t="shared" si="7"/>
        <v>2.1990740788169205E-4</v>
      </c>
      <c r="Y26" s="15">
        <f t="shared" si="4"/>
        <v>2.1990740788169205E-4</v>
      </c>
      <c r="Z26" s="16"/>
      <c r="AA26" s="16">
        <f t="shared" si="5"/>
        <v>0</v>
      </c>
      <c r="AB26" s="16">
        <f t="shared" si="8"/>
        <v>3.9236111115314998E-3</v>
      </c>
      <c r="AC26" s="16"/>
      <c r="AD26" s="16"/>
    </row>
    <row r="27" spans="1:30" s="13" customFormat="1" x14ac:dyDescent="0.4">
      <c r="A27" s="45" t="str">
        <f t="shared" si="0"/>
        <v>-</v>
      </c>
      <c r="B27" s="45" t="str">
        <f t="shared" si="1"/>
        <v>-</v>
      </c>
      <c r="C27" s="13">
        <v>10</v>
      </c>
      <c r="D27" s="14">
        <v>43382.455937500003</v>
      </c>
      <c r="E27" s="13">
        <v>1815</v>
      </c>
      <c r="F27" s="13" t="s">
        <v>38</v>
      </c>
      <c r="G27" s="13">
        <v>0</v>
      </c>
      <c r="H27" s="13">
        <v>981</v>
      </c>
      <c r="I27" s="13">
        <v>10</v>
      </c>
      <c r="J27" s="13">
        <v>4</v>
      </c>
      <c r="L27" s="14">
        <v>43382.461562500001</v>
      </c>
      <c r="M27" s="14">
        <v>43382.471458333333</v>
      </c>
      <c r="N27" s="13" t="s">
        <v>44</v>
      </c>
      <c r="O27" s="13" t="s">
        <v>45</v>
      </c>
      <c r="P27" s="13" t="s">
        <v>52</v>
      </c>
      <c r="Q27" s="13" t="s">
        <v>53</v>
      </c>
      <c r="R27" s="14">
        <v>43382.460972222223</v>
      </c>
      <c r="S27" s="14">
        <v>43382.460972222223</v>
      </c>
      <c r="T27" s="14">
        <v>43382.476886574077</v>
      </c>
      <c r="U27" s="14">
        <v>43382.476886574077</v>
      </c>
      <c r="W27" s="14">
        <f t="shared" si="2"/>
        <v>43382.455937500003</v>
      </c>
      <c r="X27" s="15">
        <f t="shared" si="7"/>
        <v>9.8958333328482695E-3</v>
      </c>
      <c r="Y27" s="15">
        <f t="shared" si="4"/>
        <v>3.9583333331393078E-2</v>
      </c>
      <c r="Z27" s="16"/>
      <c r="AA27" s="16">
        <f t="shared" si="5"/>
        <v>5.9027777751907706E-4</v>
      </c>
      <c r="AB27" s="16">
        <f t="shared" si="8"/>
        <v>5.6249999979627319E-3</v>
      </c>
      <c r="AC27" s="16"/>
      <c r="AD27" s="16"/>
    </row>
    <row r="28" spans="1:30" s="13" customFormat="1" x14ac:dyDescent="0.4">
      <c r="A28" s="45" t="str">
        <f t="shared" si="0"/>
        <v>-</v>
      </c>
      <c r="B28" s="45" t="str">
        <f t="shared" si="1"/>
        <v>-</v>
      </c>
      <c r="C28" s="13">
        <v>10</v>
      </c>
      <c r="D28" s="14">
        <v>43382.45753472222</v>
      </c>
      <c r="E28" s="13">
        <v>1816</v>
      </c>
      <c r="F28" s="13" t="s">
        <v>38</v>
      </c>
      <c r="G28" s="13">
        <v>0</v>
      </c>
      <c r="H28" s="13">
        <v>1267</v>
      </c>
      <c r="I28" s="13">
        <v>4</v>
      </c>
      <c r="J28" s="13">
        <v>1</v>
      </c>
      <c r="L28" s="14">
        <v>43382.464386574073</v>
      </c>
      <c r="M28" s="14">
        <v>43382.469629629632</v>
      </c>
      <c r="N28" s="13" t="s">
        <v>44</v>
      </c>
      <c r="O28" s="13" t="s">
        <v>45</v>
      </c>
      <c r="P28" s="13" t="s">
        <v>74</v>
      </c>
      <c r="Q28" s="13" t="s">
        <v>75</v>
      </c>
      <c r="R28" s="14">
        <v>43382.465798611112</v>
      </c>
      <c r="S28" s="14">
        <v>43382.465798611112</v>
      </c>
      <c r="T28" s="14">
        <v>43382.473958333336</v>
      </c>
      <c r="U28" s="14">
        <v>43382.473958333336</v>
      </c>
      <c r="W28" s="14">
        <f t="shared" si="2"/>
        <v>43382.45753472222</v>
      </c>
      <c r="X28" s="15">
        <f t="shared" si="7"/>
        <v>5.2430555588216521E-3</v>
      </c>
      <c r="Y28" s="15">
        <f t="shared" si="4"/>
        <v>5.2430555588216521E-3</v>
      </c>
      <c r="Z28" s="16"/>
      <c r="AA28" s="16">
        <f t="shared" si="5"/>
        <v>0</v>
      </c>
      <c r="AB28" s="16">
        <f t="shared" si="8"/>
        <v>6.8518518528435379E-3</v>
      </c>
      <c r="AC28" s="16"/>
      <c r="AD28" s="16"/>
    </row>
    <row r="29" spans="1:30" s="13" customFormat="1" x14ac:dyDescent="0.4">
      <c r="A29" s="45" t="str">
        <f t="shared" ref="A29:A35" si="9">IF(V29&gt;0, "★", "-")</f>
        <v>-</v>
      </c>
      <c r="B29" s="45" t="str">
        <f t="shared" ref="B29:B35" si="10">IF(K29&gt;0, "☆", "-")</f>
        <v>☆</v>
      </c>
      <c r="C29" s="13">
        <v>10</v>
      </c>
      <c r="D29" s="14">
        <v>43382.364571759259</v>
      </c>
      <c r="E29" s="13">
        <v>1779</v>
      </c>
      <c r="F29" s="13" t="s">
        <v>18</v>
      </c>
      <c r="G29" s="13">
        <v>112</v>
      </c>
      <c r="H29" s="13">
        <v>1181</v>
      </c>
      <c r="I29" s="13">
        <v>1</v>
      </c>
      <c r="J29" s="13">
        <v>1</v>
      </c>
      <c r="K29" s="14">
        <v>43382.364884259259</v>
      </c>
      <c r="N29" s="13" t="s">
        <v>31</v>
      </c>
      <c r="O29" s="13" t="s">
        <v>32</v>
      </c>
      <c r="P29" s="13" t="s">
        <v>25</v>
      </c>
      <c r="Q29" s="13" t="s">
        <v>26</v>
      </c>
      <c r="R29" s="14">
        <v>43382.426388888889</v>
      </c>
      <c r="T29" s="14">
        <v>43382.430532407408</v>
      </c>
      <c r="W29" s="14">
        <f t="shared" ref="W29:W35" si="11">IF(V29&gt;0,V29,D29)</f>
        <v>43382.364571759259</v>
      </c>
      <c r="X29" s="15">
        <f t="shared" ref="X29:X34" si="12">M29-L29</f>
        <v>0</v>
      </c>
      <c r="Y29" s="15">
        <f>X29*J29</f>
        <v>0</v>
      </c>
      <c r="Z29" s="74"/>
      <c r="AA29" s="74">
        <f t="shared" si="5"/>
        <v>0</v>
      </c>
      <c r="AB29" s="16">
        <f>IF(B29="☆",(IF(K29&gt;R29,K29-W29,R29-W29)),L29-W29)</f>
        <v>6.1817129630071577E-2</v>
      </c>
      <c r="AC29" s="16"/>
      <c r="AD29" s="16"/>
    </row>
    <row r="30" spans="1:30" s="13" customFormat="1" x14ac:dyDescent="0.4">
      <c r="A30" s="45" t="str">
        <f t="shared" si="9"/>
        <v>★</v>
      </c>
      <c r="B30" s="45" t="str">
        <f t="shared" si="10"/>
        <v>☆</v>
      </c>
      <c r="C30" s="13">
        <v>10</v>
      </c>
      <c r="D30" s="14">
        <v>43382.409166666665</v>
      </c>
      <c r="E30" s="13">
        <v>1782</v>
      </c>
      <c r="F30" s="13" t="s">
        <v>18</v>
      </c>
      <c r="G30" s="13">
        <v>1756</v>
      </c>
      <c r="H30" s="13">
        <v>1263</v>
      </c>
      <c r="I30" s="13">
        <v>5</v>
      </c>
      <c r="J30" s="13">
        <v>1</v>
      </c>
      <c r="K30" s="14">
        <v>43382.409363425926</v>
      </c>
      <c r="N30" s="13" t="s">
        <v>61</v>
      </c>
      <c r="O30" s="13" t="s">
        <v>62</v>
      </c>
      <c r="P30" s="13" t="s">
        <v>41</v>
      </c>
      <c r="Q30" s="13" t="s">
        <v>42</v>
      </c>
      <c r="R30" s="14">
        <v>43382.428287037037</v>
      </c>
      <c r="T30" s="14">
        <v>43382.433310185188</v>
      </c>
      <c r="V30" s="14">
        <v>43382.408738425926</v>
      </c>
      <c r="W30" s="14">
        <f t="shared" si="11"/>
        <v>43382.408738425926</v>
      </c>
      <c r="X30" s="15">
        <f t="shared" si="12"/>
        <v>0</v>
      </c>
      <c r="Y30" s="15">
        <f>X30*J30</f>
        <v>0</v>
      </c>
      <c r="Z30" s="16"/>
      <c r="AA30" s="16">
        <f t="shared" si="5"/>
        <v>0</v>
      </c>
      <c r="AB30" s="16">
        <f t="shared" ref="AB30:AB35" si="13">IF(IF(B30="☆",(IF(K30&gt;R30,K30-W30,R30-W30)),L30-W30)&lt;0,0,IF(B30="☆",(IF(K30&gt;R30,K30-W30,R30-W30)),L30-W30))</f>
        <v>1.95486111115315E-2</v>
      </c>
      <c r="AC30" s="16"/>
      <c r="AD30" s="16"/>
    </row>
    <row r="31" spans="1:30" s="13" customFormat="1" x14ac:dyDescent="0.4">
      <c r="A31" s="45" t="str">
        <f t="shared" si="9"/>
        <v>-</v>
      </c>
      <c r="B31" s="45" t="str">
        <f t="shared" si="10"/>
        <v>☆</v>
      </c>
      <c r="C31" s="13">
        <v>10</v>
      </c>
      <c r="D31" s="14">
        <v>43382.409525462965</v>
      </c>
      <c r="E31" s="13">
        <v>1783</v>
      </c>
      <c r="F31" s="13" t="s">
        <v>33</v>
      </c>
      <c r="G31" s="13">
        <v>2052</v>
      </c>
      <c r="H31" s="13">
        <v>469</v>
      </c>
      <c r="I31" s="13">
        <v>5</v>
      </c>
      <c r="J31" s="13">
        <v>4</v>
      </c>
      <c r="K31" s="14">
        <v>43382.412893518522</v>
      </c>
      <c r="N31" s="13" t="s">
        <v>65</v>
      </c>
      <c r="O31" s="13" t="s">
        <v>66</v>
      </c>
      <c r="P31" s="13" t="s">
        <v>19</v>
      </c>
      <c r="Q31" s="13" t="s">
        <v>20</v>
      </c>
      <c r="R31" s="14">
        <v>43382.432395833333</v>
      </c>
      <c r="T31" s="14">
        <v>43382.446817129632</v>
      </c>
      <c r="W31" s="14">
        <f t="shared" si="11"/>
        <v>43382.409525462965</v>
      </c>
      <c r="X31" s="15">
        <f t="shared" si="12"/>
        <v>0</v>
      </c>
      <c r="Y31" s="15">
        <f t="shared" ref="Y31" si="14">X31*J31</f>
        <v>0</v>
      </c>
      <c r="Z31" s="16"/>
      <c r="AA31" s="16">
        <f t="shared" si="5"/>
        <v>0</v>
      </c>
      <c r="AB31" s="16">
        <f t="shared" si="13"/>
        <v>2.287037036876427E-2</v>
      </c>
      <c r="AC31" s="16"/>
      <c r="AD31" s="16"/>
    </row>
    <row r="32" spans="1:30" s="13" customFormat="1" x14ac:dyDescent="0.4">
      <c r="A32" s="45" t="str">
        <f t="shared" si="9"/>
        <v>★</v>
      </c>
      <c r="B32" s="45" t="str">
        <f t="shared" si="10"/>
        <v>☆</v>
      </c>
      <c r="C32" s="13">
        <v>10</v>
      </c>
      <c r="D32" s="14">
        <v>43382.43246527778</v>
      </c>
      <c r="E32" s="13">
        <v>1800</v>
      </c>
      <c r="F32" s="13" t="s">
        <v>38</v>
      </c>
      <c r="G32" s="13">
        <v>0</v>
      </c>
      <c r="H32" s="13">
        <v>331</v>
      </c>
      <c r="I32" s="13">
        <v>5</v>
      </c>
      <c r="J32" s="13">
        <v>4</v>
      </c>
      <c r="K32" s="14">
        <v>43382.441087962965</v>
      </c>
      <c r="N32" s="13" t="s">
        <v>44</v>
      </c>
      <c r="O32" s="13" t="s">
        <v>45</v>
      </c>
      <c r="P32" s="13" t="s">
        <v>52</v>
      </c>
      <c r="Q32" s="13" t="s">
        <v>53</v>
      </c>
      <c r="R32" s="14">
        <v>43382.438217592593</v>
      </c>
      <c r="T32" s="14">
        <v>43382.4534375</v>
      </c>
      <c r="V32" s="14">
        <v>43382.4375</v>
      </c>
      <c r="W32" s="14">
        <f t="shared" si="11"/>
        <v>43382.4375</v>
      </c>
      <c r="X32" s="15">
        <f t="shared" si="12"/>
        <v>0</v>
      </c>
      <c r="Y32" s="15">
        <f>X32*J32</f>
        <v>0</v>
      </c>
      <c r="Z32" s="16"/>
      <c r="AA32" s="16">
        <f t="shared" si="5"/>
        <v>0</v>
      </c>
      <c r="AB32" s="16">
        <f t="shared" si="13"/>
        <v>3.5879629649571143E-3</v>
      </c>
      <c r="AC32" s="16"/>
      <c r="AD32" s="16"/>
    </row>
    <row r="33" spans="1:30" s="13" customFormat="1" x14ac:dyDescent="0.4">
      <c r="A33" s="45" t="str">
        <f t="shared" si="9"/>
        <v>-</v>
      </c>
      <c r="B33" s="45" t="str">
        <f t="shared" si="10"/>
        <v>☆</v>
      </c>
      <c r="C33" s="13">
        <v>10</v>
      </c>
      <c r="D33" s="14">
        <v>43382.43986111111</v>
      </c>
      <c r="E33" s="13">
        <v>1806</v>
      </c>
      <c r="F33" s="13" t="s">
        <v>38</v>
      </c>
      <c r="G33" s="13">
        <v>0</v>
      </c>
      <c r="H33" s="13">
        <v>1052</v>
      </c>
      <c r="I33" s="13">
        <v>6</v>
      </c>
      <c r="J33" s="13">
        <v>3</v>
      </c>
      <c r="K33" s="14">
        <v>43382.462106481478</v>
      </c>
      <c r="N33" s="13" t="s">
        <v>44</v>
      </c>
      <c r="O33" s="13" t="s">
        <v>45</v>
      </c>
      <c r="P33" s="13" t="s">
        <v>19</v>
      </c>
      <c r="Q33" s="13" t="s">
        <v>20</v>
      </c>
      <c r="R33" s="14">
        <v>43382.447685185187</v>
      </c>
      <c r="T33" s="14">
        <v>43382.4690625</v>
      </c>
      <c r="W33" s="14">
        <f t="shared" si="11"/>
        <v>43382.43986111111</v>
      </c>
      <c r="X33" s="15">
        <f t="shared" si="12"/>
        <v>0</v>
      </c>
      <c r="Y33" s="15">
        <f>X33*J33</f>
        <v>0</v>
      </c>
      <c r="Z33" s="16"/>
      <c r="AA33" s="16">
        <f t="shared" si="5"/>
        <v>0</v>
      </c>
      <c r="AB33" s="16">
        <f t="shared" si="13"/>
        <v>2.2245370368182193E-2</v>
      </c>
      <c r="AC33" s="16"/>
      <c r="AD33" s="16"/>
    </row>
    <row r="34" spans="1:30" s="20" customFormat="1" x14ac:dyDescent="0.4">
      <c r="A34" s="59" t="str">
        <f t="shared" si="9"/>
        <v>-</v>
      </c>
      <c r="B34" s="59" t="str">
        <f t="shared" si="10"/>
        <v>☆</v>
      </c>
      <c r="C34" s="20">
        <v>10</v>
      </c>
      <c r="D34" s="21">
        <v>43382.448483796295</v>
      </c>
      <c r="E34" s="20">
        <v>1812</v>
      </c>
      <c r="F34" s="20" t="s">
        <v>38</v>
      </c>
      <c r="G34" s="20">
        <v>0</v>
      </c>
      <c r="H34" s="20">
        <v>1191</v>
      </c>
      <c r="I34" s="20">
        <v>9</v>
      </c>
      <c r="J34" s="20">
        <v>1</v>
      </c>
      <c r="K34" s="21">
        <v>43382.450173611112</v>
      </c>
      <c r="N34" s="20" t="s">
        <v>29</v>
      </c>
      <c r="O34" s="20" t="s">
        <v>30</v>
      </c>
      <c r="P34" s="20" t="s">
        <v>44</v>
      </c>
      <c r="Q34" s="20" t="s">
        <v>45</v>
      </c>
      <c r="R34" s="21">
        <v>43382.462534722225</v>
      </c>
      <c r="T34" s="21">
        <v>43382.474606481483</v>
      </c>
      <c r="W34" s="21">
        <f t="shared" si="11"/>
        <v>43382.448483796295</v>
      </c>
      <c r="X34" s="60">
        <f t="shared" si="12"/>
        <v>0</v>
      </c>
      <c r="Y34" s="60">
        <f>X34*J34</f>
        <v>0</v>
      </c>
      <c r="Z34" s="61"/>
      <c r="AA34" s="61">
        <f t="shared" ref="AA34:AA65" si="15">IF(IF(A34="☆",K34-R34,L34-R34)&lt;0,0,IF(A34="☆",K34-R34,L34-R34))</f>
        <v>0</v>
      </c>
      <c r="AB34" s="61">
        <f t="shared" si="13"/>
        <v>1.4050925929041114E-2</v>
      </c>
      <c r="AC34" s="61"/>
      <c r="AD34" s="61"/>
    </row>
    <row r="35" spans="1:30" s="67" customFormat="1" x14ac:dyDescent="0.4">
      <c r="A35" s="62" t="str">
        <f t="shared" si="9"/>
        <v>★</v>
      </c>
      <c r="B35" s="62" t="str">
        <f t="shared" si="10"/>
        <v>-</v>
      </c>
      <c r="C35" s="67">
        <v>11</v>
      </c>
      <c r="D35" s="68">
        <v>43382.424027777779</v>
      </c>
      <c r="E35" s="67">
        <v>1791</v>
      </c>
      <c r="F35" s="67" t="s">
        <v>18</v>
      </c>
      <c r="G35" s="67">
        <v>1799</v>
      </c>
      <c r="H35" s="67">
        <v>989</v>
      </c>
      <c r="I35" s="67">
        <v>2</v>
      </c>
      <c r="J35" s="67">
        <v>1</v>
      </c>
      <c r="L35" s="68">
        <v>43382.456203703703</v>
      </c>
      <c r="M35" s="68">
        <v>43382.461469907408</v>
      </c>
      <c r="N35" s="67" t="s">
        <v>23</v>
      </c>
      <c r="O35" s="67" t="s">
        <v>24</v>
      </c>
      <c r="P35" s="67" t="s">
        <v>52</v>
      </c>
      <c r="Q35" s="67" t="s">
        <v>53</v>
      </c>
      <c r="R35" s="68">
        <v>43382.458333333336</v>
      </c>
      <c r="S35" s="68">
        <v>43382.458333333336</v>
      </c>
      <c r="T35" s="68">
        <v>43382.466215277775</v>
      </c>
      <c r="U35" s="68">
        <v>43382.466215277775</v>
      </c>
      <c r="V35" s="68">
        <v>43382.458333333336</v>
      </c>
      <c r="W35" s="68">
        <f t="shared" si="11"/>
        <v>43382.458333333336</v>
      </c>
      <c r="X35" s="69">
        <f t="shared" si="7"/>
        <v>5.2662037051049992E-3</v>
      </c>
      <c r="Y35" s="69">
        <f t="shared" si="4"/>
        <v>5.2662037051049992E-3</v>
      </c>
      <c r="Z35" s="70">
        <f>SUM(Y35:Y52)</f>
        <v>9.9317129635892343E-2</v>
      </c>
      <c r="AA35" s="70">
        <f t="shared" si="15"/>
        <v>0</v>
      </c>
      <c r="AB35" s="70">
        <f t="shared" si="13"/>
        <v>0</v>
      </c>
      <c r="AC35" s="70">
        <f>AVERAGE(AB35:AB52)</f>
        <v>3.8014403289707843E-3</v>
      </c>
      <c r="AD35" s="70">
        <f>MEDIAN(AB35:AB52)</f>
        <v>3.9004629652481526E-3</v>
      </c>
    </row>
    <row r="36" spans="1:30" s="13" customFormat="1" x14ac:dyDescent="0.4">
      <c r="A36" s="45" t="str">
        <f t="shared" si="0"/>
        <v>-</v>
      </c>
      <c r="B36" s="45" t="str">
        <f t="shared" si="1"/>
        <v>-</v>
      </c>
      <c r="C36" s="13">
        <v>11</v>
      </c>
      <c r="D36" s="14">
        <v>43382.45888888889</v>
      </c>
      <c r="E36" s="13">
        <v>1817</v>
      </c>
      <c r="F36" s="13" t="s">
        <v>18</v>
      </c>
      <c r="G36" s="13">
        <v>113</v>
      </c>
      <c r="H36" s="13">
        <v>977</v>
      </c>
      <c r="I36" s="13">
        <v>9</v>
      </c>
      <c r="J36" s="13">
        <v>1</v>
      </c>
      <c r="L36" s="14">
        <v>43382.463761574072</v>
      </c>
      <c r="M36" s="14">
        <v>43382.471354166664</v>
      </c>
      <c r="N36" s="13" t="s">
        <v>59</v>
      </c>
      <c r="O36" s="13" t="s">
        <v>60</v>
      </c>
      <c r="P36" s="13" t="s">
        <v>44</v>
      </c>
      <c r="Q36" s="13" t="s">
        <v>45</v>
      </c>
      <c r="R36" s="14">
        <v>43382.466238425928</v>
      </c>
      <c r="S36" s="14">
        <v>43382.466238425928</v>
      </c>
      <c r="T36" s="14">
        <v>43382.479305555556</v>
      </c>
      <c r="U36" s="14">
        <v>43382.479305555556</v>
      </c>
      <c r="W36" s="14">
        <f t="shared" si="2"/>
        <v>43382.45888888889</v>
      </c>
      <c r="X36" s="15">
        <f t="shared" si="7"/>
        <v>7.5925925921183079E-3</v>
      </c>
      <c r="Y36" s="15">
        <f t="shared" si="4"/>
        <v>7.5925925921183079E-3</v>
      </c>
      <c r="Z36" s="16"/>
      <c r="AA36" s="16">
        <f t="shared" si="15"/>
        <v>0</v>
      </c>
      <c r="AB36" s="16">
        <f t="shared" si="8"/>
        <v>4.8726851819083095E-3</v>
      </c>
      <c r="AC36" s="16"/>
      <c r="AD36" s="16"/>
    </row>
    <row r="37" spans="1:30" s="13" customFormat="1" x14ac:dyDescent="0.4">
      <c r="A37" s="45" t="str">
        <f t="shared" si="0"/>
        <v>★</v>
      </c>
      <c r="B37" s="45" t="str">
        <f t="shared" si="1"/>
        <v>-</v>
      </c>
      <c r="C37" s="13">
        <v>11</v>
      </c>
      <c r="D37" s="14">
        <v>43382.463842592595</v>
      </c>
      <c r="E37" s="13">
        <v>1818</v>
      </c>
      <c r="F37" s="13" t="s">
        <v>43</v>
      </c>
      <c r="G37" s="13">
        <v>0</v>
      </c>
      <c r="H37" s="13">
        <v>1196</v>
      </c>
      <c r="I37" s="13">
        <v>7</v>
      </c>
      <c r="J37" s="13">
        <v>2</v>
      </c>
      <c r="L37" s="14">
        <v>43382.466203703705</v>
      </c>
      <c r="M37" s="14">
        <v>43382.472500000003</v>
      </c>
      <c r="N37" s="13" t="s">
        <v>31</v>
      </c>
      <c r="O37" s="13" t="s">
        <v>32</v>
      </c>
      <c r="P37" s="13" t="s">
        <v>74</v>
      </c>
      <c r="Q37" s="13" t="s">
        <v>75</v>
      </c>
      <c r="R37" s="14">
        <v>43382.469895833332</v>
      </c>
      <c r="S37" s="14">
        <v>43382.469895833332</v>
      </c>
      <c r="T37" s="14">
        <v>43382.480844907404</v>
      </c>
      <c r="U37" s="14">
        <v>43382.480844907404</v>
      </c>
      <c r="V37" s="14">
        <v>43382.46875</v>
      </c>
      <c r="W37" s="14">
        <f t="shared" si="2"/>
        <v>43382.46875</v>
      </c>
      <c r="X37" s="15">
        <f t="shared" si="7"/>
        <v>6.2962962983874604E-3</v>
      </c>
      <c r="Y37" s="15">
        <f t="shared" si="4"/>
        <v>1.2592592596774921E-2</v>
      </c>
      <c r="Z37" s="16"/>
      <c r="AA37" s="16">
        <f t="shared" si="15"/>
        <v>0</v>
      </c>
      <c r="AB37" s="16">
        <f t="shared" si="8"/>
        <v>0</v>
      </c>
      <c r="AC37" s="16"/>
      <c r="AD37" s="16"/>
    </row>
    <row r="38" spans="1:30" s="13" customFormat="1" x14ac:dyDescent="0.4">
      <c r="A38" s="45" t="str">
        <f t="shared" si="0"/>
        <v>-</v>
      </c>
      <c r="B38" s="45" t="str">
        <f t="shared" si="1"/>
        <v>-</v>
      </c>
      <c r="C38" s="13">
        <v>11</v>
      </c>
      <c r="D38" s="14">
        <v>43382.464675925927</v>
      </c>
      <c r="E38" s="13">
        <v>1819</v>
      </c>
      <c r="F38" s="13" t="s">
        <v>71</v>
      </c>
      <c r="G38" s="13">
        <v>2172</v>
      </c>
      <c r="H38" s="13">
        <v>748</v>
      </c>
      <c r="I38" s="13">
        <v>2</v>
      </c>
      <c r="J38" s="13">
        <v>1</v>
      </c>
      <c r="L38" s="14">
        <v>43382.468287037038</v>
      </c>
      <c r="M38" s="14">
        <v>43382.471539351849</v>
      </c>
      <c r="N38" s="13" t="s">
        <v>82</v>
      </c>
      <c r="O38" s="13" t="s">
        <v>83</v>
      </c>
      <c r="P38" s="13" t="s">
        <v>19</v>
      </c>
      <c r="Q38" s="13" t="s">
        <v>20</v>
      </c>
      <c r="R38" s="14">
        <v>43382.465717592589</v>
      </c>
      <c r="S38" s="14">
        <v>43382.465717592589</v>
      </c>
      <c r="T38" s="14">
        <v>43382.473263888889</v>
      </c>
      <c r="U38" s="14">
        <v>43382.473263888889</v>
      </c>
      <c r="W38" s="14">
        <f t="shared" si="2"/>
        <v>43382.464675925927</v>
      </c>
      <c r="X38" s="15">
        <f t="shared" si="7"/>
        <v>3.2523148111067712E-3</v>
      </c>
      <c r="Y38" s="15">
        <f t="shared" si="4"/>
        <v>3.2523148111067712E-3</v>
      </c>
      <c r="Z38" s="16"/>
      <c r="AA38" s="16">
        <f t="shared" si="15"/>
        <v>2.5694444484543055E-3</v>
      </c>
      <c r="AB38" s="16">
        <f t="shared" si="8"/>
        <v>3.6111111112404615E-3</v>
      </c>
      <c r="AC38" s="16"/>
      <c r="AD38" s="16"/>
    </row>
    <row r="39" spans="1:30" s="13" customFormat="1" x14ac:dyDescent="0.4">
      <c r="A39" s="45" t="str">
        <f t="shared" si="0"/>
        <v>-</v>
      </c>
      <c r="B39" s="45" t="str">
        <f t="shared" si="1"/>
        <v>-</v>
      </c>
      <c r="C39" s="13">
        <v>11</v>
      </c>
      <c r="D39" s="14">
        <v>43382.465983796297</v>
      </c>
      <c r="E39" s="13">
        <v>1820</v>
      </c>
      <c r="F39" s="13" t="s">
        <v>38</v>
      </c>
      <c r="G39" s="13">
        <v>0</v>
      </c>
      <c r="H39" s="13">
        <v>665</v>
      </c>
      <c r="I39" s="13">
        <v>9</v>
      </c>
      <c r="J39" s="13">
        <v>1</v>
      </c>
      <c r="L39" s="14">
        <v>43382.468402777777</v>
      </c>
      <c r="M39" s="14">
        <v>43382.471273148149</v>
      </c>
      <c r="N39" s="13" t="s">
        <v>65</v>
      </c>
      <c r="O39" s="13" t="s">
        <v>66</v>
      </c>
      <c r="P39" s="13" t="s">
        <v>44</v>
      </c>
      <c r="Q39" s="13" t="s">
        <v>45</v>
      </c>
      <c r="R39" s="14">
        <v>43382.468541666669</v>
      </c>
      <c r="S39" s="14">
        <v>43382.468541666669</v>
      </c>
      <c r="T39" s="14">
        <v>43382.478622685187</v>
      </c>
      <c r="U39" s="14">
        <v>43382.478622685187</v>
      </c>
      <c r="W39" s="14">
        <f t="shared" si="2"/>
        <v>43382.465983796297</v>
      </c>
      <c r="X39" s="15">
        <f t="shared" si="7"/>
        <v>2.8703703719656914E-3</v>
      </c>
      <c r="Y39" s="15">
        <f t="shared" si="4"/>
        <v>2.8703703719656914E-3</v>
      </c>
      <c r="Z39" s="16"/>
      <c r="AA39" s="16">
        <f t="shared" si="15"/>
        <v>0</v>
      </c>
      <c r="AB39" s="16">
        <f t="shared" si="8"/>
        <v>2.418981479422655E-3</v>
      </c>
      <c r="AC39" s="16"/>
      <c r="AD39" s="16"/>
    </row>
    <row r="40" spans="1:30" s="13" customFormat="1" x14ac:dyDescent="0.4">
      <c r="A40" s="45" t="str">
        <f t="shared" si="0"/>
        <v>-</v>
      </c>
      <c r="B40" s="45" t="str">
        <f t="shared" si="1"/>
        <v>-</v>
      </c>
      <c r="C40" s="13">
        <v>11</v>
      </c>
      <c r="D40" s="14">
        <v>43382.469733796293</v>
      </c>
      <c r="E40" s="13">
        <v>1822</v>
      </c>
      <c r="F40" s="13" t="s">
        <v>43</v>
      </c>
      <c r="G40" s="13">
        <v>0</v>
      </c>
      <c r="H40" s="13">
        <v>587</v>
      </c>
      <c r="I40" s="13">
        <v>3</v>
      </c>
      <c r="J40" s="13">
        <v>1</v>
      </c>
      <c r="L40" s="14">
        <v>43382.480034722219</v>
      </c>
      <c r="M40" s="14">
        <v>43382.486886574072</v>
      </c>
      <c r="N40" s="13" t="s">
        <v>76</v>
      </c>
      <c r="O40" s="13" t="s">
        <v>77</v>
      </c>
      <c r="P40" s="13" t="s">
        <v>57</v>
      </c>
      <c r="Q40" s="13" t="s">
        <v>58</v>
      </c>
      <c r="R40" s="14">
        <v>43382.477199074077</v>
      </c>
      <c r="S40" s="14">
        <v>43382.477199074077</v>
      </c>
      <c r="T40" s="14">
        <v>43382.483124999999</v>
      </c>
      <c r="U40" s="14">
        <v>43382.483124999999</v>
      </c>
      <c r="W40" s="14">
        <f t="shared" si="2"/>
        <v>43382.469733796293</v>
      </c>
      <c r="X40" s="15">
        <f t="shared" si="7"/>
        <v>6.8518518528435379E-3</v>
      </c>
      <c r="Y40" s="15">
        <f t="shared" si="4"/>
        <v>6.8518518528435379E-3</v>
      </c>
      <c r="Z40" s="16"/>
      <c r="AA40" s="16">
        <f t="shared" si="15"/>
        <v>2.8356481416267343E-3</v>
      </c>
      <c r="AB40" s="16">
        <f t="shared" si="8"/>
        <v>1.0300925925548654E-2</v>
      </c>
      <c r="AC40" s="16"/>
      <c r="AD40" s="16"/>
    </row>
    <row r="41" spans="1:30" s="13" customFormat="1" x14ac:dyDescent="0.4">
      <c r="A41" s="45" t="str">
        <f t="shared" si="0"/>
        <v>★</v>
      </c>
      <c r="B41" s="45" t="str">
        <f t="shared" si="1"/>
        <v>-</v>
      </c>
      <c r="C41" s="13">
        <v>11</v>
      </c>
      <c r="D41" s="14">
        <v>43382.469884259262</v>
      </c>
      <c r="E41" s="13">
        <v>1823</v>
      </c>
      <c r="F41" s="13" t="s">
        <v>33</v>
      </c>
      <c r="G41" s="13">
        <v>1727</v>
      </c>
      <c r="H41" s="13">
        <v>607</v>
      </c>
      <c r="I41" s="13">
        <v>10</v>
      </c>
      <c r="J41" s="13">
        <v>2</v>
      </c>
      <c r="L41" s="14">
        <v>43382.475914351853</v>
      </c>
      <c r="M41" s="14">
        <v>43382.480474537035</v>
      </c>
      <c r="N41" s="13" t="s">
        <v>67</v>
      </c>
      <c r="O41" s="13" t="s">
        <v>68</v>
      </c>
      <c r="P41" s="13" t="s">
        <v>39</v>
      </c>
      <c r="Q41" s="13" t="s">
        <v>40</v>
      </c>
      <c r="R41" s="14">
        <v>43382.481736111113</v>
      </c>
      <c r="S41" s="14">
        <v>43382.481736111113</v>
      </c>
      <c r="T41" s="14">
        <v>43382.490474537037</v>
      </c>
      <c r="U41" s="14">
        <v>43382.490474537037</v>
      </c>
      <c r="V41" s="14">
        <v>43382.475729166668</v>
      </c>
      <c r="W41" s="14">
        <f t="shared" si="2"/>
        <v>43382.475729166668</v>
      </c>
      <c r="X41" s="15">
        <f t="shared" si="7"/>
        <v>4.5601851816172712E-3</v>
      </c>
      <c r="Y41" s="15">
        <f t="shared" si="4"/>
        <v>9.1203703632345423E-3</v>
      </c>
      <c r="Z41" s="16"/>
      <c r="AA41" s="16">
        <f t="shared" si="15"/>
        <v>0</v>
      </c>
      <c r="AB41" s="16">
        <f t="shared" si="8"/>
        <v>1.8518518481869251E-4</v>
      </c>
      <c r="AC41" s="16"/>
      <c r="AD41" s="16"/>
    </row>
    <row r="42" spans="1:30" s="13" customFormat="1" x14ac:dyDescent="0.4">
      <c r="A42" s="45" t="str">
        <f t="shared" si="0"/>
        <v>★</v>
      </c>
      <c r="B42" s="45" t="str">
        <f t="shared" si="1"/>
        <v>-</v>
      </c>
      <c r="C42" s="13">
        <v>11</v>
      </c>
      <c r="D42" s="14">
        <v>43382.471400462964</v>
      </c>
      <c r="E42" s="13">
        <v>1824</v>
      </c>
      <c r="F42" s="13" t="s">
        <v>33</v>
      </c>
      <c r="G42" s="13">
        <v>2177</v>
      </c>
      <c r="H42" s="13">
        <v>306</v>
      </c>
      <c r="I42" s="13">
        <v>6</v>
      </c>
      <c r="J42" s="13">
        <v>1</v>
      </c>
      <c r="L42" s="14">
        <v>43382.484629629631</v>
      </c>
      <c r="M42" s="14">
        <v>43382.497627314813</v>
      </c>
      <c r="N42" s="13" t="s">
        <v>29</v>
      </c>
      <c r="O42" s="13" t="s">
        <v>30</v>
      </c>
      <c r="P42" s="13" t="s">
        <v>48</v>
      </c>
      <c r="Q42" s="13" t="s">
        <v>49</v>
      </c>
      <c r="R42" s="14">
        <v>43382.47929398148</v>
      </c>
      <c r="S42" s="14">
        <v>43382.48165509259</v>
      </c>
      <c r="T42" s="14">
        <v>43382.499444444446</v>
      </c>
      <c r="U42" s="14">
        <v>43382.503854166665</v>
      </c>
      <c r="V42" s="14">
        <v>43382.47929398148</v>
      </c>
      <c r="W42" s="14">
        <f t="shared" si="2"/>
        <v>43382.47929398148</v>
      </c>
      <c r="X42" s="15">
        <f t="shared" si="7"/>
        <v>1.2997685182199348E-2</v>
      </c>
      <c r="Y42" s="15">
        <f t="shared" si="4"/>
        <v>1.2997685182199348E-2</v>
      </c>
      <c r="Z42" s="16"/>
      <c r="AA42" s="16">
        <f t="shared" si="15"/>
        <v>5.3356481512309983E-3</v>
      </c>
      <c r="AB42" s="16">
        <f t="shared" si="8"/>
        <v>5.3356481512309983E-3</v>
      </c>
      <c r="AC42" s="16"/>
      <c r="AD42" s="16"/>
    </row>
    <row r="43" spans="1:30" s="13" customFormat="1" x14ac:dyDescent="0.4">
      <c r="A43" s="45" t="str">
        <f t="shared" si="0"/>
        <v>-</v>
      </c>
      <c r="B43" s="45" t="str">
        <f t="shared" si="1"/>
        <v>-</v>
      </c>
      <c r="C43" s="13">
        <v>11</v>
      </c>
      <c r="D43" s="14">
        <v>43382.471898148149</v>
      </c>
      <c r="E43" s="13">
        <v>1825</v>
      </c>
      <c r="F43" s="13" t="s">
        <v>38</v>
      </c>
      <c r="G43" s="13">
        <v>0</v>
      </c>
      <c r="H43" s="13">
        <v>892</v>
      </c>
      <c r="I43" s="13">
        <v>6</v>
      </c>
      <c r="J43" s="13">
        <v>2</v>
      </c>
      <c r="L43" s="14">
        <v>43382.479664351849</v>
      </c>
      <c r="M43" s="14">
        <v>43382.485520833332</v>
      </c>
      <c r="N43" s="13" t="s">
        <v>50</v>
      </c>
      <c r="O43" s="13" t="s">
        <v>51</v>
      </c>
      <c r="P43" s="13" t="s">
        <v>39</v>
      </c>
      <c r="Q43" s="13" t="s">
        <v>40</v>
      </c>
      <c r="R43" s="14">
        <v>43382.475289351853</v>
      </c>
      <c r="S43" s="14">
        <v>43382.475289351853</v>
      </c>
      <c r="T43" s="14">
        <v>43382.490034722221</v>
      </c>
      <c r="U43" s="14">
        <v>43382.490034722221</v>
      </c>
      <c r="W43" s="14">
        <f t="shared" si="2"/>
        <v>43382.471898148149</v>
      </c>
      <c r="X43" s="15">
        <f t="shared" si="7"/>
        <v>5.8564814826240763E-3</v>
      </c>
      <c r="Y43" s="15">
        <f t="shared" si="4"/>
        <v>1.1712962965248153E-2</v>
      </c>
      <c r="Z43" s="16"/>
      <c r="AA43" s="16">
        <f t="shared" si="15"/>
        <v>4.3749999967985786E-3</v>
      </c>
      <c r="AB43" s="16">
        <f t="shared" si="8"/>
        <v>7.7662037001573481E-3</v>
      </c>
      <c r="AC43" s="16"/>
      <c r="AD43" s="16"/>
    </row>
    <row r="44" spans="1:30" s="13" customFormat="1" x14ac:dyDescent="0.4">
      <c r="A44" s="45" t="str">
        <f t="shared" si="0"/>
        <v>-</v>
      </c>
      <c r="B44" s="45" t="str">
        <f t="shared" si="1"/>
        <v>-</v>
      </c>
      <c r="C44" s="13">
        <v>11</v>
      </c>
      <c r="D44" s="14">
        <v>43382.472256944442</v>
      </c>
      <c r="E44" s="13">
        <v>1826</v>
      </c>
      <c r="F44" s="13" t="s">
        <v>38</v>
      </c>
      <c r="G44" s="13">
        <v>0</v>
      </c>
      <c r="H44" s="13">
        <v>843</v>
      </c>
      <c r="I44" s="13">
        <v>7</v>
      </c>
      <c r="J44" s="13">
        <v>1</v>
      </c>
      <c r="L44" s="14">
        <v>43382.474687499998</v>
      </c>
      <c r="M44" s="14">
        <v>43382.477141203701</v>
      </c>
      <c r="N44" s="13" t="s">
        <v>65</v>
      </c>
      <c r="O44" s="13" t="s">
        <v>66</v>
      </c>
      <c r="P44" s="13" t="s">
        <v>44</v>
      </c>
      <c r="Q44" s="13" t="s">
        <v>45</v>
      </c>
      <c r="R44" s="14">
        <v>43382.477141203701</v>
      </c>
      <c r="S44" s="14">
        <v>43382.477141203701</v>
      </c>
      <c r="T44" s="14">
        <v>43382.484178240738</v>
      </c>
      <c r="U44" s="14">
        <v>43382.484178240738</v>
      </c>
      <c r="W44" s="14">
        <f t="shared" si="2"/>
        <v>43382.472256944442</v>
      </c>
      <c r="X44" s="15">
        <f t="shared" si="7"/>
        <v>2.4537037024856545E-3</v>
      </c>
      <c r="Y44" s="15">
        <f t="shared" si="4"/>
        <v>2.4537037024856545E-3</v>
      </c>
      <c r="Z44" s="16"/>
      <c r="AA44" s="16">
        <f t="shared" si="15"/>
        <v>0</v>
      </c>
      <c r="AB44" s="16">
        <f t="shared" si="8"/>
        <v>2.4305555562023073E-3</v>
      </c>
      <c r="AC44" s="16"/>
      <c r="AD44" s="16"/>
    </row>
    <row r="45" spans="1:30" s="13" customFormat="1" x14ac:dyDescent="0.4">
      <c r="A45" s="45" t="str">
        <f t="shared" si="0"/>
        <v>-</v>
      </c>
      <c r="B45" s="45" t="str">
        <f t="shared" si="1"/>
        <v>-</v>
      </c>
      <c r="C45" s="13">
        <v>11</v>
      </c>
      <c r="D45" s="14">
        <v>43382.474745370368</v>
      </c>
      <c r="E45" s="13">
        <v>1827</v>
      </c>
      <c r="F45" s="13" t="s">
        <v>43</v>
      </c>
      <c r="G45" s="13">
        <v>0</v>
      </c>
      <c r="H45" s="13">
        <v>1102</v>
      </c>
      <c r="I45" s="13">
        <v>8</v>
      </c>
      <c r="J45" s="13">
        <v>1</v>
      </c>
      <c r="L45" s="14">
        <v>43382.478946759256</v>
      </c>
      <c r="M45" s="14">
        <v>43382.482303240744</v>
      </c>
      <c r="N45" s="13" t="s">
        <v>52</v>
      </c>
      <c r="O45" s="13" t="s">
        <v>53</v>
      </c>
      <c r="P45" s="13" t="s">
        <v>69</v>
      </c>
      <c r="Q45" s="13" t="s">
        <v>70</v>
      </c>
      <c r="R45" s="14">
        <v>43382.476261574076</v>
      </c>
      <c r="S45" s="14">
        <v>43382.476261574076</v>
      </c>
      <c r="T45" s="14">
        <v>43382.482233796298</v>
      </c>
      <c r="U45" s="14">
        <v>43382.482233796298</v>
      </c>
      <c r="W45" s="14">
        <f t="shared" si="2"/>
        <v>43382.474745370368</v>
      </c>
      <c r="X45" s="15">
        <f t="shared" si="7"/>
        <v>3.3564814875717275E-3</v>
      </c>
      <c r="Y45" s="15">
        <f t="shared" si="4"/>
        <v>3.3564814875717275E-3</v>
      </c>
      <c r="Z45" s="16"/>
      <c r="AA45" s="16">
        <f t="shared" si="15"/>
        <v>2.6851851798710413E-3</v>
      </c>
      <c r="AB45" s="16">
        <f t="shared" si="8"/>
        <v>4.2013888887595385E-3</v>
      </c>
      <c r="AC45" s="16"/>
      <c r="AD45" s="16"/>
    </row>
    <row r="46" spans="1:30" s="13" customFormat="1" x14ac:dyDescent="0.4">
      <c r="A46" s="45" t="str">
        <f t="shared" si="0"/>
        <v>-</v>
      </c>
      <c r="B46" s="45" t="str">
        <f t="shared" si="1"/>
        <v>-</v>
      </c>
      <c r="C46" s="13">
        <v>11</v>
      </c>
      <c r="D46" s="14">
        <v>43382.482314814813</v>
      </c>
      <c r="E46" s="13">
        <v>1828</v>
      </c>
      <c r="F46" s="13" t="s">
        <v>33</v>
      </c>
      <c r="G46" s="13">
        <v>1103</v>
      </c>
      <c r="H46" s="13">
        <v>364</v>
      </c>
      <c r="I46" s="13">
        <v>3</v>
      </c>
      <c r="J46" s="13">
        <v>1</v>
      </c>
      <c r="L46" s="14">
        <v>43382.484178240738</v>
      </c>
      <c r="M46" s="14">
        <v>43382.48809027778</v>
      </c>
      <c r="N46" s="13" t="s">
        <v>44</v>
      </c>
      <c r="O46" s="13" t="s">
        <v>45</v>
      </c>
      <c r="P46" s="13" t="s">
        <v>65</v>
      </c>
      <c r="Q46" s="13" t="s">
        <v>66</v>
      </c>
      <c r="R46" s="14">
        <v>43382.486180555556</v>
      </c>
      <c r="S46" s="14">
        <v>43382.486180555556</v>
      </c>
      <c r="T46" s="14">
        <v>43382.493831018517</v>
      </c>
      <c r="U46" s="14">
        <v>43382.493831018517</v>
      </c>
      <c r="W46" s="14">
        <f t="shared" si="2"/>
        <v>43382.482314814813</v>
      </c>
      <c r="X46" s="15">
        <f t="shared" si="7"/>
        <v>3.912037042027805E-3</v>
      </c>
      <c r="Y46" s="15">
        <f t="shared" si="4"/>
        <v>3.912037042027805E-3</v>
      </c>
      <c r="Z46" s="74"/>
      <c r="AA46" s="74">
        <f t="shared" si="15"/>
        <v>0</v>
      </c>
      <c r="AB46" s="16">
        <f t="shared" si="8"/>
        <v>1.8634259249665774E-3</v>
      </c>
      <c r="AC46" s="16"/>
      <c r="AD46" s="16"/>
    </row>
    <row r="47" spans="1:30" s="13" customFormat="1" x14ac:dyDescent="0.4">
      <c r="A47" s="45" t="str">
        <f>IF(V47&gt;0, "★", "-")</f>
        <v>-</v>
      </c>
      <c r="B47" s="45" t="str">
        <f t="shared" si="1"/>
        <v>-</v>
      </c>
      <c r="C47" s="13">
        <v>11</v>
      </c>
      <c r="D47" s="14">
        <v>43382.488854166666</v>
      </c>
      <c r="E47" s="13">
        <v>1831</v>
      </c>
      <c r="F47" s="13" t="s">
        <v>18</v>
      </c>
      <c r="G47" s="13">
        <v>2137</v>
      </c>
      <c r="H47" s="13">
        <v>983</v>
      </c>
      <c r="I47" s="13">
        <v>4</v>
      </c>
      <c r="J47" s="13">
        <v>1</v>
      </c>
      <c r="L47" s="14">
        <v>43382.490405092591</v>
      </c>
      <c r="M47" s="14">
        <v>43382.496423611112</v>
      </c>
      <c r="N47" s="13" t="s">
        <v>52</v>
      </c>
      <c r="O47" s="13" t="s">
        <v>53</v>
      </c>
      <c r="P47" s="13" t="s">
        <v>74</v>
      </c>
      <c r="Q47" s="13" t="s">
        <v>75</v>
      </c>
      <c r="R47" s="14">
        <v>43382.489976851852</v>
      </c>
      <c r="S47" s="14">
        <v>43382.489976851852</v>
      </c>
      <c r="T47" s="14">
        <v>43382.502824074072</v>
      </c>
      <c r="U47" s="14">
        <v>43382.502824074072</v>
      </c>
      <c r="W47" s="14">
        <f t="shared" si="2"/>
        <v>43382.488854166666</v>
      </c>
      <c r="X47" s="15">
        <f t="shared" si="7"/>
        <v>6.0185185211594217E-3</v>
      </c>
      <c r="Y47" s="15">
        <f t="shared" si="4"/>
        <v>6.0185185211594217E-3</v>
      </c>
      <c r="AA47" s="16">
        <f t="shared" si="15"/>
        <v>4.2824073898373172E-4</v>
      </c>
      <c r="AB47" s="16">
        <f t="shared" si="8"/>
        <v>1.5509259246755391E-3</v>
      </c>
    </row>
    <row r="48" spans="1:30" s="13" customFormat="1" x14ac:dyDescent="0.4">
      <c r="A48" s="45" t="str">
        <f t="shared" si="0"/>
        <v>-</v>
      </c>
      <c r="B48" s="45" t="str">
        <f t="shared" si="1"/>
        <v>-</v>
      </c>
      <c r="C48" s="13">
        <v>11</v>
      </c>
      <c r="D48" s="14">
        <v>43382.489016203705</v>
      </c>
      <c r="E48" s="13">
        <v>1833</v>
      </c>
      <c r="F48" s="13" t="s">
        <v>38</v>
      </c>
      <c r="G48" s="13">
        <v>0</v>
      </c>
      <c r="H48" s="13">
        <v>414</v>
      </c>
      <c r="I48" s="13">
        <v>8</v>
      </c>
      <c r="J48" s="13">
        <v>1</v>
      </c>
      <c r="L48" s="14">
        <v>43382.494108796294</v>
      </c>
      <c r="M48" s="14">
        <v>43382.496481481481</v>
      </c>
      <c r="N48" s="13" t="s">
        <v>86</v>
      </c>
      <c r="O48" s="13" t="s">
        <v>87</v>
      </c>
      <c r="P48" s="13" t="s">
        <v>44</v>
      </c>
      <c r="Q48" s="13" t="s">
        <v>45</v>
      </c>
      <c r="R48" s="14">
        <v>43382.493009259262</v>
      </c>
      <c r="S48" s="14">
        <v>43382.493009259262</v>
      </c>
      <c r="T48" s="14">
        <v>43382.498148148145</v>
      </c>
      <c r="U48" s="14">
        <v>43382.498148148145</v>
      </c>
      <c r="W48" s="14">
        <f t="shared" si="2"/>
        <v>43382.489016203705</v>
      </c>
      <c r="X48" s="15">
        <f t="shared" si="7"/>
        <v>2.3726851868559606E-3</v>
      </c>
      <c r="Y48" s="15">
        <f t="shared" si="4"/>
        <v>2.3726851868559606E-3</v>
      </c>
      <c r="Z48" s="16"/>
      <c r="AA48" s="16">
        <f t="shared" si="15"/>
        <v>1.0995370321325026E-3</v>
      </c>
      <c r="AB48" s="16">
        <f t="shared" si="8"/>
        <v>5.0925925897900015E-3</v>
      </c>
      <c r="AC48" s="16"/>
      <c r="AD48" s="16"/>
    </row>
    <row r="49" spans="1:30" s="13" customFormat="1" x14ac:dyDescent="0.4">
      <c r="A49" s="45" t="str">
        <f t="shared" si="0"/>
        <v>-</v>
      </c>
      <c r="B49" s="45" t="str">
        <f t="shared" si="1"/>
        <v>-</v>
      </c>
      <c r="C49" s="13">
        <v>11</v>
      </c>
      <c r="D49" s="14">
        <v>43382.495046296295</v>
      </c>
      <c r="E49" s="13">
        <v>1834</v>
      </c>
      <c r="F49" s="13" t="s">
        <v>18</v>
      </c>
      <c r="G49" s="13">
        <v>113</v>
      </c>
      <c r="H49" s="13">
        <v>1146</v>
      </c>
      <c r="I49" s="13">
        <v>8</v>
      </c>
      <c r="J49" s="13">
        <v>1</v>
      </c>
      <c r="L49" s="14">
        <v>43382.497164351851</v>
      </c>
      <c r="M49" s="14">
        <v>43382.502581018518</v>
      </c>
      <c r="N49" s="13" t="s">
        <v>44</v>
      </c>
      <c r="O49" s="13" t="s">
        <v>45</v>
      </c>
      <c r="P49" s="13" t="s">
        <v>31</v>
      </c>
      <c r="Q49" s="13" t="s">
        <v>32</v>
      </c>
      <c r="R49" s="14">
        <v>43382.498819444445</v>
      </c>
      <c r="S49" s="14">
        <v>43382.498819444445</v>
      </c>
      <c r="T49" s="14">
        <v>43382.508113425924</v>
      </c>
      <c r="U49" s="14">
        <v>43382.508113425924</v>
      </c>
      <c r="W49" s="14">
        <f t="shared" si="2"/>
        <v>43382.495046296295</v>
      </c>
      <c r="X49" s="15">
        <f t="shared" si="7"/>
        <v>5.4166666668606922E-3</v>
      </c>
      <c r="Y49" s="15">
        <f t="shared" si="4"/>
        <v>5.4166666668606922E-3</v>
      </c>
      <c r="Z49" s="16"/>
      <c r="AA49" s="16">
        <f t="shared" si="15"/>
        <v>0</v>
      </c>
      <c r="AB49" s="16">
        <f t="shared" si="8"/>
        <v>2.118055555911269E-3</v>
      </c>
      <c r="AC49" s="16"/>
      <c r="AD49" s="16"/>
    </row>
    <row r="50" spans="1:30" s="13" customFormat="1" x14ac:dyDescent="0.4">
      <c r="A50" s="45" t="str">
        <f t="shared" si="0"/>
        <v>-</v>
      </c>
      <c r="B50" s="45" t="str">
        <f t="shared" si="1"/>
        <v>-</v>
      </c>
      <c r="C50" s="13">
        <v>11</v>
      </c>
      <c r="D50" s="14">
        <v>43382.495219907411</v>
      </c>
      <c r="E50" s="13">
        <v>1835</v>
      </c>
      <c r="F50" s="13" t="s">
        <v>38</v>
      </c>
      <c r="G50" s="13">
        <v>0</v>
      </c>
      <c r="H50" s="13">
        <v>690</v>
      </c>
      <c r="I50" s="13">
        <v>5</v>
      </c>
      <c r="J50" s="13">
        <v>1</v>
      </c>
      <c r="L50" s="14">
        <v>43382.501446759263</v>
      </c>
      <c r="M50" s="14">
        <v>43382.504976851851</v>
      </c>
      <c r="N50" s="13" t="s">
        <v>76</v>
      </c>
      <c r="O50" s="13" t="s">
        <v>77</v>
      </c>
      <c r="P50" s="13" t="s">
        <v>74</v>
      </c>
      <c r="Q50" s="13" t="s">
        <v>75</v>
      </c>
      <c r="R50" s="14">
        <v>43382.501747685186</v>
      </c>
      <c r="S50" s="14">
        <v>43382.501747685186</v>
      </c>
      <c r="T50" s="14">
        <v>43382.511203703703</v>
      </c>
      <c r="U50" s="14">
        <v>43382.511203703703</v>
      </c>
      <c r="W50" s="14">
        <f t="shared" si="2"/>
        <v>43382.495219907411</v>
      </c>
      <c r="X50" s="15">
        <f t="shared" si="7"/>
        <v>3.53009258833481E-3</v>
      </c>
      <c r="Y50" s="15">
        <f t="shared" si="4"/>
        <v>3.53009258833481E-3</v>
      </c>
      <c r="Z50" s="16"/>
      <c r="AA50" s="16">
        <f t="shared" si="15"/>
        <v>0</v>
      </c>
      <c r="AB50" s="16">
        <f t="shared" si="8"/>
        <v>6.2268518522614613E-3</v>
      </c>
      <c r="AC50" s="16"/>
      <c r="AD50" s="16"/>
    </row>
    <row r="51" spans="1:30" s="13" customFormat="1" x14ac:dyDescent="0.4">
      <c r="A51" s="45" t="str">
        <f>IF(V51&gt;0, "★", "-")</f>
        <v>★</v>
      </c>
      <c r="B51" s="45" t="str">
        <f>IF(K51&gt;0, "☆", "-")</f>
        <v>☆</v>
      </c>
      <c r="C51" s="13">
        <v>11</v>
      </c>
      <c r="D51" s="14">
        <v>43382.468854166669</v>
      </c>
      <c r="E51" s="13">
        <v>1821</v>
      </c>
      <c r="F51" s="13" t="s">
        <v>18</v>
      </c>
      <c r="G51" s="13">
        <v>1930</v>
      </c>
      <c r="H51" s="13">
        <v>1199</v>
      </c>
      <c r="I51" s="13">
        <v>6</v>
      </c>
      <c r="J51" s="13">
        <v>1</v>
      </c>
      <c r="K51" s="14">
        <v>43382.496446759258</v>
      </c>
      <c r="N51" s="13" t="s">
        <v>21</v>
      </c>
      <c r="O51" s="13" t="s">
        <v>22</v>
      </c>
      <c r="P51" s="13" t="s">
        <v>41</v>
      </c>
      <c r="Q51" s="13" t="s">
        <v>42</v>
      </c>
      <c r="R51" s="14">
        <v>43382.490185185183</v>
      </c>
      <c r="T51" s="14">
        <v>43382.500798611109</v>
      </c>
      <c r="V51" s="14">
        <v>43382.490185185183</v>
      </c>
      <c r="W51" s="14">
        <f>IF(V51&gt;0,V51,D51)</f>
        <v>43382.490185185183</v>
      </c>
      <c r="X51" s="15">
        <f>M51-L51</f>
        <v>0</v>
      </c>
      <c r="Y51" s="15">
        <f>X51*J51</f>
        <v>0</v>
      </c>
      <c r="Z51" s="16"/>
      <c r="AA51" s="16">
        <f t="shared" si="15"/>
        <v>0</v>
      </c>
      <c r="AB51" s="16">
        <f>IF(IF(B51="☆",(IF(K51&gt;R51,K51-W51,R51-W51)),L51-W51)&lt;0,0,IF(B51="☆",(IF(K51&gt;R51,K51-W51,R51-W51)),L51-W51))</f>
        <v>6.2615740753244609E-3</v>
      </c>
      <c r="AC51" s="16"/>
      <c r="AD51" s="16"/>
    </row>
    <row r="52" spans="1:30" s="20" customFormat="1" x14ac:dyDescent="0.4">
      <c r="A52" s="59" t="str">
        <f t="shared" ref="A52" si="16">IF(V52&gt;0, "★", "-")</f>
        <v>-</v>
      </c>
      <c r="B52" s="59" t="str">
        <f>IF(K52&gt;0, "☆", "-")</f>
        <v>☆</v>
      </c>
      <c r="C52" s="20">
        <v>11</v>
      </c>
      <c r="D52" s="21">
        <v>43382.488969907405</v>
      </c>
      <c r="E52" s="20">
        <v>1832</v>
      </c>
      <c r="F52" s="20" t="s">
        <v>43</v>
      </c>
      <c r="G52" s="20">
        <v>0</v>
      </c>
      <c r="H52" s="20">
        <v>1000</v>
      </c>
      <c r="I52" s="20">
        <v>3</v>
      </c>
      <c r="J52" s="20">
        <v>1</v>
      </c>
      <c r="K52" s="21">
        <v>43382.489201388889</v>
      </c>
      <c r="N52" s="20" t="s">
        <v>57</v>
      </c>
      <c r="O52" s="20" t="s">
        <v>58</v>
      </c>
      <c r="P52" s="20" t="s">
        <v>46</v>
      </c>
      <c r="Q52" s="20" t="s">
        <v>47</v>
      </c>
      <c r="R52" s="21">
        <v>43382.493159722224</v>
      </c>
      <c r="T52" s="21">
        <v>43382.498356481483</v>
      </c>
      <c r="W52" s="21">
        <f>IF(V52&gt;0,V52,D52)</f>
        <v>43382.488969907405</v>
      </c>
      <c r="X52" s="60">
        <f>M52-L52</f>
        <v>0</v>
      </c>
      <c r="Y52" s="60">
        <f>X52*J52</f>
        <v>0</v>
      </c>
      <c r="Z52" s="75"/>
      <c r="AA52" s="75">
        <f t="shared" si="15"/>
        <v>0</v>
      </c>
      <c r="AB52" s="61">
        <f>IF(IF(B52="☆",(IF(K52&gt;R52,K52-W52,R52-W52)),L52-W52)&lt;0,0,IF(B52="☆",(IF(K52&gt;R52,K52-W52,R52-W52)),L52-W52))</f>
        <v>4.1898148192558438E-3</v>
      </c>
      <c r="AC52" s="61"/>
      <c r="AD52" s="61"/>
    </row>
    <row r="53" spans="1:30" s="67" customFormat="1" x14ac:dyDescent="0.4">
      <c r="A53" s="62" t="str">
        <f t="shared" si="0"/>
        <v>★</v>
      </c>
      <c r="B53" s="62" t="str">
        <f t="shared" si="1"/>
        <v>-</v>
      </c>
      <c r="C53" s="67">
        <v>12</v>
      </c>
      <c r="D53" s="68">
        <v>43382.500231481485</v>
      </c>
      <c r="E53" s="67">
        <v>1837</v>
      </c>
      <c r="F53" s="67" t="s">
        <v>38</v>
      </c>
      <c r="G53" s="67">
        <v>0</v>
      </c>
      <c r="H53" s="67">
        <v>392</v>
      </c>
      <c r="I53" s="67">
        <v>8</v>
      </c>
      <c r="J53" s="67">
        <v>1</v>
      </c>
      <c r="L53" s="68">
        <v>43382.513553240744</v>
      </c>
      <c r="M53" s="68">
        <v>43382.517962962964</v>
      </c>
      <c r="N53" s="67" t="s">
        <v>50</v>
      </c>
      <c r="O53" s="67" t="s">
        <v>51</v>
      </c>
      <c r="P53" s="67" t="s">
        <v>61</v>
      </c>
      <c r="Q53" s="67" t="s">
        <v>62</v>
      </c>
      <c r="R53" s="68">
        <v>43382.513888888891</v>
      </c>
      <c r="S53" s="68">
        <v>43382.513888888891</v>
      </c>
      <c r="T53" s="68">
        <v>43382.522418981483</v>
      </c>
      <c r="U53" s="68">
        <v>43382.521053240744</v>
      </c>
      <c r="V53" s="68">
        <v>43382.513888888891</v>
      </c>
      <c r="W53" s="68">
        <f t="shared" si="2"/>
        <v>43382.513888888891</v>
      </c>
      <c r="X53" s="69">
        <f t="shared" si="7"/>
        <v>4.4097222198615782E-3</v>
      </c>
      <c r="Y53" s="69">
        <f t="shared" si="4"/>
        <v>4.4097222198615782E-3</v>
      </c>
      <c r="Z53" s="70">
        <f>SUM(Y53:Y69)</f>
        <v>0.13466435183363501</v>
      </c>
      <c r="AA53" s="70">
        <f t="shared" si="15"/>
        <v>0</v>
      </c>
      <c r="AB53" s="70">
        <f t="shared" si="8"/>
        <v>0</v>
      </c>
      <c r="AC53" s="70">
        <f>AVERAGE(AB53:AB69)</f>
        <v>3.2972494561416921E-3</v>
      </c>
      <c r="AD53" s="70">
        <f>MEDIAN(AB53:AB69)</f>
        <v>2.8703703719656914E-3</v>
      </c>
    </row>
    <row r="54" spans="1:30" s="13" customFormat="1" x14ac:dyDescent="0.4">
      <c r="A54" s="45" t="str">
        <f t="shared" si="0"/>
        <v>-</v>
      </c>
      <c r="B54" s="45" t="str">
        <f t="shared" si="1"/>
        <v>-</v>
      </c>
      <c r="C54" s="13">
        <v>12</v>
      </c>
      <c r="D54" s="14">
        <v>43382.504826388889</v>
      </c>
      <c r="E54" s="13">
        <v>1838</v>
      </c>
      <c r="F54" s="13" t="s">
        <v>33</v>
      </c>
      <c r="G54" s="13">
        <v>1799</v>
      </c>
      <c r="H54" s="13">
        <v>770</v>
      </c>
      <c r="I54" s="13">
        <v>1</v>
      </c>
      <c r="J54" s="13">
        <v>1</v>
      </c>
      <c r="L54" s="14">
        <v>43382.510937500003</v>
      </c>
      <c r="M54" s="14">
        <v>43382.516122685185</v>
      </c>
      <c r="N54" s="13" t="s">
        <v>52</v>
      </c>
      <c r="O54" s="13" t="s">
        <v>53</v>
      </c>
      <c r="P54" s="13" t="s">
        <v>27</v>
      </c>
      <c r="Q54" s="13" t="s">
        <v>28</v>
      </c>
      <c r="R54" s="14">
        <v>43382.509097222224</v>
      </c>
      <c r="S54" s="14">
        <v>43382.509097222224</v>
      </c>
      <c r="T54" s="14">
        <v>43382.517893518518</v>
      </c>
      <c r="U54" s="14">
        <v>43382.517893518518</v>
      </c>
      <c r="W54" s="14">
        <f t="shared" si="2"/>
        <v>43382.504826388889</v>
      </c>
      <c r="X54" s="15">
        <f t="shared" si="7"/>
        <v>5.1851851821993478E-3</v>
      </c>
      <c r="Y54" s="15">
        <f t="shared" si="4"/>
        <v>5.1851851821993478E-3</v>
      </c>
      <c r="Z54" s="16"/>
      <c r="AA54" s="16">
        <f t="shared" si="15"/>
        <v>1.8402777786832303E-3</v>
      </c>
      <c r="AB54" s="16">
        <f t="shared" si="8"/>
        <v>6.1111111135687679E-3</v>
      </c>
      <c r="AC54" s="16"/>
      <c r="AD54" s="16"/>
    </row>
    <row r="55" spans="1:30" s="13" customFormat="1" ht="18" customHeight="1" x14ac:dyDescent="0.4">
      <c r="A55" s="45" t="str">
        <f t="shared" si="0"/>
        <v>-</v>
      </c>
      <c r="B55" s="45" t="str">
        <f t="shared" si="1"/>
        <v>-</v>
      </c>
      <c r="C55" s="13">
        <v>12</v>
      </c>
      <c r="D55" s="14">
        <v>43382.508275462962</v>
      </c>
      <c r="E55" s="13">
        <v>1839</v>
      </c>
      <c r="F55" s="13" t="s">
        <v>38</v>
      </c>
      <c r="G55" s="13">
        <v>0</v>
      </c>
      <c r="H55" s="13">
        <v>727</v>
      </c>
      <c r="I55" s="13">
        <v>6</v>
      </c>
      <c r="J55" s="13">
        <v>2</v>
      </c>
      <c r="L55" s="14">
        <v>43382.512812499997</v>
      </c>
      <c r="M55" s="14">
        <v>43382.52380787037</v>
      </c>
      <c r="N55" s="13" t="s">
        <v>65</v>
      </c>
      <c r="O55" s="13" t="s">
        <v>66</v>
      </c>
      <c r="P55" s="13" t="s">
        <v>31</v>
      </c>
      <c r="Q55" s="13" t="s">
        <v>32</v>
      </c>
      <c r="R55" s="14">
        <v>43382.513449074075</v>
      </c>
      <c r="S55" s="14">
        <v>43382.513449074075</v>
      </c>
      <c r="T55" s="14">
        <v>43382.525289351855</v>
      </c>
      <c r="U55" s="14">
        <v>43382.525289351855</v>
      </c>
      <c r="W55" s="14">
        <f t="shared" si="2"/>
        <v>43382.508275462962</v>
      </c>
      <c r="X55" s="15">
        <f t="shared" si="7"/>
        <v>1.099537037225673E-2</v>
      </c>
      <c r="Y55" s="15">
        <f t="shared" si="4"/>
        <v>2.199074074451346E-2</v>
      </c>
      <c r="Z55" s="16"/>
      <c r="AA55" s="16">
        <f t="shared" si="15"/>
        <v>0</v>
      </c>
      <c r="AB55" s="16">
        <f t="shared" si="8"/>
        <v>4.537037035333924E-3</v>
      </c>
      <c r="AC55" s="16"/>
      <c r="AD55" s="16"/>
    </row>
    <row r="56" spans="1:30" s="13" customFormat="1" x14ac:dyDescent="0.4">
      <c r="A56" s="45" t="str">
        <f t="shared" si="0"/>
        <v>★</v>
      </c>
      <c r="B56" s="45" t="str">
        <f t="shared" si="1"/>
        <v>-</v>
      </c>
      <c r="C56" s="13">
        <v>12</v>
      </c>
      <c r="D56" s="14">
        <v>43382.510775462964</v>
      </c>
      <c r="E56" s="13">
        <v>1840</v>
      </c>
      <c r="F56" s="13" t="s">
        <v>38</v>
      </c>
      <c r="G56" s="13">
        <v>0</v>
      </c>
      <c r="H56" s="13">
        <v>410</v>
      </c>
      <c r="I56" s="13">
        <v>8</v>
      </c>
      <c r="J56" s="13">
        <v>1</v>
      </c>
      <c r="L56" s="14">
        <v>43382.521898148145</v>
      </c>
      <c r="M56" s="14">
        <v>43382.532106481478</v>
      </c>
      <c r="N56" s="13" t="s">
        <v>65</v>
      </c>
      <c r="O56" s="13" t="s">
        <v>66</v>
      </c>
      <c r="P56" s="13" t="s">
        <v>19</v>
      </c>
      <c r="Q56" s="13" t="s">
        <v>20</v>
      </c>
      <c r="R56" s="14">
        <v>43382.525983796295</v>
      </c>
      <c r="S56" s="14">
        <v>43382.525983796295</v>
      </c>
      <c r="T56" s="14">
        <v>43382.538321759261</v>
      </c>
      <c r="U56" s="14">
        <v>43382.542349537034</v>
      </c>
      <c r="V56" s="14">
        <v>43382.524305555555</v>
      </c>
      <c r="W56" s="14">
        <f t="shared" si="2"/>
        <v>43382.524305555555</v>
      </c>
      <c r="X56" s="15">
        <f t="shared" si="7"/>
        <v>1.0208333333139308E-2</v>
      </c>
      <c r="Y56" s="15">
        <f t="shared" si="4"/>
        <v>1.0208333333139308E-2</v>
      </c>
      <c r="Z56" s="16"/>
      <c r="AA56" s="16">
        <f t="shared" si="15"/>
        <v>0</v>
      </c>
      <c r="AB56" s="16">
        <f t="shared" si="8"/>
        <v>0</v>
      </c>
      <c r="AC56" s="16"/>
      <c r="AD56" s="16"/>
    </row>
    <row r="57" spans="1:30" s="13" customFormat="1" x14ac:dyDescent="0.4">
      <c r="A57" s="45" t="str">
        <f t="shared" si="0"/>
        <v>-</v>
      </c>
      <c r="B57" s="45" t="str">
        <f t="shared" si="1"/>
        <v>-</v>
      </c>
      <c r="C57" s="13">
        <v>12</v>
      </c>
      <c r="D57" s="14">
        <v>43382.512384259258</v>
      </c>
      <c r="E57" s="13">
        <v>1842</v>
      </c>
      <c r="F57" s="13" t="s">
        <v>71</v>
      </c>
      <c r="G57" s="13">
        <v>2172</v>
      </c>
      <c r="H57" s="13">
        <v>533</v>
      </c>
      <c r="I57" s="13">
        <v>7</v>
      </c>
      <c r="J57" s="13">
        <v>1</v>
      </c>
      <c r="L57" s="14">
        <v>43382.514490740738</v>
      </c>
      <c r="M57" s="14">
        <v>43382.515590277777</v>
      </c>
      <c r="N57" s="13" t="s">
        <v>19</v>
      </c>
      <c r="O57" s="13" t="s">
        <v>20</v>
      </c>
      <c r="P57" s="13" t="s">
        <v>34</v>
      </c>
      <c r="Q57" s="13" t="s">
        <v>35</v>
      </c>
      <c r="R57" s="14">
        <v>43382.515752314815</v>
      </c>
      <c r="S57" s="14">
        <v>43382.515752314815</v>
      </c>
      <c r="T57" s="14">
        <v>43382.518993055557</v>
      </c>
      <c r="U57" s="14">
        <v>43382.518993055557</v>
      </c>
      <c r="W57" s="14">
        <f t="shared" si="2"/>
        <v>43382.512384259258</v>
      </c>
      <c r="X57" s="15">
        <f t="shared" si="7"/>
        <v>1.0995370394084603E-3</v>
      </c>
      <c r="Y57" s="15">
        <f t="shared" si="4"/>
        <v>1.0995370394084603E-3</v>
      </c>
      <c r="Z57" s="16"/>
      <c r="AA57" s="16">
        <f t="shared" si="15"/>
        <v>0</v>
      </c>
      <c r="AB57" s="16">
        <f t="shared" si="8"/>
        <v>2.1064814791316167E-3</v>
      </c>
      <c r="AC57" s="16"/>
      <c r="AD57" s="16"/>
    </row>
    <row r="58" spans="1:30" s="13" customFormat="1" x14ac:dyDescent="0.4">
      <c r="A58" s="45" t="str">
        <f t="shared" ref="A58:A124" si="17">IF(V58&gt;0, "★", "-")</f>
        <v>-</v>
      </c>
      <c r="B58" s="45" t="str">
        <f t="shared" ref="B58:B123" si="18">IF(K58&gt;0, "☆", "-")</f>
        <v>-</v>
      </c>
      <c r="C58" s="13">
        <v>12</v>
      </c>
      <c r="D58" s="14">
        <v>43382.514490740738</v>
      </c>
      <c r="E58" s="13">
        <v>1843</v>
      </c>
      <c r="F58" s="13" t="s">
        <v>38</v>
      </c>
      <c r="G58" s="13">
        <v>0</v>
      </c>
      <c r="H58" s="13">
        <v>336</v>
      </c>
      <c r="I58" s="13">
        <v>6</v>
      </c>
      <c r="J58" s="13">
        <v>2</v>
      </c>
      <c r="L58" s="14">
        <v>43382.518275462964</v>
      </c>
      <c r="M58" s="14">
        <v>43382.5237037037</v>
      </c>
      <c r="N58" s="13" t="s">
        <v>86</v>
      </c>
      <c r="O58" s="13" t="s">
        <v>87</v>
      </c>
      <c r="P58" s="13" t="s">
        <v>31</v>
      </c>
      <c r="Q58" s="13" t="s">
        <v>32</v>
      </c>
      <c r="R58" s="14">
        <v>43382.518391203703</v>
      </c>
      <c r="S58" s="14">
        <v>43382.518391203703</v>
      </c>
      <c r="T58" s="14">
        <v>43382.528333333335</v>
      </c>
      <c r="U58" s="14">
        <v>43382.528333333335</v>
      </c>
      <c r="W58" s="14">
        <f t="shared" si="2"/>
        <v>43382.514490740738</v>
      </c>
      <c r="X58" s="15">
        <f t="shared" si="7"/>
        <v>5.428240736364387E-3</v>
      </c>
      <c r="Y58" s="15">
        <f t="shared" si="4"/>
        <v>1.0856481472728774E-2</v>
      </c>
      <c r="Z58" s="16"/>
      <c r="AA58" s="16">
        <f t="shared" si="15"/>
        <v>0</v>
      </c>
      <c r="AB58" s="16">
        <f t="shared" si="8"/>
        <v>3.7847222265554592E-3</v>
      </c>
      <c r="AC58" s="16"/>
      <c r="AD58" s="16"/>
    </row>
    <row r="59" spans="1:30" s="13" customFormat="1" x14ac:dyDescent="0.4">
      <c r="A59" s="45" t="str">
        <f t="shared" si="17"/>
        <v>-</v>
      </c>
      <c r="B59" s="45" t="str">
        <f t="shared" si="18"/>
        <v>-</v>
      </c>
      <c r="C59" s="13">
        <v>12</v>
      </c>
      <c r="D59" s="14">
        <v>43382.516145833331</v>
      </c>
      <c r="E59" s="13">
        <v>1844</v>
      </c>
      <c r="F59" s="13" t="s">
        <v>18</v>
      </c>
      <c r="G59" s="13">
        <v>2198</v>
      </c>
      <c r="H59" s="13">
        <v>482</v>
      </c>
      <c r="I59" s="13">
        <v>9</v>
      </c>
      <c r="J59" s="13">
        <v>1</v>
      </c>
      <c r="L59" s="14">
        <v>43382.519791666666</v>
      </c>
      <c r="M59" s="14">
        <v>43382.52412037037</v>
      </c>
      <c r="N59" s="13" t="s">
        <v>67</v>
      </c>
      <c r="O59" s="13" t="s">
        <v>68</v>
      </c>
      <c r="P59" s="13" t="s">
        <v>19</v>
      </c>
      <c r="Q59" s="13" t="s">
        <v>20</v>
      </c>
      <c r="R59" s="14">
        <v>43382.52107638889</v>
      </c>
      <c r="S59" s="14">
        <v>43382.52107638889</v>
      </c>
      <c r="T59" s="14">
        <v>43382.528495370374</v>
      </c>
      <c r="U59" s="14">
        <v>43382.528495370374</v>
      </c>
      <c r="W59" s="14">
        <f t="shared" ref="W59:W124" si="19">IF(V59&gt;0,V59,D59)</f>
        <v>43382.516145833331</v>
      </c>
      <c r="X59" s="15">
        <f t="shared" si="7"/>
        <v>4.3287037042318843E-3</v>
      </c>
      <c r="Y59" s="15">
        <f t="shared" si="4"/>
        <v>4.3287037042318843E-3</v>
      </c>
      <c r="Z59" s="16"/>
      <c r="AA59" s="16">
        <f t="shared" si="15"/>
        <v>0</v>
      </c>
      <c r="AB59" s="16">
        <f t="shared" si="8"/>
        <v>3.645833334303461E-3</v>
      </c>
      <c r="AC59" s="16"/>
      <c r="AD59" s="16"/>
    </row>
    <row r="60" spans="1:30" s="13" customFormat="1" x14ac:dyDescent="0.4">
      <c r="A60" s="45" t="str">
        <f>IF(V60&gt;0, "★", "-")</f>
        <v>-</v>
      </c>
      <c r="B60" s="45" t="str">
        <f t="shared" si="18"/>
        <v>-</v>
      </c>
      <c r="C60" s="13">
        <v>12</v>
      </c>
      <c r="D60" s="14">
        <v>43382.517326388886</v>
      </c>
      <c r="E60" s="13">
        <v>1845</v>
      </c>
      <c r="F60" s="13" t="s">
        <v>43</v>
      </c>
      <c r="G60" s="13">
        <v>0</v>
      </c>
      <c r="H60" s="13">
        <v>655</v>
      </c>
      <c r="I60" s="13">
        <v>8</v>
      </c>
      <c r="J60" s="13">
        <v>1</v>
      </c>
      <c r="L60" s="14">
        <v>43382.520370370374</v>
      </c>
      <c r="M60" s="14">
        <v>43382.526006944441</v>
      </c>
      <c r="N60" s="13" t="s">
        <v>86</v>
      </c>
      <c r="O60" s="13" t="s">
        <v>87</v>
      </c>
      <c r="P60" s="13" t="s">
        <v>54</v>
      </c>
      <c r="Q60" s="13" t="s">
        <v>55</v>
      </c>
      <c r="R60" s="14">
        <v>43382.522407407407</v>
      </c>
      <c r="S60" s="14">
        <v>43382.522407407407</v>
      </c>
      <c r="T60" s="14">
        <v>43382.532789351855</v>
      </c>
      <c r="U60" s="14">
        <v>43382.532789351855</v>
      </c>
      <c r="W60" s="14">
        <f t="shared" si="19"/>
        <v>43382.517326388886</v>
      </c>
      <c r="X60" s="15">
        <f t="shared" si="7"/>
        <v>5.6365740674664266E-3</v>
      </c>
      <c r="Y60" s="15">
        <f t="shared" si="4"/>
        <v>5.6365740674664266E-3</v>
      </c>
      <c r="AA60" s="16">
        <f t="shared" si="15"/>
        <v>0</v>
      </c>
      <c r="AB60" s="16">
        <f t="shared" si="8"/>
        <v>3.0439814872806892E-3</v>
      </c>
    </row>
    <row r="61" spans="1:30" s="13" customFormat="1" x14ac:dyDescent="0.4">
      <c r="A61" s="45" t="str">
        <f>IF(V61&gt;0, "★", "-")</f>
        <v>-</v>
      </c>
      <c r="B61" s="45" t="str">
        <f t="shared" si="18"/>
        <v>-</v>
      </c>
      <c r="C61" s="13">
        <v>12</v>
      </c>
      <c r="D61" s="14">
        <v>43382.52070601852</v>
      </c>
      <c r="E61" s="13">
        <v>1846</v>
      </c>
      <c r="F61" s="13" t="s">
        <v>71</v>
      </c>
      <c r="G61" s="13">
        <v>2205</v>
      </c>
      <c r="H61" s="13">
        <v>390</v>
      </c>
      <c r="I61" s="13">
        <v>7</v>
      </c>
      <c r="J61" s="13">
        <v>2</v>
      </c>
      <c r="L61" s="14">
        <v>43382.523240740738</v>
      </c>
      <c r="M61" s="14">
        <v>43382.528449074074</v>
      </c>
      <c r="N61" s="13" t="s">
        <v>54</v>
      </c>
      <c r="O61" s="13" t="s">
        <v>55</v>
      </c>
      <c r="P61" s="13" t="s">
        <v>31</v>
      </c>
      <c r="Q61" s="13" t="s">
        <v>32</v>
      </c>
      <c r="R61" s="14">
        <v>43382.522835648146</v>
      </c>
      <c r="S61" s="14">
        <v>43382.522835648146</v>
      </c>
      <c r="T61" s="14">
        <v>43382.535300925927</v>
      </c>
      <c r="U61" s="14">
        <v>43382.535300925927</v>
      </c>
      <c r="W61" s="14">
        <f t="shared" si="19"/>
        <v>43382.52070601852</v>
      </c>
      <c r="X61" s="15">
        <f t="shared" si="7"/>
        <v>5.2083333357586525E-3</v>
      </c>
      <c r="Y61" s="15">
        <f t="shared" si="4"/>
        <v>1.0416666671517305E-2</v>
      </c>
      <c r="Z61" s="16"/>
      <c r="AA61" s="16">
        <f t="shared" si="15"/>
        <v>4.0509259270038456E-4</v>
      </c>
      <c r="AB61" s="16">
        <f t="shared" si="8"/>
        <v>2.5347222181153484E-3</v>
      </c>
      <c r="AC61" s="16"/>
      <c r="AD61" s="16"/>
    </row>
    <row r="62" spans="1:30" s="13" customFormat="1" x14ac:dyDescent="0.4">
      <c r="A62" s="45" t="str">
        <f t="shared" si="17"/>
        <v>-</v>
      </c>
      <c r="B62" s="45" t="str">
        <f t="shared" si="18"/>
        <v>-</v>
      </c>
      <c r="C62" s="13">
        <v>12</v>
      </c>
      <c r="D62" s="14">
        <v>43382.530972222223</v>
      </c>
      <c r="E62" s="13">
        <v>1849</v>
      </c>
      <c r="F62" s="13" t="s">
        <v>43</v>
      </c>
      <c r="G62" s="13">
        <v>0</v>
      </c>
      <c r="H62" s="13">
        <v>411</v>
      </c>
      <c r="I62" s="13">
        <v>3</v>
      </c>
      <c r="J62" s="13">
        <v>1</v>
      </c>
      <c r="L62" s="14">
        <v>43382.53292824074</v>
      </c>
      <c r="M62" s="14">
        <v>43382.539386574077</v>
      </c>
      <c r="N62" s="13" t="s">
        <v>44</v>
      </c>
      <c r="O62" s="13" t="s">
        <v>45</v>
      </c>
      <c r="P62" s="13" t="s">
        <v>59</v>
      </c>
      <c r="Q62" s="13" t="s">
        <v>60</v>
      </c>
      <c r="R62" s="14">
        <v>43382.536446759259</v>
      </c>
      <c r="S62" s="14">
        <v>43382.536446759259</v>
      </c>
      <c r="T62" s="14">
        <v>43382.546064814815</v>
      </c>
      <c r="U62" s="14">
        <v>43382.546064814815</v>
      </c>
      <c r="W62" s="14">
        <f t="shared" si="19"/>
        <v>43382.530972222223</v>
      </c>
      <c r="X62" s="15">
        <f t="shared" si="7"/>
        <v>6.4583333369228058E-3</v>
      </c>
      <c r="Y62" s="15">
        <f t="shared" si="4"/>
        <v>6.4583333369228058E-3</v>
      </c>
      <c r="Z62" s="16"/>
      <c r="AA62" s="16">
        <f t="shared" si="15"/>
        <v>0</v>
      </c>
      <c r="AB62" s="16">
        <f t="shared" si="8"/>
        <v>1.9560185173759237E-3</v>
      </c>
      <c r="AC62" s="16"/>
      <c r="AD62" s="16"/>
    </row>
    <row r="63" spans="1:30" s="13" customFormat="1" x14ac:dyDescent="0.4">
      <c r="A63" s="45" t="str">
        <f t="shared" si="17"/>
        <v>-</v>
      </c>
      <c r="B63" s="45" t="str">
        <f t="shared" si="18"/>
        <v>-</v>
      </c>
      <c r="C63" s="13">
        <v>12</v>
      </c>
      <c r="D63" s="14">
        <v>43382.532025462962</v>
      </c>
      <c r="E63" s="13">
        <v>1850</v>
      </c>
      <c r="F63" s="13" t="s">
        <v>33</v>
      </c>
      <c r="G63" s="13">
        <v>113</v>
      </c>
      <c r="H63" s="13">
        <v>1005</v>
      </c>
      <c r="I63" s="13">
        <v>9</v>
      </c>
      <c r="J63" s="13">
        <v>1</v>
      </c>
      <c r="L63" s="14">
        <v>43382.533645833333</v>
      </c>
      <c r="M63" s="14">
        <v>43382.53875</v>
      </c>
      <c r="N63" s="13" t="s">
        <v>31</v>
      </c>
      <c r="O63" s="13" t="s">
        <v>32</v>
      </c>
      <c r="P63" s="13" t="s">
        <v>74</v>
      </c>
      <c r="Q63" s="13" t="s">
        <v>75</v>
      </c>
      <c r="R63" s="14">
        <v>43382.534675925926</v>
      </c>
      <c r="S63" s="14">
        <v>43382.534675925926</v>
      </c>
      <c r="T63" s="14">
        <v>43382.544930555552</v>
      </c>
      <c r="U63" s="14">
        <v>43382.544930555552</v>
      </c>
      <c r="W63" s="14">
        <f t="shared" si="19"/>
        <v>43382.532025462962</v>
      </c>
      <c r="X63" s="15">
        <f t="shared" si="7"/>
        <v>5.1041666665696539E-3</v>
      </c>
      <c r="Y63" s="15">
        <f t="shared" si="4"/>
        <v>5.1041666665696539E-3</v>
      </c>
      <c r="Z63" s="16"/>
      <c r="AA63" s="16">
        <f t="shared" si="15"/>
        <v>0</v>
      </c>
      <c r="AB63" s="16">
        <f t="shared" ref="AB63:AB128" si="20">IF(IF(B63="☆",(IF(K63&gt;R63,K63-W63,R63-W63)),L63-W63)&lt;0,0,IF(B63="☆",(IF(K63&gt;R63,K63-W63,R63-W63)),L63-W63))</f>
        <v>1.6203703708015382E-3</v>
      </c>
      <c r="AC63" s="16"/>
      <c r="AD63" s="16"/>
    </row>
    <row r="64" spans="1:30" s="13" customFormat="1" x14ac:dyDescent="0.4">
      <c r="A64" s="45" t="str">
        <f t="shared" si="17"/>
        <v>-</v>
      </c>
      <c r="B64" s="45" t="str">
        <f t="shared" si="18"/>
        <v>-</v>
      </c>
      <c r="C64" s="13">
        <v>12</v>
      </c>
      <c r="D64" s="14">
        <v>43382.53329861111</v>
      </c>
      <c r="E64" s="13">
        <v>1851</v>
      </c>
      <c r="F64" s="13" t="s">
        <v>43</v>
      </c>
      <c r="G64" s="13">
        <v>0</v>
      </c>
      <c r="H64" s="13">
        <v>434</v>
      </c>
      <c r="I64" s="13">
        <v>4</v>
      </c>
      <c r="J64" s="13">
        <v>1</v>
      </c>
      <c r="L64" s="14">
        <v>43382.53564814815</v>
      </c>
      <c r="M64" s="14">
        <v>43382.541168981479</v>
      </c>
      <c r="N64" s="13" t="s">
        <v>54</v>
      </c>
      <c r="O64" s="13" t="s">
        <v>55</v>
      </c>
      <c r="P64" s="13" t="s">
        <v>80</v>
      </c>
      <c r="Q64" s="13" t="s">
        <v>81</v>
      </c>
      <c r="R64" s="14">
        <v>43382.535497685189</v>
      </c>
      <c r="S64" s="14">
        <v>43382.535497685189</v>
      </c>
      <c r="T64" s="14">
        <v>43382.543229166666</v>
      </c>
      <c r="U64" s="14">
        <v>43382.543229166666</v>
      </c>
      <c r="W64" s="14">
        <f t="shared" si="19"/>
        <v>43382.53329861111</v>
      </c>
      <c r="X64" s="15">
        <f t="shared" si="7"/>
        <v>5.5208333287737332E-3</v>
      </c>
      <c r="Y64" s="15">
        <f t="shared" si="4"/>
        <v>5.5208333287737332E-3</v>
      </c>
      <c r="Z64" s="16"/>
      <c r="AA64" s="16">
        <f t="shared" si="15"/>
        <v>1.5046296175569296E-4</v>
      </c>
      <c r="AB64" s="16">
        <f t="shared" si="20"/>
        <v>2.3495370405726135E-3</v>
      </c>
      <c r="AC64" s="16"/>
      <c r="AD64" s="16"/>
    </row>
    <row r="65" spans="1:30" s="13" customFormat="1" x14ac:dyDescent="0.4">
      <c r="A65" s="45" t="str">
        <f t="shared" si="17"/>
        <v>-</v>
      </c>
      <c r="B65" s="45" t="str">
        <f t="shared" si="18"/>
        <v>-</v>
      </c>
      <c r="C65" s="13">
        <v>12</v>
      </c>
      <c r="D65" s="14">
        <v>43382.535439814812</v>
      </c>
      <c r="E65" s="13">
        <v>1852</v>
      </c>
      <c r="F65" s="13" t="s">
        <v>38</v>
      </c>
      <c r="G65" s="13">
        <v>0</v>
      </c>
      <c r="H65" s="13">
        <v>1210</v>
      </c>
      <c r="I65" s="13">
        <v>1</v>
      </c>
      <c r="J65" s="13">
        <v>2</v>
      </c>
      <c r="L65" s="14">
        <v>43382.537546296298</v>
      </c>
      <c r="M65" s="14">
        <v>43382.541319444441</v>
      </c>
      <c r="N65" s="13" t="s">
        <v>52</v>
      </c>
      <c r="O65" s="13" t="s">
        <v>53</v>
      </c>
      <c r="P65" s="13" t="s">
        <v>31</v>
      </c>
      <c r="Q65" s="13" t="s">
        <v>32</v>
      </c>
      <c r="R65" s="14">
        <v>43382.538807870369</v>
      </c>
      <c r="S65" s="14">
        <v>43382.538807870369</v>
      </c>
      <c r="T65" s="14">
        <v>43382.548078703701</v>
      </c>
      <c r="U65" s="14">
        <v>43382.548078703701</v>
      </c>
      <c r="W65" s="14">
        <f t="shared" si="19"/>
        <v>43382.535439814812</v>
      </c>
      <c r="X65" s="15">
        <f t="shared" si="7"/>
        <v>3.7731481424998492E-3</v>
      </c>
      <c r="Y65" s="15">
        <f t="shared" ref="Y65:Y128" si="21">X65*J65</f>
        <v>7.5462962849996984E-3</v>
      </c>
      <c r="Z65" s="16"/>
      <c r="AA65" s="16">
        <f t="shared" si="15"/>
        <v>0</v>
      </c>
      <c r="AB65" s="16">
        <f t="shared" si="20"/>
        <v>2.1064814864075743E-3</v>
      </c>
      <c r="AC65" s="16"/>
      <c r="AD65" s="16"/>
    </row>
    <row r="66" spans="1:30" s="13" customFormat="1" x14ac:dyDescent="0.4">
      <c r="A66" s="45" t="str">
        <f t="shared" si="17"/>
        <v>-</v>
      </c>
      <c r="B66" s="45" t="str">
        <f t="shared" si="18"/>
        <v>-</v>
      </c>
      <c r="C66" s="13">
        <v>12</v>
      </c>
      <c r="D66" s="14">
        <v>43382.536377314813</v>
      </c>
      <c r="E66" s="13">
        <v>1853</v>
      </c>
      <c r="F66" s="13" t="s">
        <v>33</v>
      </c>
      <c r="G66" s="13">
        <v>1542</v>
      </c>
      <c r="H66" s="13">
        <v>339</v>
      </c>
      <c r="I66" s="13">
        <v>2</v>
      </c>
      <c r="J66" s="13">
        <v>2</v>
      </c>
      <c r="L66" s="14">
        <v>43382.543368055558</v>
      </c>
      <c r="M66" s="14">
        <v>43382.55133101852</v>
      </c>
      <c r="N66" s="13" t="s">
        <v>39</v>
      </c>
      <c r="O66" s="13" t="s">
        <v>40</v>
      </c>
      <c r="P66" s="13" t="s">
        <v>27</v>
      </c>
      <c r="Q66" s="13" t="s">
        <v>28</v>
      </c>
      <c r="R66" s="14">
        <v>43382.543067129627</v>
      </c>
      <c r="S66" s="14">
        <v>43382.543067129627</v>
      </c>
      <c r="T66" s="14">
        <v>43382.55541666667</v>
      </c>
      <c r="U66" s="14">
        <v>43382.55541666667</v>
      </c>
      <c r="W66" s="14">
        <f t="shared" si="19"/>
        <v>43382.536377314813</v>
      </c>
      <c r="X66" s="15">
        <f t="shared" si="7"/>
        <v>7.962962961755693E-3</v>
      </c>
      <c r="Y66" s="15">
        <f t="shared" si="21"/>
        <v>1.5925925923511386E-2</v>
      </c>
      <c r="Z66" s="16"/>
      <c r="AA66" s="16">
        <f t="shared" ref="AA66:AA97" si="22">IF(IF(A66="☆",K66-R66,L66-R66)&lt;0,0,IF(A66="☆",K66-R66,L66-R66))</f>
        <v>3.0092593078734353E-4</v>
      </c>
      <c r="AB66" s="16">
        <f t="shared" si="20"/>
        <v>6.9907407450955361E-3</v>
      </c>
      <c r="AC66" s="16"/>
      <c r="AD66" s="16"/>
    </row>
    <row r="67" spans="1:30" s="13" customFormat="1" x14ac:dyDescent="0.4">
      <c r="A67" s="45" t="str">
        <f t="shared" si="17"/>
        <v>-</v>
      </c>
      <c r="B67" s="45" t="str">
        <f t="shared" si="18"/>
        <v>-</v>
      </c>
      <c r="C67" s="13">
        <v>12</v>
      </c>
      <c r="D67" s="14">
        <v>43382.537731481483</v>
      </c>
      <c r="E67" s="13">
        <v>1854</v>
      </c>
      <c r="F67" s="13" t="s">
        <v>38</v>
      </c>
      <c r="G67" s="13">
        <v>0</v>
      </c>
      <c r="H67" s="13">
        <v>1212</v>
      </c>
      <c r="I67" s="13">
        <v>9</v>
      </c>
      <c r="J67" s="13">
        <v>1</v>
      </c>
      <c r="L67" s="14">
        <v>43382.542673611111</v>
      </c>
      <c r="M67" s="14">
        <v>43382.547962962963</v>
      </c>
      <c r="N67" s="13" t="s">
        <v>44</v>
      </c>
      <c r="O67" s="13" t="s">
        <v>45</v>
      </c>
      <c r="P67" s="13" t="s">
        <v>74</v>
      </c>
      <c r="Q67" s="13" t="s">
        <v>75</v>
      </c>
      <c r="R67" s="14">
        <v>43382.545497685183</v>
      </c>
      <c r="S67" s="14">
        <v>43382.545497685183</v>
      </c>
      <c r="T67" s="14">
        <v>43382.553657407407</v>
      </c>
      <c r="U67" s="14">
        <v>43382.553657407407</v>
      </c>
      <c r="W67" s="14">
        <f t="shared" si="19"/>
        <v>43382.537731481483</v>
      </c>
      <c r="X67" s="15">
        <f t="shared" si="7"/>
        <v>5.2893518513883464E-3</v>
      </c>
      <c r="Y67" s="15">
        <f t="shared" si="21"/>
        <v>5.2893518513883464E-3</v>
      </c>
      <c r="Z67" s="16"/>
      <c r="AA67" s="16">
        <f t="shared" si="22"/>
        <v>0</v>
      </c>
      <c r="AB67" s="16">
        <f t="shared" si="20"/>
        <v>4.9421296280343086E-3</v>
      </c>
      <c r="AC67" s="16"/>
      <c r="AD67" s="16"/>
    </row>
    <row r="68" spans="1:30" s="13" customFormat="1" x14ac:dyDescent="0.4">
      <c r="A68" s="45" t="str">
        <f t="shared" si="17"/>
        <v>-</v>
      </c>
      <c r="B68" s="45" t="str">
        <f t="shared" si="18"/>
        <v>-</v>
      </c>
      <c r="C68" s="13">
        <v>12</v>
      </c>
      <c r="D68" s="14">
        <v>43382.538113425922</v>
      </c>
      <c r="E68" s="13">
        <v>1855</v>
      </c>
      <c r="F68" s="13" t="s">
        <v>18</v>
      </c>
      <c r="G68" s="13">
        <v>1214</v>
      </c>
      <c r="H68" s="13">
        <v>1097</v>
      </c>
      <c r="I68" s="13">
        <v>10</v>
      </c>
      <c r="J68" s="13">
        <v>3</v>
      </c>
      <c r="L68" s="14">
        <v>43382.540983796294</v>
      </c>
      <c r="M68" s="14">
        <v>43382.54587962963</v>
      </c>
      <c r="N68" s="13" t="s">
        <v>48</v>
      </c>
      <c r="O68" s="13" t="s">
        <v>49</v>
      </c>
      <c r="P68" s="13" t="s">
        <v>19</v>
      </c>
      <c r="Q68" s="13" t="s">
        <v>20</v>
      </c>
      <c r="R68" s="14">
        <v>43382.541689814818</v>
      </c>
      <c r="S68" s="14">
        <v>43382.541689814818</v>
      </c>
      <c r="T68" s="14">
        <v>43382.553090277775</v>
      </c>
      <c r="U68" s="14">
        <v>43382.553090277775</v>
      </c>
      <c r="W68" s="14">
        <f t="shared" si="19"/>
        <v>43382.538113425922</v>
      </c>
      <c r="X68" s="15">
        <f t="shared" ref="X68:X130" si="23">M68-L68</f>
        <v>4.8958333354676142E-3</v>
      </c>
      <c r="Y68" s="15">
        <f t="shared" si="21"/>
        <v>1.4687500006402843E-2</v>
      </c>
      <c r="Z68" s="16"/>
      <c r="AA68" s="16">
        <f t="shared" si="22"/>
        <v>0</v>
      </c>
      <c r="AB68" s="16">
        <f t="shared" si="20"/>
        <v>2.8703703719656914E-3</v>
      </c>
      <c r="AC68" s="16"/>
      <c r="AD68" s="16"/>
    </row>
    <row r="69" spans="1:30" s="20" customFormat="1" x14ac:dyDescent="0.4">
      <c r="A69" s="59" t="str">
        <f>IF(V69&gt;0, "★", "-")</f>
        <v>-</v>
      </c>
      <c r="B69" s="59" t="str">
        <f>IF(K69&gt;0, "☆", "-")</f>
        <v>☆</v>
      </c>
      <c r="C69" s="20">
        <v>12</v>
      </c>
      <c r="D69" s="21">
        <v>43382.527083333334</v>
      </c>
      <c r="E69" s="20">
        <v>1848</v>
      </c>
      <c r="F69" s="20" t="s">
        <v>18</v>
      </c>
      <c r="G69" s="20">
        <v>2129</v>
      </c>
      <c r="H69" s="20">
        <v>945</v>
      </c>
      <c r="I69" s="20">
        <v>8</v>
      </c>
      <c r="J69" s="20">
        <v>1</v>
      </c>
      <c r="K69" s="21">
        <v>43382.527465277781</v>
      </c>
      <c r="N69" s="20" t="s">
        <v>36</v>
      </c>
      <c r="O69" s="20" t="s">
        <v>37</v>
      </c>
      <c r="P69" s="20" t="s">
        <v>39</v>
      </c>
      <c r="Q69" s="20" t="s">
        <v>40</v>
      </c>
      <c r="R69" s="21">
        <v>43382.534537037034</v>
      </c>
      <c r="T69" s="21">
        <v>43382.548668981479</v>
      </c>
      <c r="W69" s="21">
        <f>IF(V69&gt;0,V69,D69)</f>
        <v>43382.527083333334</v>
      </c>
      <c r="X69" s="60">
        <f>M69-L69</f>
        <v>0</v>
      </c>
      <c r="Y69" s="60">
        <f>X69*J69</f>
        <v>0</v>
      </c>
      <c r="Z69" s="61"/>
      <c r="AA69" s="61">
        <f t="shared" si="22"/>
        <v>0</v>
      </c>
      <c r="AB69" s="61">
        <f>IF(IF(B69="☆",(IF(K69&gt;R69,K69-W69,R69-W69)),L69-W69)&lt;0,0,IF(B69="☆",(IF(K69&gt;R69,K69-W69,R69-W69)),L69-W69))</f>
        <v>7.4537036998663098E-3</v>
      </c>
      <c r="AC69" s="61"/>
      <c r="AD69" s="61"/>
    </row>
    <row r="70" spans="1:30" s="67" customFormat="1" x14ac:dyDescent="0.4">
      <c r="A70" s="62" t="str">
        <f>IF(V70&gt;0, "★", "-")</f>
        <v>★</v>
      </c>
      <c r="B70" s="62" t="str">
        <f>IF(K70&gt;0, "☆", "-")</f>
        <v>-</v>
      </c>
      <c r="C70" s="67">
        <v>13</v>
      </c>
      <c r="D70" s="68">
        <v>43382.521458333336</v>
      </c>
      <c r="E70" s="67">
        <v>1847</v>
      </c>
      <c r="F70" s="67" t="s">
        <v>18</v>
      </c>
      <c r="G70" s="67">
        <v>1727</v>
      </c>
      <c r="H70" s="67">
        <v>841</v>
      </c>
      <c r="I70" s="67">
        <v>1</v>
      </c>
      <c r="J70" s="67">
        <v>3</v>
      </c>
      <c r="L70" s="68">
        <v>43382.560833333337</v>
      </c>
      <c r="M70" s="68">
        <v>43382.565300925926</v>
      </c>
      <c r="N70" s="67" t="s">
        <v>39</v>
      </c>
      <c r="O70" s="67" t="s">
        <v>40</v>
      </c>
      <c r="P70" s="67" t="s">
        <v>67</v>
      </c>
      <c r="Q70" s="67" t="s">
        <v>68</v>
      </c>
      <c r="R70" s="68">
        <v>43382.55909722222</v>
      </c>
      <c r="S70" s="68">
        <v>43382.55909722222</v>
      </c>
      <c r="T70" s="68">
        <v>43382.569282407407</v>
      </c>
      <c r="U70" s="68">
        <v>43382.56962962963</v>
      </c>
      <c r="V70" s="68">
        <v>43382.55909722222</v>
      </c>
      <c r="W70" s="68">
        <f>IF(V70&gt;0,V70,D70)</f>
        <v>43382.55909722222</v>
      </c>
      <c r="X70" s="69">
        <f t="shared" si="23"/>
        <v>4.4675925892079249E-3</v>
      </c>
      <c r="Y70" s="69">
        <f t="shared" si="21"/>
        <v>1.3402777767623775E-2</v>
      </c>
      <c r="Z70" s="70">
        <f>SUM(Y70:Y92)</f>
        <v>0.21283564813347766</v>
      </c>
      <c r="AA70" s="70">
        <f t="shared" si="22"/>
        <v>1.7361111167701893E-3</v>
      </c>
      <c r="AB70" s="70">
        <f>IF(IF(B70="☆",(IF(K70&gt;R70,K70-W70,R70-W70)),L70-W70)&lt;0,0,IF(B70="☆",(IF(K70&gt;R70,K70-W70,R70-W70)),L70-W70))</f>
        <v>1.7361111167701893E-3</v>
      </c>
      <c r="AC70" s="70">
        <f>AVERAGE(AB70:AB92)</f>
        <v>4.3050523362699487E-3</v>
      </c>
      <c r="AD70" s="70">
        <f>MEDIAN(AB70:AB92)</f>
        <v>4.0046296344371513E-3</v>
      </c>
    </row>
    <row r="71" spans="1:30" s="13" customFormat="1" x14ac:dyDescent="0.4">
      <c r="A71" s="45" t="str">
        <f t="shared" si="17"/>
        <v>-</v>
      </c>
      <c r="B71" s="45" t="str">
        <f t="shared" si="18"/>
        <v>-</v>
      </c>
      <c r="C71" s="13">
        <v>13</v>
      </c>
      <c r="D71" s="14">
        <v>43382.543206018519</v>
      </c>
      <c r="E71" s="13">
        <v>1856</v>
      </c>
      <c r="F71" s="13" t="s">
        <v>33</v>
      </c>
      <c r="G71" s="13">
        <v>2204</v>
      </c>
      <c r="H71" s="13">
        <v>1217</v>
      </c>
      <c r="I71" s="13">
        <v>9</v>
      </c>
      <c r="J71" s="13">
        <v>1</v>
      </c>
      <c r="L71" s="14">
        <v>43382.549212962964</v>
      </c>
      <c r="M71" s="14">
        <v>43382.556261574071</v>
      </c>
      <c r="N71" s="13" t="s">
        <v>59</v>
      </c>
      <c r="O71" s="13" t="s">
        <v>60</v>
      </c>
      <c r="P71" s="13" t="s">
        <v>72</v>
      </c>
      <c r="Q71" s="13" t="s">
        <v>73</v>
      </c>
      <c r="R71" s="14">
        <v>43382.550370370373</v>
      </c>
      <c r="S71" s="14">
        <v>43382.550625000003</v>
      </c>
      <c r="T71" s="14">
        <v>43382.561851851853</v>
      </c>
      <c r="U71" s="14">
        <v>43382.5624537037</v>
      </c>
      <c r="W71" s="14">
        <f t="shared" si="19"/>
        <v>43382.543206018519</v>
      </c>
      <c r="X71" s="15">
        <f t="shared" si="23"/>
        <v>7.0486111071659252E-3</v>
      </c>
      <c r="Y71" s="15">
        <f t="shared" si="21"/>
        <v>7.0486111071659252E-3</v>
      </c>
      <c r="Z71" s="16"/>
      <c r="AA71" s="16">
        <f t="shared" si="22"/>
        <v>0</v>
      </c>
      <c r="AB71" s="16">
        <f t="shared" si="20"/>
        <v>6.0069444443797693E-3</v>
      </c>
      <c r="AC71" s="16"/>
      <c r="AD71" s="16"/>
    </row>
    <row r="72" spans="1:30" s="13" customFormat="1" x14ac:dyDescent="0.4">
      <c r="A72" s="45" t="str">
        <f t="shared" si="17"/>
        <v>-</v>
      </c>
      <c r="B72" s="45" t="str">
        <f t="shared" si="18"/>
        <v>-</v>
      </c>
      <c r="C72" s="13">
        <v>13</v>
      </c>
      <c r="D72" s="14">
        <v>43382.54347222222</v>
      </c>
      <c r="E72" s="13">
        <v>1857</v>
      </c>
      <c r="F72" s="13" t="s">
        <v>33</v>
      </c>
      <c r="G72" s="13">
        <v>1368</v>
      </c>
      <c r="H72" s="13">
        <v>890</v>
      </c>
      <c r="I72" s="13">
        <v>9</v>
      </c>
      <c r="J72" s="13">
        <v>1</v>
      </c>
      <c r="L72" s="14">
        <v>43382.556134259263</v>
      </c>
      <c r="M72" s="14">
        <v>43382.556215277778</v>
      </c>
      <c r="N72" s="13" t="s">
        <v>59</v>
      </c>
      <c r="O72" s="13" t="s">
        <v>60</v>
      </c>
      <c r="P72" s="13" t="s">
        <v>72</v>
      </c>
      <c r="Q72" s="13" t="s">
        <v>73</v>
      </c>
      <c r="R72" s="14">
        <v>43382.55027777778</v>
      </c>
      <c r="S72" s="14">
        <v>43382.55027777778</v>
      </c>
      <c r="T72" s="14">
        <v>43382.562106481484</v>
      </c>
      <c r="U72" s="14">
        <v>43382.562106481484</v>
      </c>
      <c r="W72" s="14">
        <f t="shared" si="19"/>
        <v>43382.54347222222</v>
      </c>
      <c r="X72" s="15">
        <f t="shared" si="23"/>
        <v>8.1018515629693866E-5</v>
      </c>
      <c r="Y72" s="15">
        <f t="shared" si="21"/>
        <v>8.1018515629693866E-5</v>
      </c>
      <c r="Z72" s="16"/>
      <c r="AA72" s="16">
        <f t="shared" si="22"/>
        <v>5.8564814826240763E-3</v>
      </c>
      <c r="AB72" s="16">
        <f t="shared" si="20"/>
        <v>1.266203704290092E-2</v>
      </c>
      <c r="AC72" s="16"/>
      <c r="AD72" s="16"/>
    </row>
    <row r="73" spans="1:30" s="13" customFormat="1" x14ac:dyDescent="0.4">
      <c r="A73" s="45" t="str">
        <f t="shared" si="17"/>
        <v>-</v>
      </c>
      <c r="B73" s="45" t="str">
        <f t="shared" si="18"/>
        <v>-</v>
      </c>
      <c r="C73" s="13">
        <v>13</v>
      </c>
      <c r="D73" s="14">
        <v>43382.545092592591</v>
      </c>
      <c r="E73" s="13">
        <v>1859</v>
      </c>
      <c r="F73" s="13" t="s">
        <v>33</v>
      </c>
      <c r="G73" s="13">
        <v>2092</v>
      </c>
      <c r="H73" s="13">
        <v>475</v>
      </c>
      <c r="I73" s="13">
        <v>3</v>
      </c>
      <c r="J73" s="13">
        <v>1</v>
      </c>
      <c r="L73" s="14">
        <v>43382.55</v>
      </c>
      <c r="M73" s="14">
        <v>43382.57439814815</v>
      </c>
      <c r="N73" s="13" t="s">
        <v>86</v>
      </c>
      <c r="O73" s="13" t="s">
        <v>87</v>
      </c>
      <c r="P73" s="13" t="s">
        <v>23</v>
      </c>
      <c r="Q73" s="13" t="s">
        <v>24</v>
      </c>
      <c r="R73" s="14">
        <v>43382.552141203705</v>
      </c>
      <c r="S73" s="14">
        <v>43382.552141203705</v>
      </c>
      <c r="T73" s="14">
        <v>43382.567650462966</v>
      </c>
      <c r="U73" s="14">
        <v>43382.567650462966</v>
      </c>
      <c r="W73" s="14">
        <f t="shared" si="19"/>
        <v>43382.545092592591</v>
      </c>
      <c r="X73" s="15">
        <f t="shared" si="23"/>
        <v>2.4398148147156462E-2</v>
      </c>
      <c r="Y73" s="15">
        <f t="shared" si="21"/>
        <v>2.4398148147156462E-2</v>
      </c>
      <c r="Z73" s="16"/>
      <c r="AA73" s="16">
        <f t="shared" si="22"/>
        <v>0</v>
      </c>
      <c r="AB73" s="16">
        <f t="shared" si="20"/>
        <v>4.9074074122472666E-3</v>
      </c>
      <c r="AC73" s="16"/>
      <c r="AD73" s="16"/>
    </row>
    <row r="74" spans="1:30" s="13" customFormat="1" x14ac:dyDescent="0.4">
      <c r="A74" s="45" t="str">
        <f t="shared" si="17"/>
        <v>-</v>
      </c>
      <c r="B74" s="45" t="str">
        <f t="shared" si="18"/>
        <v>-</v>
      </c>
      <c r="C74" s="13">
        <v>13</v>
      </c>
      <c r="D74" s="14">
        <v>43382.546990740739</v>
      </c>
      <c r="E74" s="13">
        <v>1861</v>
      </c>
      <c r="F74" s="13" t="s">
        <v>43</v>
      </c>
      <c r="G74" s="13">
        <v>0</v>
      </c>
      <c r="H74" s="13">
        <v>434</v>
      </c>
      <c r="I74" s="13">
        <v>1</v>
      </c>
      <c r="J74" s="13">
        <v>1</v>
      </c>
      <c r="L74" s="14">
        <v>43382.547731481478</v>
      </c>
      <c r="M74" s="14">
        <v>43382.565347222226</v>
      </c>
      <c r="N74" s="13" t="s">
        <v>80</v>
      </c>
      <c r="O74" s="13" t="s">
        <v>81</v>
      </c>
      <c r="P74" s="13" t="s">
        <v>67</v>
      </c>
      <c r="Q74" s="13" t="s">
        <v>68</v>
      </c>
      <c r="R74" s="14">
        <v>43382.549479166664</v>
      </c>
      <c r="S74" s="14">
        <v>43382.549479166664</v>
      </c>
      <c r="T74" s="14">
        <v>43382.56858796296</v>
      </c>
      <c r="U74" s="14">
        <v>43382.56858796296</v>
      </c>
      <c r="W74" s="14">
        <f t="shared" si="19"/>
        <v>43382.546990740739</v>
      </c>
      <c r="X74" s="15">
        <f t="shared" si="23"/>
        <v>1.7615740747714881E-2</v>
      </c>
      <c r="Y74" s="15">
        <f t="shared" si="21"/>
        <v>1.7615740747714881E-2</v>
      </c>
      <c r="Z74" s="16"/>
      <c r="AA74" s="16">
        <f t="shared" si="22"/>
        <v>0</v>
      </c>
      <c r="AB74" s="16">
        <f t="shared" si="20"/>
        <v>7.4074073927477002E-4</v>
      </c>
      <c r="AC74" s="16"/>
      <c r="AD74" s="16"/>
    </row>
    <row r="75" spans="1:30" s="13" customFormat="1" x14ac:dyDescent="0.4">
      <c r="A75" s="45" t="str">
        <f t="shared" si="17"/>
        <v>-</v>
      </c>
      <c r="B75" s="45" t="str">
        <f t="shared" si="18"/>
        <v>-</v>
      </c>
      <c r="C75" s="13">
        <v>13</v>
      </c>
      <c r="D75" s="14">
        <v>43382.554745370369</v>
      </c>
      <c r="E75" s="13">
        <v>1864</v>
      </c>
      <c r="F75" s="13" t="s">
        <v>38</v>
      </c>
      <c r="G75" s="13">
        <v>0</v>
      </c>
      <c r="H75" s="13">
        <v>1287</v>
      </c>
      <c r="I75" s="13">
        <v>5</v>
      </c>
      <c r="J75" s="13">
        <v>3</v>
      </c>
      <c r="L75" s="14">
        <v>43382.559386574074</v>
      </c>
      <c r="M75" s="14">
        <v>43382.566458333335</v>
      </c>
      <c r="N75" s="13" t="s">
        <v>44</v>
      </c>
      <c r="O75" s="13" t="s">
        <v>45</v>
      </c>
      <c r="P75" s="13" t="s">
        <v>34</v>
      </c>
      <c r="Q75" s="13" t="s">
        <v>35</v>
      </c>
      <c r="R75" s="14">
        <v>43382.558530092596</v>
      </c>
      <c r="S75" s="14">
        <v>43382.559027777781</v>
      </c>
      <c r="T75" s="14">
        <v>43382.571458333332</v>
      </c>
      <c r="U75" s="14">
        <v>43382.571956018517</v>
      </c>
      <c r="W75" s="14">
        <f t="shared" si="19"/>
        <v>43382.554745370369</v>
      </c>
      <c r="X75" s="15">
        <f t="shared" si="23"/>
        <v>7.07175926072523E-3</v>
      </c>
      <c r="Y75" s="15">
        <f t="shared" si="21"/>
        <v>2.121527778217569E-2</v>
      </c>
      <c r="Z75" s="16"/>
      <c r="AA75" s="16">
        <f t="shared" si="22"/>
        <v>8.5648147796746343E-4</v>
      </c>
      <c r="AB75" s="16">
        <f t="shared" si="20"/>
        <v>4.6412037045229226E-3</v>
      </c>
      <c r="AC75" s="16"/>
      <c r="AD75" s="16"/>
    </row>
    <row r="76" spans="1:30" s="13" customFormat="1" x14ac:dyDescent="0.4">
      <c r="A76" s="45" t="str">
        <f t="shared" si="17"/>
        <v>-</v>
      </c>
      <c r="B76" s="45" t="str">
        <f t="shared" si="18"/>
        <v>-</v>
      </c>
      <c r="C76" s="13">
        <v>13</v>
      </c>
      <c r="D76" s="14">
        <v>43382.561550925922</v>
      </c>
      <c r="E76" s="13">
        <v>1867</v>
      </c>
      <c r="F76" s="13" t="s">
        <v>43</v>
      </c>
      <c r="G76" s="13">
        <v>0</v>
      </c>
      <c r="H76" s="13">
        <v>462</v>
      </c>
      <c r="I76" s="13">
        <v>5</v>
      </c>
      <c r="J76" s="13">
        <v>1</v>
      </c>
      <c r="L76" s="14">
        <v>43382.572939814818</v>
      </c>
      <c r="M76" s="14">
        <v>43382.579282407409</v>
      </c>
      <c r="N76" s="13" t="s">
        <v>57</v>
      </c>
      <c r="O76" s="13" t="s">
        <v>58</v>
      </c>
      <c r="P76" s="13" t="s">
        <v>39</v>
      </c>
      <c r="Q76" s="13" t="s">
        <v>40</v>
      </c>
      <c r="R76" s="14">
        <v>43382.564375000002</v>
      </c>
      <c r="S76" s="14">
        <v>43382.564375000002</v>
      </c>
      <c r="T76" s="14">
        <v>43382.57980324074</v>
      </c>
      <c r="U76" s="14">
        <v>43382.57980324074</v>
      </c>
      <c r="W76" s="14">
        <f t="shared" si="19"/>
        <v>43382.561550925922</v>
      </c>
      <c r="X76" s="15">
        <f t="shared" si="23"/>
        <v>6.3425925909541547E-3</v>
      </c>
      <c r="Y76" s="15">
        <f t="shared" si="21"/>
        <v>6.3425925909541547E-3</v>
      </c>
      <c r="Z76" s="16"/>
      <c r="AA76" s="16">
        <f t="shared" si="22"/>
        <v>8.5648148160544224E-3</v>
      </c>
      <c r="AB76" s="16">
        <f t="shared" si="20"/>
        <v>1.138888889545342E-2</v>
      </c>
      <c r="AC76" s="16"/>
      <c r="AD76" s="16"/>
    </row>
    <row r="77" spans="1:30" s="13" customFormat="1" x14ac:dyDescent="0.4">
      <c r="A77" s="45" t="str">
        <f>IF(V77&gt;0, "★", "-")</f>
        <v>-</v>
      </c>
      <c r="B77" s="45" t="str">
        <f t="shared" si="18"/>
        <v>-</v>
      </c>
      <c r="C77" s="13">
        <v>13</v>
      </c>
      <c r="D77" s="14">
        <v>43382.564953703702</v>
      </c>
      <c r="E77" s="13">
        <v>1868</v>
      </c>
      <c r="F77" s="13" t="s">
        <v>18</v>
      </c>
      <c r="G77" s="13">
        <v>2167</v>
      </c>
      <c r="H77" s="13">
        <v>548</v>
      </c>
      <c r="I77" s="13">
        <v>4</v>
      </c>
      <c r="J77" s="13">
        <v>1</v>
      </c>
      <c r="L77" s="14">
        <v>43382.568460648145</v>
      </c>
      <c r="M77" s="14">
        <v>43382.572847222225</v>
      </c>
      <c r="N77" s="13" t="s">
        <v>48</v>
      </c>
      <c r="O77" s="13" t="s">
        <v>49</v>
      </c>
      <c r="P77" s="13" t="s">
        <v>36</v>
      </c>
      <c r="Q77" s="13" t="s">
        <v>37</v>
      </c>
      <c r="R77" s="14">
        <v>43382.569143518522</v>
      </c>
      <c r="S77" s="14">
        <v>43382.569965277777</v>
      </c>
      <c r="T77" s="14">
        <v>43382.573692129627</v>
      </c>
      <c r="U77" s="14">
        <v>43382.574513888889</v>
      </c>
      <c r="W77" s="14">
        <f t="shared" si="19"/>
        <v>43382.564953703702</v>
      </c>
      <c r="X77" s="15">
        <f t="shared" si="23"/>
        <v>4.3865740808541887E-3</v>
      </c>
      <c r="Y77" s="15">
        <f t="shared" si="21"/>
        <v>4.3865740808541887E-3</v>
      </c>
      <c r="Z77" s="16"/>
      <c r="AA77" s="16">
        <f t="shared" si="22"/>
        <v>0</v>
      </c>
      <c r="AB77" s="16">
        <f t="shared" si="20"/>
        <v>3.5069444420514628E-3</v>
      </c>
      <c r="AC77" s="16"/>
      <c r="AD77" s="16"/>
    </row>
    <row r="78" spans="1:30" s="13" customFormat="1" x14ac:dyDescent="0.4">
      <c r="A78" s="45" t="str">
        <f>IF(V78&gt;0, "★", "-")</f>
        <v>★</v>
      </c>
      <c r="B78" s="45" t="str">
        <f t="shared" si="18"/>
        <v>-</v>
      </c>
      <c r="C78" s="13">
        <v>13</v>
      </c>
      <c r="D78" s="14">
        <v>43382.56758101852</v>
      </c>
      <c r="E78" s="13">
        <v>1869</v>
      </c>
      <c r="F78" s="13" t="s">
        <v>38</v>
      </c>
      <c r="G78" s="13">
        <v>0</v>
      </c>
      <c r="H78" s="13">
        <v>848</v>
      </c>
      <c r="I78" s="13">
        <v>1</v>
      </c>
      <c r="J78" s="13">
        <v>4</v>
      </c>
      <c r="L78" s="14">
        <v>43382.570844907408</v>
      </c>
      <c r="M78" s="14">
        <v>43382.576736111114</v>
      </c>
      <c r="N78" s="13" t="s">
        <v>52</v>
      </c>
      <c r="O78" s="13" t="s">
        <v>53</v>
      </c>
      <c r="P78" s="13" t="s">
        <v>44</v>
      </c>
      <c r="Q78" s="13" t="s">
        <v>45</v>
      </c>
      <c r="R78" s="14">
        <v>43382.572916666664</v>
      </c>
      <c r="S78" s="14">
        <v>43382.572916666664</v>
      </c>
      <c r="T78" s="14">
        <v>43382.586388888885</v>
      </c>
      <c r="U78" s="14">
        <v>43382.586388888885</v>
      </c>
      <c r="V78" s="14">
        <v>43382.572916666664</v>
      </c>
      <c r="W78" s="14">
        <f t="shared" si="19"/>
        <v>43382.572916666664</v>
      </c>
      <c r="X78" s="15">
        <f t="shared" si="23"/>
        <v>5.8912037056870759E-3</v>
      </c>
      <c r="Y78" s="15">
        <f t="shared" si="21"/>
        <v>2.3564814822748303E-2</v>
      </c>
      <c r="AA78" s="16">
        <f t="shared" si="22"/>
        <v>0</v>
      </c>
      <c r="AB78" s="16">
        <f t="shared" si="20"/>
        <v>0</v>
      </c>
    </row>
    <row r="79" spans="1:30" s="13" customFormat="1" x14ac:dyDescent="0.4">
      <c r="A79" s="45" t="str">
        <f>IF(V79&gt;0, "★", "-")</f>
        <v>-</v>
      </c>
      <c r="B79" s="45" t="str">
        <f t="shared" si="18"/>
        <v>-</v>
      </c>
      <c r="C79" s="13">
        <v>13</v>
      </c>
      <c r="D79" s="14">
        <v>43382.567777777775</v>
      </c>
      <c r="E79" s="13">
        <v>1870</v>
      </c>
      <c r="F79" s="13" t="s">
        <v>18</v>
      </c>
      <c r="G79" s="13">
        <v>113</v>
      </c>
      <c r="H79" s="13">
        <v>1123</v>
      </c>
      <c r="I79" s="13">
        <v>4</v>
      </c>
      <c r="J79" s="13">
        <v>1</v>
      </c>
      <c r="L79" s="14">
        <v>43382.568541666667</v>
      </c>
      <c r="M79" s="14">
        <v>43382.578067129631</v>
      </c>
      <c r="N79" s="13" t="s">
        <v>48</v>
      </c>
      <c r="O79" s="13" t="s">
        <v>49</v>
      </c>
      <c r="P79" s="13" t="s">
        <v>19</v>
      </c>
      <c r="Q79" s="13" t="s">
        <v>20</v>
      </c>
      <c r="R79" s="14">
        <v>43382.569618055553</v>
      </c>
      <c r="S79" s="14">
        <v>43382.569618055553</v>
      </c>
      <c r="T79" s="14">
        <v>43382.582048611112</v>
      </c>
      <c r="U79" s="14">
        <v>43382.582048611112</v>
      </c>
      <c r="W79" s="14">
        <f t="shared" si="19"/>
        <v>43382.567777777775</v>
      </c>
      <c r="X79" s="15">
        <f t="shared" si="23"/>
        <v>9.5254629632108845E-3</v>
      </c>
      <c r="Y79" s="15">
        <f t="shared" si="21"/>
        <v>9.5254629632108845E-3</v>
      </c>
      <c r="Z79" s="16"/>
      <c r="AA79" s="16">
        <f t="shared" si="22"/>
        <v>0</v>
      </c>
      <c r="AB79" s="16">
        <f t="shared" si="20"/>
        <v>7.638888928340748E-4</v>
      </c>
      <c r="AC79" s="16"/>
      <c r="AD79" s="16"/>
    </row>
    <row r="80" spans="1:30" s="13" customFormat="1" x14ac:dyDescent="0.4">
      <c r="A80" s="45" t="str">
        <f t="shared" si="17"/>
        <v>★</v>
      </c>
      <c r="B80" s="45" t="str">
        <f t="shared" si="18"/>
        <v>-</v>
      </c>
      <c r="C80" s="13">
        <v>13</v>
      </c>
      <c r="D80" s="14">
        <v>43382.573194444441</v>
      </c>
      <c r="E80" s="13">
        <v>1871</v>
      </c>
      <c r="F80" s="13" t="s">
        <v>43</v>
      </c>
      <c r="G80" s="13">
        <v>0</v>
      </c>
      <c r="H80" s="13">
        <v>577</v>
      </c>
      <c r="I80" s="13">
        <v>7</v>
      </c>
      <c r="J80" s="13">
        <v>2</v>
      </c>
      <c r="L80" s="14">
        <v>43382.577407407407</v>
      </c>
      <c r="M80" s="14">
        <v>43382.59</v>
      </c>
      <c r="N80" s="13" t="s">
        <v>41</v>
      </c>
      <c r="O80" s="13" t="s">
        <v>42</v>
      </c>
      <c r="P80" s="13" t="s">
        <v>34</v>
      </c>
      <c r="Q80" s="13" t="s">
        <v>35</v>
      </c>
      <c r="R80" s="14">
        <v>43382.578680555554</v>
      </c>
      <c r="S80" s="14">
        <v>43382.578680555554</v>
      </c>
      <c r="T80" s="14">
        <v>43382.591990740744</v>
      </c>
      <c r="U80" s="14">
        <v>43382.591990740744</v>
      </c>
      <c r="V80" s="14">
        <v>43382.576388888891</v>
      </c>
      <c r="W80" s="14">
        <f t="shared" si="19"/>
        <v>43382.576388888891</v>
      </c>
      <c r="X80" s="15">
        <f t="shared" si="23"/>
        <v>1.2592592589498963E-2</v>
      </c>
      <c r="Y80" s="15">
        <f t="shared" si="21"/>
        <v>2.5185185178997926E-2</v>
      </c>
      <c r="Z80" s="16"/>
      <c r="AA80" s="16">
        <f t="shared" si="22"/>
        <v>0</v>
      </c>
      <c r="AB80" s="16">
        <f t="shared" si="20"/>
        <v>1.0185185165028088E-3</v>
      </c>
      <c r="AC80" s="16"/>
      <c r="AD80" s="16"/>
    </row>
    <row r="81" spans="1:30" s="13" customFormat="1" x14ac:dyDescent="0.4">
      <c r="A81" s="45" t="str">
        <f t="shared" si="17"/>
        <v>-</v>
      </c>
      <c r="B81" s="45" t="str">
        <f t="shared" si="18"/>
        <v>-</v>
      </c>
      <c r="C81" s="13">
        <v>13</v>
      </c>
      <c r="D81" s="14">
        <v>43382.574756944443</v>
      </c>
      <c r="E81" s="13">
        <v>1872</v>
      </c>
      <c r="F81" s="13" t="s">
        <v>33</v>
      </c>
      <c r="G81" s="13">
        <v>1996</v>
      </c>
      <c r="H81" s="13">
        <v>673</v>
      </c>
      <c r="I81" s="13">
        <v>2</v>
      </c>
      <c r="J81" s="13">
        <v>1</v>
      </c>
      <c r="L81" s="14">
        <v>43382.581087962964</v>
      </c>
      <c r="M81" s="14">
        <v>43382.588958333334</v>
      </c>
      <c r="N81" s="13" t="s">
        <v>39</v>
      </c>
      <c r="O81" s="13" t="s">
        <v>40</v>
      </c>
      <c r="P81" s="13" t="s">
        <v>67</v>
      </c>
      <c r="Q81" s="13" t="s">
        <v>68</v>
      </c>
      <c r="R81" s="14">
        <v>43382.583564814813</v>
      </c>
      <c r="S81" s="14">
        <v>43382.583599537036</v>
      </c>
      <c r="T81" s="14">
        <v>43382.592361111114</v>
      </c>
      <c r="U81" s="14">
        <v>43382.595439814817</v>
      </c>
      <c r="W81" s="14">
        <f t="shared" si="19"/>
        <v>43382.574756944443</v>
      </c>
      <c r="X81" s="15">
        <f t="shared" si="23"/>
        <v>7.8703703693463467E-3</v>
      </c>
      <c r="Y81" s="15">
        <f t="shared" si="21"/>
        <v>7.8703703693463467E-3</v>
      </c>
      <c r="Z81" s="16"/>
      <c r="AA81" s="16">
        <f t="shared" si="22"/>
        <v>0</v>
      </c>
      <c r="AB81" s="16">
        <f t="shared" si="20"/>
        <v>6.33101852145046E-3</v>
      </c>
      <c r="AC81" s="16"/>
      <c r="AD81" s="16"/>
    </row>
    <row r="82" spans="1:30" s="13" customFormat="1" x14ac:dyDescent="0.4">
      <c r="A82" s="45" t="str">
        <f t="shared" si="17"/>
        <v>-</v>
      </c>
      <c r="B82" s="45" t="str">
        <f t="shared" si="18"/>
        <v>-</v>
      </c>
      <c r="C82" s="13">
        <v>13</v>
      </c>
      <c r="D82" s="14">
        <v>43382.578761574077</v>
      </c>
      <c r="E82" s="13">
        <v>1875</v>
      </c>
      <c r="F82" s="13" t="s">
        <v>18</v>
      </c>
      <c r="G82" s="13">
        <v>2164</v>
      </c>
      <c r="H82" s="13">
        <v>584</v>
      </c>
      <c r="I82" s="13">
        <v>7</v>
      </c>
      <c r="J82" s="13">
        <v>1</v>
      </c>
      <c r="L82" s="14">
        <v>43382.583564814813</v>
      </c>
      <c r="M82" s="14">
        <v>43382.600069444445</v>
      </c>
      <c r="N82" s="13" t="s">
        <v>59</v>
      </c>
      <c r="O82" s="13" t="s">
        <v>60</v>
      </c>
      <c r="P82" s="13" t="s">
        <v>29</v>
      </c>
      <c r="Q82" s="13" t="s">
        <v>30</v>
      </c>
      <c r="R82" s="14">
        <v>43382.5858912037</v>
      </c>
      <c r="S82" s="14">
        <v>43382.5858912037</v>
      </c>
      <c r="T82" s="14">
        <v>43382.607928240737</v>
      </c>
      <c r="U82" s="14">
        <v>43382.607928240737</v>
      </c>
      <c r="W82" s="14">
        <f t="shared" si="19"/>
        <v>43382.578761574077</v>
      </c>
      <c r="X82" s="15">
        <f t="shared" si="23"/>
        <v>1.6504629631526768E-2</v>
      </c>
      <c r="Y82" s="15">
        <f t="shared" si="21"/>
        <v>1.6504629631526768E-2</v>
      </c>
      <c r="Z82" s="16"/>
      <c r="AA82" s="16">
        <f t="shared" si="22"/>
        <v>0</v>
      </c>
      <c r="AB82" s="16">
        <f t="shared" si="20"/>
        <v>4.8032407357823104E-3</v>
      </c>
      <c r="AC82" s="16"/>
      <c r="AD82" s="16"/>
    </row>
    <row r="83" spans="1:30" s="13" customFormat="1" x14ac:dyDescent="0.4">
      <c r="A83" s="45" t="str">
        <f t="shared" si="17"/>
        <v>-</v>
      </c>
      <c r="B83" s="45" t="str">
        <f t="shared" si="18"/>
        <v>-</v>
      </c>
      <c r="C83" s="13">
        <v>13</v>
      </c>
      <c r="D83" s="14">
        <v>43382.580601851849</v>
      </c>
      <c r="E83" s="13">
        <v>1876</v>
      </c>
      <c r="F83" s="13" t="s">
        <v>38</v>
      </c>
      <c r="G83" s="13">
        <v>0</v>
      </c>
      <c r="H83" s="13">
        <v>651</v>
      </c>
      <c r="I83" s="13">
        <v>5</v>
      </c>
      <c r="J83" s="13">
        <v>2</v>
      </c>
      <c r="L83" s="14">
        <v>43382.584606481483</v>
      </c>
      <c r="M83" s="14">
        <v>43382.588634259257</v>
      </c>
      <c r="N83" s="13" t="s">
        <v>63</v>
      </c>
      <c r="O83" s="13" t="s">
        <v>64</v>
      </c>
      <c r="P83" s="13" t="s">
        <v>31</v>
      </c>
      <c r="Q83" s="13" t="s">
        <v>32</v>
      </c>
      <c r="R83" s="14">
        <v>43382.585706018515</v>
      </c>
      <c r="S83" s="14">
        <v>43382.585706018515</v>
      </c>
      <c r="T83" s="14">
        <v>43382.594224537039</v>
      </c>
      <c r="U83" s="14">
        <v>43382.594224537039</v>
      </c>
      <c r="W83" s="14">
        <f t="shared" si="19"/>
        <v>43382.580601851849</v>
      </c>
      <c r="X83" s="15">
        <f t="shared" si="23"/>
        <v>4.0277777734445408E-3</v>
      </c>
      <c r="Y83" s="15">
        <f t="shared" si="21"/>
        <v>8.0555555468890816E-3</v>
      </c>
      <c r="Z83" s="16"/>
      <c r="AA83" s="16">
        <f t="shared" si="22"/>
        <v>0</v>
      </c>
      <c r="AB83" s="16">
        <f t="shared" si="20"/>
        <v>4.0046296344371513E-3</v>
      </c>
      <c r="AC83" s="16"/>
      <c r="AD83" s="16"/>
    </row>
    <row r="84" spans="1:30" s="13" customFormat="1" x14ac:dyDescent="0.4">
      <c r="A84" s="45" t="str">
        <f t="shared" si="17"/>
        <v>-</v>
      </c>
      <c r="B84" s="45" t="str">
        <f t="shared" si="18"/>
        <v>-</v>
      </c>
      <c r="C84" s="13">
        <v>13</v>
      </c>
      <c r="D84" s="14">
        <v>43382.580682870372</v>
      </c>
      <c r="E84" s="13">
        <v>1877</v>
      </c>
      <c r="F84" s="13" t="s">
        <v>43</v>
      </c>
      <c r="G84" s="13">
        <v>0</v>
      </c>
      <c r="H84" s="13">
        <v>933</v>
      </c>
      <c r="I84" s="13">
        <v>1</v>
      </c>
      <c r="J84" s="13">
        <v>2</v>
      </c>
      <c r="L84" s="14">
        <v>43382.58625</v>
      </c>
      <c r="M84" s="14">
        <v>43382.590231481481</v>
      </c>
      <c r="N84" s="13" t="s">
        <v>19</v>
      </c>
      <c r="O84" s="13" t="s">
        <v>20</v>
      </c>
      <c r="P84" s="13" t="s">
        <v>31</v>
      </c>
      <c r="Q84" s="13" t="s">
        <v>32</v>
      </c>
      <c r="R84" s="14">
        <v>43382.586770833332</v>
      </c>
      <c r="S84" s="14">
        <v>43382.586770833332</v>
      </c>
      <c r="T84" s="14">
        <v>43382.595405092594</v>
      </c>
      <c r="U84" s="14">
        <v>43382.595405092594</v>
      </c>
      <c r="W84" s="14">
        <f t="shared" si="19"/>
        <v>43382.580682870372</v>
      </c>
      <c r="X84" s="15">
        <f t="shared" si="23"/>
        <v>3.9814814808778465E-3</v>
      </c>
      <c r="Y84" s="15">
        <f t="shared" si="21"/>
        <v>7.962962961755693E-3</v>
      </c>
      <c r="Z84" s="16"/>
      <c r="AA84" s="16">
        <f t="shared" si="22"/>
        <v>0</v>
      </c>
      <c r="AB84" s="16">
        <f t="shared" si="20"/>
        <v>5.5671296286163852E-3</v>
      </c>
      <c r="AC84" s="16"/>
      <c r="AD84" s="16"/>
    </row>
    <row r="85" spans="1:30" s="13" customFormat="1" x14ac:dyDescent="0.4">
      <c r="A85" s="45" t="str">
        <f t="shared" si="17"/>
        <v>-</v>
      </c>
      <c r="B85" s="45" t="str">
        <f t="shared" si="18"/>
        <v>-</v>
      </c>
      <c r="C85" s="13">
        <v>13</v>
      </c>
      <c r="D85" s="14">
        <v>43382.581076388888</v>
      </c>
      <c r="E85" s="13">
        <v>1878</v>
      </c>
      <c r="F85" s="13" t="s">
        <v>38</v>
      </c>
      <c r="G85" s="13">
        <v>0</v>
      </c>
      <c r="H85" s="13">
        <v>833</v>
      </c>
      <c r="I85" s="13">
        <v>8</v>
      </c>
      <c r="J85" s="13">
        <v>2</v>
      </c>
      <c r="L85" s="14">
        <v>43382.583067129628</v>
      </c>
      <c r="M85" s="14">
        <v>43382.59034722222</v>
      </c>
      <c r="N85" s="13" t="s">
        <v>67</v>
      </c>
      <c r="O85" s="13" t="s">
        <v>68</v>
      </c>
      <c r="P85" s="13" t="s">
        <v>19</v>
      </c>
      <c r="Q85" s="13" t="s">
        <v>20</v>
      </c>
      <c r="R85" s="14">
        <v>43382.587500000001</v>
      </c>
      <c r="S85" s="14">
        <v>43382.587500000001</v>
      </c>
      <c r="T85" s="14">
        <v>43382.595613425925</v>
      </c>
      <c r="U85" s="14">
        <v>43382.595613425925</v>
      </c>
      <c r="W85" s="14">
        <f t="shared" si="19"/>
        <v>43382.581076388888</v>
      </c>
      <c r="X85" s="15">
        <f t="shared" si="23"/>
        <v>7.2800925918272696E-3</v>
      </c>
      <c r="Y85" s="15">
        <f t="shared" si="21"/>
        <v>1.4560185183654539E-2</v>
      </c>
      <c r="Z85" s="16"/>
      <c r="AA85" s="16">
        <f t="shared" si="22"/>
        <v>0</v>
      </c>
      <c r="AB85" s="16">
        <f t="shared" si="20"/>
        <v>1.9907407404389232E-3</v>
      </c>
      <c r="AC85" s="16"/>
      <c r="AD85" s="16"/>
    </row>
    <row r="86" spans="1:30" s="13" customFormat="1" x14ac:dyDescent="0.4">
      <c r="A86" s="45" t="str">
        <f t="shared" si="17"/>
        <v>-</v>
      </c>
      <c r="B86" s="45" t="str">
        <f t="shared" si="18"/>
        <v>-</v>
      </c>
      <c r="C86" s="13">
        <v>13</v>
      </c>
      <c r="D86" s="14">
        <v>43382.582094907404</v>
      </c>
      <c r="E86" s="13">
        <v>1880</v>
      </c>
      <c r="F86" s="13" t="s">
        <v>43</v>
      </c>
      <c r="G86" s="13">
        <v>0</v>
      </c>
      <c r="H86" s="13">
        <v>525</v>
      </c>
      <c r="I86" s="13">
        <v>4</v>
      </c>
      <c r="J86" s="13">
        <v>1</v>
      </c>
      <c r="L86" s="14">
        <v>43382.584201388891</v>
      </c>
      <c r="M86" s="14">
        <v>43382.589317129627</v>
      </c>
      <c r="N86" s="13" t="s">
        <v>34</v>
      </c>
      <c r="O86" s="13" t="s">
        <v>35</v>
      </c>
      <c r="P86" s="13" t="s">
        <v>69</v>
      </c>
      <c r="Q86" s="13" t="s">
        <v>70</v>
      </c>
      <c r="R86" s="14">
        <v>43382.583668981482</v>
      </c>
      <c r="S86" s="14">
        <v>43382.583668981482</v>
      </c>
      <c r="T86" s="14">
        <v>43382.591215277775</v>
      </c>
      <c r="U86" s="14">
        <v>43382.594872685186</v>
      </c>
      <c r="W86" s="14">
        <f t="shared" si="19"/>
        <v>43382.582094907404</v>
      </c>
      <c r="X86" s="15">
        <f t="shared" si="23"/>
        <v>5.1157407360733487E-3</v>
      </c>
      <c r="Y86" s="15">
        <f t="shared" si="21"/>
        <v>5.1157407360733487E-3</v>
      </c>
      <c r="Z86" s="16"/>
      <c r="AA86" s="16">
        <f t="shared" si="22"/>
        <v>5.3240740817273036E-4</v>
      </c>
      <c r="AB86" s="16">
        <f t="shared" si="20"/>
        <v>2.1064814864075743E-3</v>
      </c>
      <c r="AC86" s="16"/>
      <c r="AD86" s="16"/>
    </row>
    <row r="87" spans="1:30" s="13" customFormat="1" x14ac:dyDescent="0.4">
      <c r="A87" s="45" t="str">
        <f t="shared" ref="A87:A95" si="24">IF(V87&gt;0, "★", "-")</f>
        <v>-</v>
      </c>
      <c r="B87" s="45" t="str">
        <f t="shared" ref="B87:B95" si="25">IF(K87&gt;0, "☆", "-")</f>
        <v>☆</v>
      </c>
      <c r="C87" s="13">
        <v>13</v>
      </c>
      <c r="D87" s="14">
        <v>43382.544733796298</v>
      </c>
      <c r="E87" s="13">
        <v>1858</v>
      </c>
      <c r="F87" s="13" t="s">
        <v>43</v>
      </c>
      <c r="G87" s="13">
        <v>0</v>
      </c>
      <c r="H87" s="13">
        <v>1050</v>
      </c>
      <c r="I87" s="13">
        <v>1</v>
      </c>
      <c r="J87" s="13">
        <v>1</v>
      </c>
      <c r="K87" s="14">
        <v>43382.546712962961</v>
      </c>
      <c r="N87" s="13" t="s">
        <v>80</v>
      </c>
      <c r="O87" s="13" t="s">
        <v>81</v>
      </c>
      <c r="P87" s="13" t="s">
        <v>39</v>
      </c>
      <c r="Q87" s="13" t="s">
        <v>40</v>
      </c>
      <c r="R87" s="14">
        <v>43382.547384259262</v>
      </c>
      <c r="T87" s="14">
        <v>43382.555659722224</v>
      </c>
      <c r="W87" s="14">
        <f t="shared" ref="W87:W95" si="26">IF(V87&gt;0,V87,D87)</f>
        <v>43382.544733796298</v>
      </c>
      <c r="X87" s="15">
        <f t="shared" ref="X87:X92" si="27">M87-L87</f>
        <v>0</v>
      </c>
      <c r="Y87" s="15">
        <f t="shared" ref="Y87:Y92" si="28">X87*J87</f>
        <v>0</v>
      </c>
      <c r="Z87" s="16"/>
      <c r="AA87" s="16">
        <f t="shared" si="22"/>
        <v>0</v>
      </c>
      <c r="AB87" s="16">
        <f t="shared" ref="AB87:AB95" si="29">IF(IF(B87="☆",(IF(K87&gt;R87,K87-W87,R87-W87)),L87-W87)&lt;0,0,IF(B87="☆",(IF(K87&gt;R87,K87-W87,R87-W87)),L87-W87))</f>
        <v>2.6504629640839994E-3</v>
      </c>
      <c r="AC87" s="16"/>
      <c r="AD87" s="16"/>
    </row>
    <row r="88" spans="1:30" s="13" customFormat="1" x14ac:dyDescent="0.4">
      <c r="A88" s="45" t="str">
        <f t="shared" si="24"/>
        <v>-</v>
      </c>
      <c r="B88" s="45" t="str">
        <f t="shared" si="25"/>
        <v>☆</v>
      </c>
      <c r="C88" s="13">
        <v>13</v>
      </c>
      <c r="D88" s="14">
        <v>43382.545740740738</v>
      </c>
      <c r="E88" s="13">
        <v>1860</v>
      </c>
      <c r="F88" s="13" t="s">
        <v>18</v>
      </c>
      <c r="G88" s="13">
        <v>2189</v>
      </c>
      <c r="H88" s="13">
        <v>1070</v>
      </c>
      <c r="I88" s="13">
        <v>2</v>
      </c>
      <c r="J88" s="13">
        <v>1</v>
      </c>
      <c r="K88" s="14">
        <v>43382.546111111114</v>
      </c>
      <c r="N88" s="13" t="s">
        <v>48</v>
      </c>
      <c r="O88" s="13" t="s">
        <v>49</v>
      </c>
      <c r="P88" s="13" t="s">
        <v>19</v>
      </c>
      <c r="Q88" s="13" t="s">
        <v>20</v>
      </c>
      <c r="R88" s="14">
        <v>43382.553252314814</v>
      </c>
      <c r="T88" s="14">
        <v>43382.568310185183</v>
      </c>
      <c r="W88" s="14">
        <f t="shared" si="26"/>
        <v>43382.545740740738</v>
      </c>
      <c r="X88" s="15">
        <f t="shared" si="27"/>
        <v>0</v>
      </c>
      <c r="Y88" s="15">
        <f t="shared" si="28"/>
        <v>0</v>
      </c>
      <c r="Z88" s="16"/>
      <c r="AA88" s="16">
        <f t="shared" si="22"/>
        <v>0</v>
      </c>
      <c r="AB88" s="16">
        <f t="shared" si="29"/>
        <v>7.5115740764886141E-3</v>
      </c>
      <c r="AC88" s="16"/>
      <c r="AD88" s="16"/>
    </row>
    <row r="89" spans="1:30" s="13" customFormat="1" x14ac:dyDescent="0.4">
      <c r="A89" s="45" t="str">
        <f t="shared" si="24"/>
        <v>-</v>
      </c>
      <c r="B89" s="45" t="str">
        <f t="shared" si="25"/>
        <v>☆</v>
      </c>
      <c r="C89" s="13">
        <v>13</v>
      </c>
      <c r="D89" s="14">
        <v>43382.550740740742</v>
      </c>
      <c r="E89" s="13">
        <v>1862</v>
      </c>
      <c r="F89" s="13" t="s">
        <v>71</v>
      </c>
      <c r="G89" s="13">
        <v>2172</v>
      </c>
      <c r="H89" s="13">
        <v>943</v>
      </c>
      <c r="I89" s="13">
        <v>1</v>
      </c>
      <c r="J89" s="13">
        <v>1</v>
      </c>
      <c r="K89" s="14">
        <v>43382.558125000003</v>
      </c>
      <c r="N89" s="13" t="s">
        <v>63</v>
      </c>
      <c r="O89" s="13" t="s">
        <v>64</v>
      </c>
      <c r="P89" s="13" t="s">
        <v>39</v>
      </c>
      <c r="Q89" s="13" t="s">
        <v>40</v>
      </c>
      <c r="R89" s="14">
        <v>43382.553564814814</v>
      </c>
      <c r="T89" s="14">
        <v>43382.556597222225</v>
      </c>
      <c r="W89" s="14">
        <f t="shared" si="26"/>
        <v>43382.550740740742</v>
      </c>
      <c r="X89" s="15">
        <f t="shared" si="27"/>
        <v>0</v>
      </c>
      <c r="Y89" s="15">
        <f t="shared" si="28"/>
        <v>0</v>
      </c>
      <c r="Z89" s="16"/>
      <c r="AA89" s="16">
        <f t="shared" si="22"/>
        <v>0</v>
      </c>
      <c r="AB89" s="16">
        <f t="shared" si="29"/>
        <v>7.3842592610162683E-3</v>
      </c>
      <c r="AC89" s="16"/>
      <c r="AD89" s="16"/>
    </row>
    <row r="90" spans="1:30" s="13" customFormat="1" x14ac:dyDescent="0.4">
      <c r="A90" s="45" t="str">
        <f t="shared" si="24"/>
        <v>★</v>
      </c>
      <c r="B90" s="45" t="str">
        <f t="shared" si="25"/>
        <v>☆</v>
      </c>
      <c r="C90" s="13">
        <v>13</v>
      </c>
      <c r="D90" s="14">
        <v>43382.553518518522</v>
      </c>
      <c r="E90" s="13">
        <v>1863</v>
      </c>
      <c r="F90" s="13" t="s">
        <v>33</v>
      </c>
      <c r="G90" s="13">
        <v>1996</v>
      </c>
      <c r="H90" s="13">
        <v>870</v>
      </c>
      <c r="I90" s="13">
        <v>3</v>
      </c>
      <c r="J90" s="13">
        <v>1</v>
      </c>
      <c r="K90" s="14">
        <v>43382.560254629629</v>
      </c>
      <c r="N90" s="13" t="s">
        <v>39</v>
      </c>
      <c r="O90" s="13" t="s">
        <v>40</v>
      </c>
      <c r="P90" s="13" t="s">
        <v>67</v>
      </c>
      <c r="Q90" s="13" t="s">
        <v>68</v>
      </c>
      <c r="R90" s="14">
        <v>43382.565995370373</v>
      </c>
      <c r="T90" s="14">
        <v>43382.578946759262</v>
      </c>
      <c r="V90" s="14">
        <v>43382.565995370373</v>
      </c>
      <c r="W90" s="14">
        <f t="shared" si="26"/>
        <v>43382.565995370373</v>
      </c>
      <c r="X90" s="15">
        <f t="shared" si="27"/>
        <v>0</v>
      </c>
      <c r="Y90" s="15">
        <f t="shared" si="28"/>
        <v>0</v>
      </c>
      <c r="Z90" s="16"/>
      <c r="AA90" s="16">
        <f t="shared" si="22"/>
        <v>0</v>
      </c>
      <c r="AB90" s="16">
        <f t="shared" si="29"/>
        <v>0</v>
      </c>
      <c r="AC90" s="16"/>
      <c r="AD90" s="16"/>
    </row>
    <row r="91" spans="1:30" s="13" customFormat="1" x14ac:dyDescent="0.4">
      <c r="A91" s="45" t="str">
        <f t="shared" si="24"/>
        <v>★</v>
      </c>
      <c r="B91" s="45" t="str">
        <f t="shared" si="25"/>
        <v>☆</v>
      </c>
      <c r="C91" s="13">
        <v>13</v>
      </c>
      <c r="D91" s="14">
        <v>43382.560578703706</v>
      </c>
      <c r="E91" s="13">
        <v>1866</v>
      </c>
      <c r="F91" s="13" t="s">
        <v>33</v>
      </c>
      <c r="G91" s="13">
        <v>1996</v>
      </c>
      <c r="H91" s="13">
        <v>429</v>
      </c>
      <c r="I91" s="13">
        <v>3</v>
      </c>
      <c r="J91" s="13">
        <v>1</v>
      </c>
      <c r="K91" s="14">
        <v>43382.571087962962</v>
      </c>
      <c r="N91" s="13" t="s">
        <v>39</v>
      </c>
      <c r="O91" s="13" t="s">
        <v>40</v>
      </c>
      <c r="P91" s="13" t="s">
        <v>67</v>
      </c>
      <c r="Q91" s="13" t="s">
        <v>68</v>
      </c>
      <c r="R91" s="14">
        <v>43382.569513888891</v>
      </c>
      <c r="T91" s="14">
        <v>43382.582465277781</v>
      </c>
      <c r="V91" s="14">
        <v>43382.569513888891</v>
      </c>
      <c r="W91" s="14">
        <f t="shared" si="26"/>
        <v>43382.569513888891</v>
      </c>
      <c r="X91" s="15">
        <f t="shared" si="27"/>
        <v>0</v>
      </c>
      <c r="Y91" s="15">
        <f t="shared" si="28"/>
        <v>0</v>
      </c>
      <c r="Z91" s="16"/>
      <c r="AA91" s="16">
        <f t="shared" si="22"/>
        <v>0</v>
      </c>
      <c r="AB91" s="16">
        <f t="shared" si="29"/>
        <v>1.5740740709588863E-3</v>
      </c>
      <c r="AC91" s="16"/>
      <c r="AD91" s="16"/>
    </row>
    <row r="92" spans="1:30" s="20" customFormat="1" x14ac:dyDescent="0.4">
      <c r="A92" s="59" t="str">
        <f t="shared" si="24"/>
        <v>-</v>
      </c>
      <c r="B92" s="59" t="str">
        <f t="shared" si="25"/>
        <v>☆</v>
      </c>
      <c r="C92" s="20">
        <v>13</v>
      </c>
      <c r="D92" s="21">
        <v>43382.578622685185</v>
      </c>
      <c r="E92" s="20">
        <v>1874</v>
      </c>
      <c r="F92" s="20" t="s">
        <v>71</v>
      </c>
      <c r="G92" s="20">
        <v>2172</v>
      </c>
      <c r="H92" s="20">
        <v>693</v>
      </c>
      <c r="I92" s="20">
        <v>2</v>
      </c>
      <c r="J92" s="20">
        <v>1</v>
      </c>
      <c r="K92" s="21">
        <v>43382.583078703705</v>
      </c>
      <c r="N92" s="20" t="s">
        <v>29</v>
      </c>
      <c r="O92" s="20" t="s">
        <v>30</v>
      </c>
      <c r="P92" s="20" t="s">
        <v>67</v>
      </c>
      <c r="Q92" s="20" t="s">
        <v>68</v>
      </c>
      <c r="R92" s="21">
        <v>43382.586342592593</v>
      </c>
      <c r="T92" s="21">
        <v>43382.595092592594</v>
      </c>
      <c r="W92" s="21">
        <f t="shared" si="26"/>
        <v>43382.578622685185</v>
      </c>
      <c r="X92" s="60">
        <f t="shared" si="27"/>
        <v>0</v>
      </c>
      <c r="Y92" s="60">
        <f t="shared" si="28"/>
        <v>0</v>
      </c>
      <c r="Z92" s="61"/>
      <c r="AA92" s="61">
        <f t="shared" si="22"/>
        <v>0</v>
      </c>
      <c r="AB92" s="61">
        <f t="shared" si="29"/>
        <v>7.7199074075906537E-3</v>
      </c>
      <c r="AC92" s="61"/>
      <c r="AD92" s="61"/>
    </row>
    <row r="93" spans="1:30" s="67" customFormat="1" x14ac:dyDescent="0.4">
      <c r="A93" s="62" t="str">
        <f t="shared" si="24"/>
        <v>★</v>
      </c>
      <c r="B93" s="62" t="str">
        <f t="shared" si="25"/>
        <v>-</v>
      </c>
      <c r="C93" s="67">
        <v>14</v>
      </c>
      <c r="D93" s="68">
        <v>43382.41783564815</v>
      </c>
      <c r="E93" s="67">
        <v>1787</v>
      </c>
      <c r="F93" s="67" t="s">
        <v>38</v>
      </c>
      <c r="G93" s="67">
        <v>0</v>
      </c>
      <c r="H93" s="67">
        <v>720</v>
      </c>
      <c r="I93" s="67">
        <v>8</v>
      </c>
      <c r="J93" s="67">
        <v>1</v>
      </c>
      <c r="L93" s="68">
        <v>43382.600439814814</v>
      </c>
      <c r="M93" s="68">
        <v>43382.604444444441</v>
      </c>
      <c r="N93" s="67" t="s">
        <v>50</v>
      </c>
      <c r="O93" s="67" t="s">
        <v>51</v>
      </c>
      <c r="P93" s="67" t="s">
        <v>19</v>
      </c>
      <c r="Q93" s="67" t="s">
        <v>20</v>
      </c>
      <c r="R93" s="68">
        <v>43382.604166666664</v>
      </c>
      <c r="S93" s="68">
        <v>43382.604166666664</v>
      </c>
      <c r="T93" s="68">
        <v>43382.611817129633</v>
      </c>
      <c r="U93" s="68">
        <v>43382.611817129633</v>
      </c>
      <c r="V93" s="68">
        <v>43382.604166666664</v>
      </c>
      <c r="W93" s="68">
        <f t="shared" si="26"/>
        <v>43382.604166666664</v>
      </c>
      <c r="X93" s="69">
        <f t="shared" si="23"/>
        <v>4.0046296271611936E-3</v>
      </c>
      <c r="Y93" s="69">
        <f t="shared" si="21"/>
        <v>4.0046296271611936E-3</v>
      </c>
      <c r="Z93" s="70">
        <f>SUM(Y93:Y117)</f>
        <v>0.15109953701175982</v>
      </c>
      <c r="AA93" s="70">
        <f t="shared" si="22"/>
        <v>0</v>
      </c>
      <c r="AB93" s="70">
        <f t="shared" si="29"/>
        <v>0</v>
      </c>
      <c r="AC93" s="70">
        <f>AVERAGE(AB93:AB117)</f>
        <v>2.3087962964200414E-3</v>
      </c>
      <c r="AD93" s="70">
        <f>MEDIAN(AB93:AB117)</f>
        <v>2.4652777792653069E-3</v>
      </c>
    </row>
    <row r="94" spans="1:30" s="13" customFormat="1" x14ac:dyDescent="0.4">
      <c r="A94" s="45" t="str">
        <f t="shared" si="24"/>
        <v>★</v>
      </c>
      <c r="B94" s="45" t="str">
        <f t="shared" si="25"/>
        <v>-</v>
      </c>
      <c r="C94" s="13">
        <v>14</v>
      </c>
      <c r="D94" s="14">
        <v>43382.497534722221</v>
      </c>
      <c r="E94" s="13">
        <v>1836</v>
      </c>
      <c r="F94" s="13" t="s">
        <v>38</v>
      </c>
      <c r="G94" s="13">
        <v>0</v>
      </c>
      <c r="H94" s="13">
        <v>529</v>
      </c>
      <c r="I94" s="13">
        <v>8</v>
      </c>
      <c r="J94" s="13">
        <v>2</v>
      </c>
      <c r="L94" s="14">
        <v>43382.586585648147</v>
      </c>
      <c r="M94" s="14">
        <v>43382.590439814812</v>
      </c>
      <c r="N94" s="13" t="s">
        <v>67</v>
      </c>
      <c r="O94" s="13" t="s">
        <v>68</v>
      </c>
      <c r="P94" s="13" t="s">
        <v>19</v>
      </c>
      <c r="Q94" s="13" t="s">
        <v>20</v>
      </c>
      <c r="R94" s="14">
        <v>43382.586805555555</v>
      </c>
      <c r="S94" s="14">
        <v>43382.586805555555</v>
      </c>
      <c r="T94" s="14">
        <v>43382.598796296297</v>
      </c>
      <c r="U94" s="14">
        <v>43382.596307870372</v>
      </c>
      <c r="V94" s="14">
        <v>43382.586805555555</v>
      </c>
      <c r="W94" s="14">
        <f t="shared" si="26"/>
        <v>43382.586805555555</v>
      </c>
      <c r="X94" s="15">
        <f t="shared" si="23"/>
        <v>3.8541666654055007E-3</v>
      </c>
      <c r="Y94" s="15">
        <f t="shared" si="21"/>
        <v>7.7083333308110014E-3</v>
      </c>
      <c r="Z94" s="16"/>
      <c r="AA94" s="16">
        <f t="shared" si="22"/>
        <v>0</v>
      </c>
      <c r="AB94" s="16">
        <f t="shared" si="29"/>
        <v>0</v>
      </c>
      <c r="AC94" s="16"/>
      <c r="AD94" s="16"/>
    </row>
    <row r="95" spans="1:30" s="13" customFormat="1" x14ac:dyDescent="0.4">
      <c r="A95" s="45" t="str">
        <f t="shared" si="24"/>
        <v>★</v>
      </c>
      <c r="B95" s="45" t="str">
        <f t="shared" si="25"/>
        <v>-</v>
      </c>
      <c r="C95" s="13">
        <v>14</v>
      </c>
      <c r="D95" s="14">
        <v>43382.581562500003</v>
      </c>
      <c r="E95" s="13">
        <v>1879</v>
      </c>
      <c r="F95" s="13" t="s">
        <v>18</v>
      </c>
      <c r="G95" s="13">
        <v>2084</v>
      </c>
      <c r="H95" s="13">
        <v>1205</v>
      </c>
      <c r="I95" s="13">
        <v>2</v>
      </c>
      <c r="J95" s="13">
        <v>1</v>
      </c>
      <c r="L95" s="14">
        <v>43382.590844907405</v>
      </c>
      <c r="M95" s="14">
        <v>43382.593530092592</v>
      </c>
      <c r="N95" s="13" t="s">
        <v>67</v>
      </c>
      <c r="O95" s="13" t="s">
        <v>68</v>
      </c>
      <c r="P95" s="13" t="s">
        <v>52</v>
      </c>
      <c r="Q95" s="13" t="s">
        <v>53</v>
      </c>
      <c r="R95" s="14">
        <v>43382.595439814817</v>
      </c>
      <c r="S95" s="14">
        <v>43382.595439814817</v>
      </c>
      <c r="T95" s="14">
        <v>43382.600393518522</v>
      </c>
      <c r="U95" s="14">
        <v>43382.600393518522</v>
      </c>
      <c r="V95" s="14">
        <v>43382.593946759262</v>
      </c>
      <c r="W95" s="14">
        <f t="shared" si="26"/>
        <v>43382.593946759262</v>
      </c>
      <c r="X95" s="15">
        <f t="shared" si="23"/>
        <v>2.6851851871469989E-3</v>
      </c>
      <c r="Y95" s="15">
        <f t="shared" si="21"/>
        <v>2.6851851871469989E-3</v>
      </c>
      <c r="Z95" s="16"/>
      <c r="AA95" s="16">
        <f t="shared" si="22"/>
        <v>0</v>
      </c>
      <c r="AB95" s="16">
        <f t="shared" si="29"/>
        <v>0</v>
      </c>
      <c r="AC95" s="16"/>
      <c r="AD95" s="16"/>
    </row>
    <row r="96" spans="1:30" s="13" customFormat="1" x14ac:dyDescent="0.4">
      <c r="A96" s="45" t="str">
        <f t="shared" si="17"/>
        <v>★</v>
      </c>
      <c r="B96" s="45" t="str">
        <f t="shared" si="18"/>
        <v>-</v>
      </c>
      <c r="C96" s="13">
        <v>14</v>
      </c>
      <c r="D96" s="14">
        <v>43382.586759259262</v>
      </c>
      <c r="E96" s="13">
        <v>1884</v>
      </c>
      <c r="F96" s="13" t="s">
        <v>18</v>
      </c>
      <c r="G96" s="13">
        <v>1751</v>
      </c>
      <c r="H96" s="13">
        <v>1126</v>
      </c>
      <c r="I96" s="13">
        <v>2</v>
      </c>
      <c r="J96" s="13">
        <v>1</v>
      </c>
      <c r="L96" s="14">
        <v>43382.590752314813</v>
      </c>
      <c r="M96" s="14">
        <v>43382.600370370368</v>
      </c>
      <c r="N96" s="13" t="s">
        <v>67</v>
      </c>
      <c r="O96" s="13" t="s">
        <v>68</v>
      </c>
      <c r="P96" s="13" t="s">
        <v>44</v>
      </c>
      <c r="Q96" s="13" t="s">
        <v>45</v>
      </c>
      <c r="R96" s="14">
        <v>43382.59375</v>
      </c>
      <c r="S96" s="14">
        <v>43382.594398148147</v>
      </c>
      <c r="T96" s="14">
        <v>43382.611435185187</v>
      </c>
      <c r="U96" s="14">
        <v>43382.61178240741</v>
      </c>
      <c r="V96" s="14">
        <v>43382.59375</v>
      </c>
      <c r="W96" s="14">
        <f t="shared" si="19"/>
        <v>43382.59375</v>
      </c>
      <c r="X96" s="15">
        <f t="shared" si="23"/>
        <v>9.6180555556202307E-3</v>
      </c>
      <c r="Y96" s="15">
        <f t="shared" si="21"/>
        <v>9.6180555556202307E-3</v>
      </c>
      <c r="Z96" s="16"/>
      <c r="AA96" s="16">
        <f t="shared" si="22"/>
        <v>0</v>
      </c>
      <c r="AB96" s="16">
        <f t="shared" si="20"/>
        <v>0</v>
      </c>
      <c r="AC96" s="16"/>
      <c r="AD96" s="16"/>
    </row>
    <row r="97" spans="1:30" s="13" customFormat="1" x14ac:dyDescent="0.4">
      <c r="A97" s="45" t="str">
        <f t="shared" si="17"/>
        <v>★</v>
      </c>
      <c r="B97" s="45" t="str">
        <f t="shared" si="18"/>
        <v>-</v>
      </c>
      <c r="C97" s="13">
        <v>14</v>
      </c>
      <c r="D97" s="14">
        <v>43382.587997685187</v>
      </c>
      <c r="E97" s="13">
        <v>1886</v>
      </c>
      <c r="F97" s="13" t="s">
        <v>18</v>
      </c>
      <c r="G97" s="13">
        <v>2086</v>
      </c>
      <c r="H97" s="13">
        <v>1075</v>
      </c>
      <c r="I97" s="13">
        <v>2</v>
      </c>
      <c r="J97" s="13">
        <v>1</v>
      </c>
      <c r="L97" s="14">
        <v>43382.590648148151</v>
      </c>
      <c r="M97" s="14">
        <v>43382.600277777776</v>
      </c>
      <c r="N97" s="13" t="s">
        <v>67</v>
      </c>
      <c r="O97" s="13" t="s">
        <v>68</v>
      </c>
      <c r="P97" s="13" t="s">
        <v>44</v>
      </c>
      <c r="Q97" s="13" t="s">
        <v>45</v>
      </c>
      <c r="R97" s="14">
        <v>43382.594050925924</v>
      </c>
      <c r="S97" s="14">
        <v>43382.594050925924</v>
      </c>
      <c r="T97" s="14">
        <v>43382.611435185187</v>
      </c>
      <c r="U97" s="14">
        <v>43382.611435185187</v>
      </c>
      <c r="V97" s="14">
        <v>43382.594050925924</v>
      </c>
      <c r="W97" s="14">
        <f t="shared" si="19"/>
        <v>43382.594050925924</v>
      </c>
      <c r="X97" s="15">
        <f t="shared" si="23"/>
        <v>9.6296296251239255E-3</v>
      </c>
      <c r="Y97" s="15">
        <f t="shared" si="21"/>
        <v>9.6296296251239255E-3</v>
      </c>
      <c r="Z97" s="16"/>
      <c r="AA97" s="16">
        <f t="shared" si="22"/>
        <v>0</v>
      </c>
      <c r="AB97" s="16">
        <f t="shared" si="20"/>
        <v>0</v>
      </c>
      <c r="AC97" s="16"/>
      <c r="AD97" s="16"/>
    </row>
    <row r="98" spans="1:30" s="13" customFormat="1" x14ac:dyDescent="0.4">
      <c r="A98" s="45" t="str">
        <f t="shared" si="17"/>
        <v>-</v>
      </c>
      <c r="B98" s="45" t="str">
        <f t="shared" si="18"/>
        <v>-</v>
      </c>
      <c r="C98" s="13">
        <v>14</v>
      </c>
      <c r="D98" s="14">
        <v>43382.589618055557</v>
      </c>
      <c r="E98" s="13">
        <v>1887</v>
      </c>
      <c r="F98" s="13" t="s">
        <v>33</v>
      </c>
      <c r="G98" s="13">
        <v>1542</v>
      </c>
      <c r="H98" s="13">
        <v>1253</v>
      </c>
      <c r="I98" s="13">
        <v>6</v>
      </c>
      <c r="J98" s="13">
        <v>2</v>
      </c>
      <c r="L98" s="14">
        <v>43382.597141203703</v>
      </c>
      <c r="M98" s="14">
        <v>43382.603252314817</v>
      </c>
      <c r="N98" s="13" t="s">
        <v>27</v>
      </c>
      <c r="O98" s="13" t="s">
        <v>28</v>
      </c>
      <c r="P98" s="13" t="s">
        <v>65</v>
      </c>
      <c r="Q98" s="13" t="s">
        <v>66</v>
      </c>
      <c r="R98" s="14">
        <v>43382.594490740739</v>
      </c>
      <c r="S98" s="14">
        <v>43382.594490740739</v>
      </c>
      <c r="T98" s="14">
        <v>43382.606516203705</v>
      </c>
      <c r="U98" s="14">
        <v>43382.606516203705</v>
      </c>
      <c r="W98" s="14">
        <f t="shared" si="19"/>
        <v>43382.589618055557</v>
      </c>
      <c r="X98" s="15">
        <f t="shared" si="23"/>
        <v>6.1111111135687679E-3</v>
      </c>
      <c r="Y98" s="15">
        <f t="shared" si="21"/>
        <v>1.2222222227137536E-2</v>
      </c>
      <c r="Z98" s="16"/>
      <c r="AA98" s="16">
        <f t="shared" ref="AA98:AA129" si="30">IF(IF(A98="☆",K98-R98,L98-R98)&lt;0,0,IF(A98="☆",K98-R98,L98-R98))</f>
        <v>2.6504629640839994E-3</v>
      </c>
      <c r="AB98" s="16">
        <f t="shared" si="20"/>
        <v>7.5231481459923089E-3</v>
      </c>
      <c r="AC98" s="16"/>
      <c r="AD98" s="16"/>
    </row>
    <row r="99" spans="1:30" s="13" customFormat="1" x14ac:dyDescent="0.4">
      <c r="A99" s="45" t="str">
        <f t="shared" si="17"/>
        <v>-</v>
      </c>
      <c r="B99" s="45" t="str">
        <f t="shared" si="18"/>
        <v>-</v>
      </c>
      <c r="C99" s="13">
        <v>14</v>
      </c>
      <c r="D99" s="14">
        <v>43382.59138888889</v>
      </c>
      <c r="E99" s="13">
        <v>1888</v>
      </c>
      <c r="F99" s="13" t="s">
        <v>18</v>
      </c>
      <c r="G99" s="13">
        <v>2064</v>
      </c>
      <c r="H99" s="13">
        <v>339</v>
      </c>
      <c r="I99" s="13">
        <v>3</v>
      </c>
      <c r="J99" s="13">
        <v>3</v>
      </c>
      <c r="L99" s="14">
        <v>43382.595648148148</v>
      </c>
      <c r="M99" s="14">
        <v>43382.602997685186</v>
      </c>
      <c r="N99" s="13" t="s">
        <v>74</v>
      </c>
      <c r="O99" s="13" t="s">
        <v>75</v>
      </c>
      <c r="P99" s="13" t="s">
        <v>31</v>
      </c>
      <c r="Q99" s="13" t="s">
        <v>32</v>
      </c>
      <c r="R99" s="14">
        <v>43382.59648148148</v>
      </c>
      <c r="S99" s="14">
        <v>43382.59648148148</v>
      </c>
      <c r="T99" s="14">
        <v>43382.610023148147</v>
      </c>
      <c r="U99" s="14">
        <v>43382.610023148147</v>
      </c>
      <c r="W99" s="14">
        <f t="shared" si="19"/>
        <v>43382.59138888889</v>
      </c>
      <c r="X99" s="15">
        <f t="shared" si="23"/>
        <v>7.3495370379532687E-3</v>
      </c>
      <c r="Y99" s="15">
        <f t="shared" si="21"/>
        <v>2.2048611113859806E-2</v>
      </c>
      <c r="Z99" s="16"/>
      <c r="AA99" s="16">
        <f t="shared" si="30"/>
        <v>0</v>
      </c>
      <c r="AB99" s="16">
        <f t="shared" si="20"/>
        <v>4.2592592581058852E-3</v>
      </c>
      <c r="AC99" s="16"/>
      <c r="AD99" s="16"/>
    </row>
    <row r="100" spans="1:30" s="13" customFormat="1" x14ac:dyDescent="0.4">
      <c r="A100" s="45" t="str">
        <f t="shared" si="17"/>
        <v>-</v>
      </c>
      <c r="B100" s="45" t="str">
        <f t="shared" si="18"/>
        <v>-</v>
      </c>
      <c r="C100" s="13">
        <v>14</v>
      </c>
      <c r="D100" s="14">
        <v>43382.594375000001</v>
      </c>
      <c r="E100" s="13">
        <v>1889</v>
      </c>
      <c r="F100" s="13" t="s">
        <v>43</v>
      </c>
      <c r="G100" s="13">
        <v>0</v>
      </c>
      <c r="H100" s="13">
        <v>1148</v>
      </c>
      <c r="I100" s="13">
        <v>7</v>
      </c>
      <c r="J100" s="13">
        <v>1</v>
      </c>
      <c r="L100" s="14">
        <v>43382.597604166665</v>
      </c>
      <c r="M100" s="14">
        <v>43382.612835648149</v>
      </c>
      <c r="N100" s="13" t="s">
        <v>69</v>
      </c>
      <c r="O100" s="13" t="s">
        <v>70</v>
      </c>
      <c r="P100" s="13" t="s">
        <v>59</v>
      </c>
      <c r="Q100" s="13" t="s">
        <v>60</v>
      </c>
      <c r="R100" s="14">
        <v>43382.600289351853</v>
      </c>
      <c r="S100" s="14">
        <v>43382.600289351853</v>
      </c>
      <c r="T100" s="14">
        <v>43382.622442129628</v>
      </c>
      <c r="U100" s="14">
        <v>43382.622442129628</v>
      </c>
      <c r="W100" s="14">
        <f t="shared" si="19"/>
        <v>43382.594375000001</v>
      </c>
      <c r="X100" s="15">
        <f t="shared" si="23"/>
        <v>1.5231481484079268E-2</v>
      </c>
      <c r="Y100" s="15">
        <f t="shared" si="21"/>
        <v>1.5231481484079268E-2</v>
      </c>
      <c r="Z100" s="16"/>
      <c r="AA100" s="16">
        <f t="shared" si="30"/>
        <v>0</v>
      </c>
      <c r="AB100" s="16">
        <f t="shared" si="20"/>
        <v>3.2291666648234241E-3</v>
      </c>
      <c r="AC100" s="16"/>
      <c r="AD100" s="16"/>
    </row>
    <row r="101" spans="1:30" s="13" customFormat="1" x14ac:dyDescent="0.4">
      <c r="A101" s="45" t="str">
        <f t="shared" si="17"/>
        <v>-</v>
      </c>
      <c r="B101" s="45" t="str">
        <f t="shared" si="18"/>
        <v>-</v>
      </c>
      <c r="C101" s="13">
        <v>14</v>
      </c>
      <c r="D101" s="14">
        <v>43382.595219907409</v>
      </c>
      <c r="E101" s="13">
        <v>1890</v>
      </c>
      <c r="F101" s="13" t="s">
        <v>43</v>
      </c>
      <c r="G101" s="13">
        <v>0</v>
      </c>
      <c r="H101" s="13">
        <v>1091</v>
      </c>
      <c r="I101" s="13">
        <v>4</v>
      </c>
      <c r="J101" s="13">
        <v>1</v>
      </c>
      <c r="L101" s="14">
        <v>43382.599189814813</v>
      </c>
      <c r="M101" s="14">
        <v>43382.602187500001</v>
      </c>
      <c r="N101" s="13" t="s">
        <v>67</v>
      </c>
      <c r="O101" s="13" t="s">
        <v>68</v>
      </c>
      <c r="P101" s="13" t="s">
        <v>39</v>
      </c>
      <c r="Q101" s="13" t="s">
        <v>40</v>
      </c>
      <c r="R101" s="14">
        <v>43382.601898148147</v>
      </c>
      <c r="S101" s="14">
        <v>43382.601898148147</v>
      </c>
      <c r="T101" s="14">
        <v>43382.609942129631</v>
      </c>
      <c r="U101" s="14">
        <v>43382.609942129631</v>
      </c>
      <c r="W101" s="14">
        <f t="shared" si="19"/>
        <v>43382.595219907409</v>
      </c>
      <c r="X101" s="15">
        <f t="shared" si="23"/>
        <v>2.9976851874380372E-3</v>
      </c>
      <c r="Y101" s="15">
        <f t="shared" si="21"/>
        <v>2.9976851874380372E-3</v>
      </c>
      <c r="Z101" s="16"/>
      <c r="AA101" s="16">
        <f t="shared" si="30"/>
        <v>0</v>
      </c>
      <c r="AB101" s="16">
        <f t="shared" si="20"/>
        <v>3.9699074040981941E-3</v>
      </c>
      <c r="AC101" s="16"/>
      <c r="AD101" s="16"/>
    </row>
    <row r="102" spans="1:30" s="13" customFormat="1" x14ac:dyDescent="0.4">
      <c r="A102" s="45" t="str">
        <f>IF(V102&gt;0, "★", "-")</f>
        <v>-</v>
      </c>
      <c r="B102" s="45" t="str">
        <f t="shared" si="18"/>
        <v>-</v>
      </c>
      <c r="C102" s="13">
        <v>14</v>
      </c>
      <c r="D102" s="14">
        <v>43382.602094907408</v>
      </c>
      <c r="E102" s="13">
        <v>1892</v>
      </c>
      <c r="F102" s="13" t="s">
        <v>33</v>
      </c>
      <c r="G102" s="13">
        <v>2231</v>
      </c>
      <c r="H102" s="13">
        <v>768</v>
      </c>
      <c r="I102" s="13">
        <v>5</v>
      </c>
      <c r="J102" s="13">
        <v>1</v>
      </c>
      <c r="L102" s="14">
        <v>43382.604560185187</v>
      </c>
      <c r="M102" s="14">
        <v>43382.611331018517</v>
      </c>
      <c r="N102" s="13" t="s">
        <v>19</v>
      </c>
      <c r="O102" s="13" t="s">
        <v>20</v>
      </c>
      <c r="P102" s="13" t="s">
        <v>36</v>
      </c>
      <c r="Q102" s="13" t="s">
        <v>37</v>
      </c>
      <c r="R102" s="14">
        <v>43382.606469907405</v>
      </c>
      <c r="S102" s="14">
        <v>43382.606469907405</v>
      </c>
      <c r="T102" s="14">
        <v>43382.614976851852</v>
      </c>
      <c r="U102" s="14">
        <v>43382.614976851852</v>
      </c>
      <c r="W102" s="14">
        <f t="shared" si="19"/>
        <v>43382.602094907408</v>
      </c>
      <c r="X102" s="15">
        <f t="shared" si="23"/>
        <v>6.7708333299378864E-3</v>
      </c>
      <c r="Y102" s="15">
        <f t="shared" si="21"/>
        <v>6.7708333299378864E-3</v>
      </c>
      <c r="AA102" s="16">
        <f t="shared" si="30"/>
        <v>0</v>
      </c>
      <c r="AB102" s="16">
        <f t="shared" si="20"/>
        <v>2.4652777792653069E-3</v>
      </c>
    </row>
    <row r="103" spans="1:30" s="13" customFormat="1" x14ac:dyDescent="0.4">
      <c r="A103" s="45" t="str">
        <f>IF(V103&gt;0, "★", "-")</f>
        <v>-</v>
      </c>
      <c r="B103" s="45" t="str">
        <f t="shared" si="18"/>
        <v>-</v>
      </c>
      <c r="C103" s="13">
        <v>14</v>
      </c>
      <c r="D103" s="14">
        <v>43382.602361111109</v>
      </c>
      <c r="E103" s="13">
        <v>1893</v>
      </c>
      <c r="F103" s="13" t="s">
        <v>38</v>
      </c>
      <c r="G103" s="13">
        <v>0</v>
      </c>
      <c r="H103" s="13">
        <v>963</v>
      </c>
      <c r="I103" s="13">
        <v>3</v>
      </c>
      <c r="J103" s="13">
        <v>2</v>
      </c>
      <c r="L103" s="14">
        <v>43382.603692129633</v>
      </c>
      <c r="M103" s="14">
        <v>43382.609953703701</v>
      </c>
      <c r="N103" s="13" t="s">
        <v>31</v>
      </c>
      <c r="O103" s="13" t="s">
        <v>32</v>
      </c>
      <c r="P103" s="13" t="s">
        <v>41</v>
      </c>
      <c r="Q103" s="13" t="s">
        <v>42</v>
      </c>
      <c r="R103" s="14">
        <v>43382.605393518519</v>
      </c>
      <c r="S103" s="14">
        <v>43382.605393518519</v>
      </c>
      <c r="T103" s="14">
        <v>43382.615833333337</v>
      </c>
      <c r="U103" s="14">
        <v>43382.615833333337</v>
      </c>
      <c r="W103" s="14">
        <f t="shared" si="19"/>
        <v>43382.602361111109</v>
      </c>
      <c r="X103" s="15">
        <f t="shared" si="23"/>
        <v>6.2615740680485032E-3</v>
      </c>
      <c r="Y103" s="15">
        <f t="shared" si="21"/>
        <v>1.2523148136097006E-2</v>
      </c>
      <c r="Z103" s="16"/>
      <c r="AA103" s="16">
        <f t="shared" si="30"/>
        <v>0</v>
      </c>
      <c r="AB103" s="16">
        <f t="shared" si="20"/>
        <v>1.3310185240698047E-3</v>
      </c>
      <c r="AC103" s="16"/>
      <c r="AD103" s="16"/>
    </row>
    <row r="104" spans="1:30" s="13" customFormat="1" x14ac:dyDescent="0.4">
      <c r="A104" s="45" t="str">
        <f>IF(V104&gt;0, "★", "-")</f>
        <v>-</v>
      </c>
      <c r="B104" s="45" t="str">
        <f t="shared" si="18"/>
        <v>-</v>
      </c>
      <c r="C104" s="13">
        <v>14</v>
      </c>
      <c r="D104" s="14">
        <v>43382.602835648147</v>
      </c>
      <c r="E104" s="13">
        <v>1894</v>
      </c>
      <c r="F104" s="13" t="s">
        <v>18</v>
      </c>
      <c r="G104" s="13">
        <v>2167</v>
      </c>
      <c r="H104" s="13">
        <v>560</v>
      </c>
      <c r="I104" s="13">
        <v>7</v>
      </c>
      <c r="J104" s="13">
        <v>1</v>
      </c>
      <c r="L104" s="14">
        <v>43382.606921296298</v>
      </c>
      <c r="M104" s="14">
        <v>43382.617835648147</v>
      </c>
      <c r="N104" s="13" t="s">
        <v>44</v>
      </c>
      <c r="O104" s="13" t="s">
        <v>45</v>
      </c>
      <c r="P104" s="13" t="s">
        <v>27</v>
      </c>
      <c r="Q104" s="13" t="s">
        <v>28</v>
      </c>
      <c r="R104" s="14">
        <v>43382.608356481483</v>
      </c>
      <c r="S104" s="14">
        <v>43382.608356481483</v>
      </c>
      <c r="T104" s="14">
        <v>43382.62841435185</v>
      </c>
      <c r="U104" s="14">
        <v>43382.62841435185</v>
      </c>
      <c r="W104" s="14">
        <f t="shared" si="19"/>
        <v>43382.602835648147</v>
      </c>
      <c r="X104" s="15">
        <f t="shared" si="23"/>
        <v>1.0914351849351078E-2</v>
      </c>
      <c r="Y104" s="15">
        <f t="shared" si="21"/>
        <v>1.0914351849351078E-2</v>
      </c>
      <c r="Z104" s="16"/>
      <c r="AA104" s="16">
        <f t="shared" si="30"/>
        <v>0</v>
      </c>
      <c r="AB104" s="16">
        <f t="shared" si="20"/>
        <v>4.0856481500668451E-3</v>
      </c>
      <c r="AC104" s="16"/>
      <c r="AD104" s="16"/>
    </row>
    <row r="105" spans="1:30" s="13" customFormat="1" x14ac:dyDescent="0.4">
      <c r="A105" s="45" t="str">
        <f>IF(V105&gt;0, "★", "-")</f>
        <v>-</v>
      </c>
      <c r="B105" s="45" t="str">
        <f t="shared" si="18"/>
        <v>-</v>
      </c>
      <c r="C105" s="13">
        <v>14</v>
      </c>
      <c r="D105" s="14">
        <v>43382.60428240741</v>
      </c>
      <c r="E105" s="13">
        <v>1895</v>
      </c>
      <c r="F105" s="13" t="s">
        <v>33</v>
      </c>
      <c r="G105" s="13">
        <v>1310</v>
      </c>
      <c r="H105" s="13">
        <v>823</v>
      </c>
      <c r="I105" s="13">
        <v>8</v>
      </c>
      <c r="J105" s="13">
        <v>2</v>
      </c>
      <c r="L105" s="14">
        <v>43382.606990740744</v>
      </c>
      <c r="M105" s="14">
        <v>43382.611296296294</v>
      </c>
      <c r="N105" s="13" t="s">
        <v>19</v>
      </c>
      <c r="O105" s="13" t="s">
        <v>20</v>
      </c>
      <c r="P105" s="13" t="s">
        <v>29</v>
      </c>
      <c r="Q105" s="13" t="s">
        <v>30</v>
      </c>
      <c r="R105" s="14">
        <v>43382.606087962966</v>
      </c>
      <c r="S105" s="14">
        <v>43382.606087962966</v>
      </c>
      <c r="T105" s="14">
        <v>43382.61577546296</v>
      </c>
      <c r="U105" s="14">
        <v>43382.61681712963</v>
      </c>
      <c r="W105" s="14">
        <f t="shared" si="19"/>
        <v>43382.60428240741</v>
      </c>
      <c r="X105" s="15">
        <f t="shared" si="23"/>
        <v>4.3055555506725796E-3</v>
      </c>
      <c r="Y105" s="15">
        <f t="shared" si="21"/>
        <v>8.6111111013451591E-3</v>
      </c>
      <c r="Z105" s="16"/>
      <c r="AA105" s="16">
        <f t="shared" si="30"/>
        <v>9.0277777781011537E-4</v>
      </c>
      <c r="AB105" s="16">
        <f t="shared" si="20"/>
        <v>2.7083333334303461E-3</v>
      </c>
      <c r="AC105" s="16"/>
      <c r="AD105" s="16"/>
    </row>
    <row r="106" spans="1:30" s="13" customFormat="1" x14ac:dyDescent="0.4">
      <c r="A106" s="45" t="str">
        <f t="shared" si="17"/>
        <v>-</v>
      </c>
      <c r="B106" s="45" t="str">
        <f t="shared" si="18"/>
        <v>-</v>
      </c>
      <c r="C106" s="13">
        <v>14</v>
      </c>
      <c r="D106" s="14">
        <v>43382.604733796295</v>
      </c>
      <c r="E106" s="13">
        <v>1897</v>
      </c>
      <c r="F106" s="13" t="s">
        <v>43</v>
      </c>
      <c r="G106" s="13">
        <v>0</v>
      </c>
      <c r="H106" s="13">
        <v>350</v>
      </c>
      <c r="I106" s="13">
        <v>4</v>
      </c>
      <c r="J106" s="13">
        <v>1</v>
      </c>
      <c r="L106" s="14">
        <v>43382.60732638889</v>
      </c>
      <c r="M106" s="14">
        <v>43382.614641203705</v>
      </c>
      <c r="N106" s="13" t="s">
        <v>67</v>
      </c>
      <c r="O106" s="13" t="s">
        <v>68</v>
      </c>
      <c r="P106" s="13" t="s">
        <v>84</v>
      </c>
      <c r="Q106" s="13" t="s">
        <v>85</v>
      </c>
      <c r="R106" s="14">
        <v>43382.609351851854</v>
      </c>
      <c r="S106" s="14">
        <v>43382.609351851854</v>
      </c>
      <c r="T106" s="14">
        <v>43382.626250000001</v>
      </c>
      <c r="U106" s="14">
        <v>43382.626250000001</v>
      </c>
      <c r="W106" s="14">
        <f t="shared" si="19"/>
        <v>43382.604733796295</v>
      </c>
      <c r="X106" s="15">
        <f t="shared" si="23"/>
        <v>7.3148148148902692E-3</v>
      </c>
      <c r="Y106" s="15">
        <f t="shared" si="21"/>
        <v>7.3148148148902692E-3</v>
      </c>
      <c r="Z106" s="16"/>
      <c r="AA106" s="16">
        <f t="shared" si="30"/>
        <v>0</v>
      </c>
      <c r="AB106" s="16">
        <f t="shared" si="20"/>
        <v>2.5925925947376527E-3</v>
      </c>
      <c r="AC106" s="16"/>
      <c r="AD106" s="16"/>
    </row>
    <row r="107" spans="1:30" s="13" customFormat="1" x14ac:dyDescent="0.4">
      <c r="A107" s="45" t="str">
        <f t="shared" si="17"/>
        <v>-</v>
      </c>
      <c r="B107" s="45" t="str">
        <f t="shared" si="18"/>
        <v>-</v>
      </c>
      <c r="C107" s="13">
        <v>14</v>
      </c>
      <c r="D107" s="14">
        <v>43382.605092592596</v>
      </c>
      <c r="E107" s="13">
        <v>1898</v>
      </c>
      <c r="F107" s="13" t="s">
        <v>38</v>
      </c>
      <c r="G107" s="13">
        <v>0</v>
      </c>
      <c r="H107" s="13">
        <v>607</v>
      </c>
      <c r="I107" s="13">
        <v>8</v>
      </c>
      <c r="J107" s="13">
        <v>1</v>
      </c>
      <c r="L107" s="14">
        <v>43382.607141203705</v>
      </c>
      <c r="M107" s="14">
        <v>43382.609201388892</v>
      </c>
      <c r="N107" s="13" t="s">
        <v>19</v>
      </c>
      <c r="O107" s="13" t="s">
        <v>20</v>
      </c>
      <c r="P107" s="13" t="s">
        <v>39</v>
      </c>
      <c r="Q107" s="13" t="s">
        <v>40</v>
      </c>
      <c r="R107" s="14">
        <v>43382.606782407405</v>
      </c>
      <c r="S107" s="14">
        <v>43382.606782407405</v>
      </c>
      <c r="T107" s="14">
        <v>43382.613379629627</v>
      </c>
      <c r="U107" s="14">
        <v>43382.613726851851</v>
      </c>
      <c r="W107" s="14">
        <f t="shared" si="19"/>
        <v>43382.605092592596</v>
      </c>
      <c r="X107" s="15">
        <f t="shared" si="23"/>
        <v>2.0601851865649223E-3</v>
      </c>
      <c r="Y107" s="15">
        <f t="shared" si="21"/>
        <v>2.0601851865649223E-3</v>
      </c>
      <c r="Z107" s="16"/>
      <c r="AA107" s="16">
        <f t="shared" si="30"/>
        <v>3.5879630013369024E-4</v>
      </c>
      <c r="AB107" s="16">
        <f t="shared" si="20"/>
        <v>2.0486111097852699E-3</v>
      </c>
      <c r="AC107" s="16"/>
      <c r="AD107" s="16"/>
    </row>
    <row r="108" spans="1:30" s="13" customFormat="1" x14ac:dyDescent="0.4">
      <c r="A108" s="45" t="str">
        <f t="shared" si="17"/>
        <v>-</v>
      </c>
      <c r="B108" s="45" t="str">
        <f t="shared" si="18"/>
        <v>-</v>
      </c>
      <c r="C108" s="13">
        <v>14</v>
      </c>
      <c r="D108" s="14">
        <v>43382.605231481481</v>
      </c>
      <c r="E108" s="13">
        <v>1899</v>
      </c>
      <c r="F108" s="13" t="s">
        <v>33</v>
      </c>
      <c r="G108" s="13">
        <v>2164</v>
      </c>
      <c r="H108" s="13">
        <v>505</v>
      </c>
      <c r="I108" s="13">
        <v>8</v>
      </c>
      <c r="J108" s="13">
        <v>1</v>
      </c>
      <c r="L108" s="14">
        <v>43382.609317129631</v>
      </c>
      <c r="M108" s="14">
        <v>43382.618379629632</v>
      </c>
      <c r="N108" s="13" t="s">
        <v>39</v>
      </c>
      <c r="O108" s="13" t="s">
        <v>40</v>
      </c>
      <c r="P108" s="13" t="s">
        <v>59</v>
      </c>
      <c r="Q108" s="13" t="s">
        <v>60</v>
      </c>
      <c r="R108" s="14">
        <v>43382.613032407404</v>
      </c>
      <c r="S108" s="14">
        <v>43382.613032407404</v>
      </c>
      <c r="T108" s="14">
        <v>43382.632916666669</v>
      </c>
      <c r="U108" s="14">
        <v>43382.632916666669</v>
      </c>
      <c r="W108" s="14">
        <f t="shared" si="19"/>
        <v>43382.605231481481</v>
      </c>
      <c r="X108" s="15">
        <f t="shared" si="23"/>
        <v>9.0625000011641532E-3</v>
      </c>
      <c r="Y108" s="15">
        <f t="shared" si="21"/>
        <v>9.0625000011641532E-3</v>
      </c>
      <c r="Z108" s="16"/>
      <c r="AA108" s="16">
        <f t="shared" si="30"/>
        <v>0</v>
      </c>
      <c r="AB108" s="16">
        <f t="shared" si="20"/>
        <v>4.0856481500668451E-3</v>
      </c>
      <c r="AC108" s="16"/>
      <c r="AD108" s="16"/>
    </row>
    <row r="109" spans="1:30" s="13" customFormat="1" x14ac:dyDescent="0.4">
      <c r="A109" s="45" t="str">
        <f t="shared" si="17"/>
        <v>-</v>
      </c>
      <c r="B109" s="45" t="str">
        <f t="shared" si="18"/>
        <v>-</v>
      </c>
      <c r="C109" s="13">
        <v>14</v>
      </c>
      <c r="D109" s="14">
        <v>43382.622569444444</v>
      </c>
      <c r="E109" s="13">
        <v>1902</v>
      </c>
      <c r="F109" s="13" t="s">
        <v>18</v>
      </c>
      <c r="G109" s="13">
        <v>1751</v>
      </c>
      <c r="H109" s="13">
        <v>879</v>
      </c>
      <c r="I109" s="13">
        <v>8</v>
      </c>
      <c r="J109" s="13">
        <v>1</v>
      </c>
      <c r="L109" s="14">
        <v>43382.625949074078</v>
      </c>
      <c r="M109" s="14">
        <v>43382.633645833332</v>
      </c>
      <c r="N109" s="13" t="s">
        <v>44</v>
      </c>
      <c r="O109" s="13" t="s">
        <v>45</v>
      </c>
      <c r="P109" s="13" t="s">
        <v>67</v>
      </c>
      <c r="Q109" s="13" t="s">
        <v>68</v>
      </c>
      <c r="R109" s="14">
        <v>43382.627893518518</v>
      </c>
      <c r="S109" s="14">
        <v>43382.627893518518</v>
      </c>
      <c r="T109" s="14">
        <v>43382.645370370374</v>
      </c>
      <c r="U109" s="14">
        <v>43382.645370370374</v>
      </c>
      <c r="W109" s="14">
        <f t="shared" si="19"/>
        <v>43382.622569444444</v>
      </c>
      <c r="X109" s="15">
        <f t="shared" si="23"/>
        <v>7.696759254031349E-3</v>
      </c>
      <c r="Y109" s="15">
        <f t="shared" si="21"/>
        <v>7.696759254031349E-3</v>
      </c>
      <c r="Z109" s="16"/>
      <c r="AA109" s="16">
        <f t="shared" si="30"/>
        <v>0</v>
      </c>
      <c r="AB109" s="16">
        <f t="shared" si="20"/>
        <v>3.3796296338550746E-3</v>
      </c>
      <c r="AC109" s="16"/>
      <c r="AD109" s="16"/>
    </row>
    <row r="110" spans="1:30" s="13" customFormat="1" x14ac:dyDescent="0.4">
      <c r="A110" s="45" t="str">
        <f t="shared" ref="A110:A120" si="31">IF(V110&gt;0, "★", "-")</f>
        <v>★</v>
      </c>
      <c r="B110" s="45" t="str">
        <f t="shared" ref="B110:B120" si="32">IF(K110&gt;0, "☆", "-")</f>
        <v>☆</v>
      </c>
      <c r="C110" s="13">
        <v>14</v>
      </c>
      <c r="D110" s="14">
        <v>43382.482673611114</v>
      </c>
      <c r="E110" s="13">
        <v>1829</v>
      </c>
      <c r="F110" s="13" t="s">
        <v>18</v>
      </c>
      <c r="G110" s="13">
        <v>2198</v>
      </c>
      <c r="H110" s="13">
        <v>709</v>
      </c>
      <c r="I110" s="13">
        <v>8</v>
      </c>
      <c r="J110" s="13">
        <v>2</v>
      </c>
      <c r="K110" s="14">
        <v>43382.515706018516</v>
      </c>
      <c r="N110" s="13" t="s">
        <v>67</v>
      </c>
      <c r="O110" s="13" t="s">
        <v>68</v>
      </c>
      <c r="P110" s="13" t="s">
        <v>19</v>
      </c>
      <c r="Q110" s="13" t="s">
        <v>20</v>
      </c>
      <c r="R110" s="14">
        <v>43382.590682870374</v>
      </c>
      <c r="T110" s="14">
        <v>43382.598796296297</v>
      </c>
      <c r="V110" s="14">
        <v>43382.590682870374</v>
      </c>
      <c r="W110" s="14">
        <f t="shared" ref="W110:W120" si="33">IF(V110&gt;0,V110,D110)</f>
        <v>43382.590682870374</v>
      </c>
      <c r="X110" s="15">
        <f t="shared" ref="X110:X117" si="34">M110-L110</f>
        <v>0</v>
      </c>
      <c r="Y110" s="15">
        <f t="shared" ref="Y110:Y117" si="35">X110*J110</f>
        <v>0</v>
      </c>
      <c r="Z110" s="16"/>
      <c r="AA110" s="16">
        <f t="shared" si="30"/>
        <v>0</v>
      </c>
      <c r="AB110" s="16">
        <f t="shared" ref="AB110:AB120" si="36">IF(IF(B110="☆",(IF(K110&gt;R110,K110-W110,R110-W110)),L110-W110)&lt;0,0,IF(B110="☆",(IF(K110&gt;R110,K110-W110,R110-W110)),L110-W110))</f>
        <v>0</v>
      </c>
      <c r="AC110" s="16"/>
      <c r="AD110" s="16"/>
    </row>
    <row r="111" spans="1:30" s="13" customFormat="1" x14ac:dyDescent="0.4">
      <c r="A111" s="45" t="str">
        <f t="shared" si="31"/>
        <v>★</v>
      </c>
      <c r="B111" s="45" t="str">
        <f t="shared" si="32"/>
        <v>☆</v>
      </c>
      <c r="C111" s="13">
        <v>14</v>
      </c>
      <c r="D111" s="14">
        <v>43382.51152777778</v>
      </c>
      <c r="E111" s="13">
        <v>1841</v>
      </c>
      <c r="F111" s="13" t="s">
        <v>33</v>
      </c>
      <c r="G111" s="13">
        <v>1310</v>
      </c>
      <c r="H111" s="13">
        <v>451</v>
      </c>
      <c r="I111" s="13">
        <v>9</v>
      </c>
      <c r="J111" s="13">
        <v>1</v>
      </c>
      <c r="K111" s="14">
        <v>43382.593518518515</v>
      </c>
      <c r="N111" s="13" t="s">
        <v>19</v>
      </c>
      <c r="O111" s="13" t="s">
        <v>20</v>
      </c>
      <c r="P111" s="13" t="s">
        <v>29</v>
      </c>
      <c r="Q111" s="13" t="s">
        <v>30</v>
      </c>
      <c r="R111" s="14">
        <v>43382.604166666664</v>
      </c>
      <c r="T111" s="14">
        <v>43382.613159722219</v>
      </c>
      <c r="V111" s="14">
        <v>43382.604166666664</v>
      </c>
      <c r="W111" s="14">
        <f t="shared" si="33"/>
        <v>43382.604166666664</v>
      </c>
      <c r="X111" s="15">
        <f t="shared" si="34"/>
        <v>0</v>
      </c>
      <c r="Y111" s="15">
        <f t="shared" si="35"/>
        <v>0</v>
      </c>
      <c r="Z111" s="16"/>
      <c r="AA111" s="16">
        <f t="shared" si="30"/>
        <v>0</v>
      </c>
      <c r="AB111" s="16">
        <f t="shared" si="36"/>
        <v>0</v>
      </c>
      <c r="AC111" s="16"/>
      <c r="AD111" s="16"/>
    </row>
    <row r="112" spans="1:30" s="13" customFormat="1" x14ac:dyDescent="0.4">
      <c r="A112" s="45" t="str">
        <f t="shared" si="31"/>
        <v>★</v>
      </c>
      <c r="B112" s="45" t="str">
        <f t="shared" si="32"/>
        <v>☆</v>
      </c>
      <c r="C112" s="13">
        <v>14</v>
      </c>
      <c r="D112" s="14">
        <v>43382.578344907408</v>
      </c>
      <c r="E112" s="13">
        <v>1873</v>
      </c>
      <c r="F112" s="13" t="s">
        <v>18</v>
      </c>
      <c r="G112" s="13">
        <v>2084</v>
      </c>
      <c r="H112" s="13">
        <v>333</v>
      </c>
      <c r="I112" s="13">
        <v>2</v>
      </c>
      <c r="J112" s="13">
        <v>1</v>
      </c>
      <c r="K112" s="14">
        <v>43382.580752314818</v>
      </c>
      <c r="N112" s="13" t="s">
        <v>67</v>
      </c>
      <c r="O112" s="13" t="s">
        <v>68</v>
      </c>
      <c r="P112" s="13" t="s">
        <v>52</v>
      </c>
      <c r="Q112" s="13" t="s">
        <v>53</v>
      </c>
      <c r="R112" s="14">
        <v>43382.595416666663</v>
      </c>
      <c r="T112" s="14">
        <v>43382.600370370368</v>
      </c>
      <c r="V112" s="14">
        <v>43382.594097222223</v>
      </c>
      <c r="W112" s="14">
        <f t="shared" si="33"/>
        <v>43382.594097222223</v>
      </c>
      <c r="X112" s="15">
        <f t="shared" si="34"/>
        <v>0</v>
      </c>
      <c r="Y112" s="15">
        <f t="shared" si="35"/>
        <v>0</v>
      </c>
      <c r="Z112" s="16"/>
      <c r="AA112" s="16">
        <f t="shared" si="30"/>
        <v>0</v>
      </c>
      <c r="AB112" s="16">
        <f t="shared" si="36"/>
        <v>1.3194444400141947E-3</v>
      </c>
      <c r="AC112" s="16"/>
      <c r="AD112" s="16"/>
    </row>
    <row r="113" spans="1:30" s="13" customFormat="1" x14ac:dyDescent="0.4">
      <c r="A113" s="45" t="str">
        <f t="shared" si="31"/>
        <v>-</v>
      </c>
      <c r="B113" s="45" t="str">
        <f t="shared" si="32"/>
        <v>☆</v>
      </c>
      <c r="C113" s="13">
        <v>14</v>
      </c>
      <c r="D113" s="14">
        <v>43382.583414351851</v>
      </c>
      <c r="E113" s="13">
        <v>1881</v>
      </c>
      <c r="F113" s="13" t="s">
        <v>33</v>
      </c>
      <c r="G113" s="13">
        <v>1542</v>
      </c>
      <c r="H113" s="13">
        <v>1120</v>
      </c>
      <c r="I113" s="13">
        <v>6</v>
      </c>
      <c r="J113" s="13">
        <v>2</v>
      </c>
      <c r="K113" s="14">
        <v>43382.589004629626</v>
      </c>
      <c r="N113" s="13" t="s">
        <v>27</v>
      </c>
      <c r="O113" s="13" t="s">
        <v>28</v>
      </c>
      <c r="P113" s="13" t="s">
        <v>65</v>
      </c>
      <c r="Q113" s="13" t="s">
        <v>66</v>
      </c>
      <c r="R113" s="14">
        <v>43382.588530092595</v>
      </c>
      <c r="T113" s="14">
        <v>43382.600555555553</v>
      </c>
      <c r="W113" s="14">
        <f t="shared" si="33"/>
        <v>43382.583414351851</v>
      </c>
      <c r="X113" s="15">
        <f t="shared" si="34"/>
        <v>0</v>
      </c>
      <c r="Y113" s="15">
        <f t="shared" si="35"/>
        <v>0</v>
      </c>
      <c r="Z113" s="16"/>
      <c r="AA113" s="16">
        <f t="shared" si="30"/>
        <v>0</v>
      </c>
      <c r="AB113" s="16">
        <f t="shared" si="36"/>
        <v>5.5902777748997323E-3</v>
      </c>
      <c r="AC113" s="16"/>
      <c r="AD113" s="16"/>
    </row>
    <row r="114" spans="1:30" s="13" customFormat="1" x14ac:dyDescent="0.4">
      <c r="A114" s="45" t="str">
        <f t="shared" si="31"/>
        <v>-</v>
      </c>
      <c r="B114" s="45" t="str">
        <f t="shared" si="32"/>
        <v>☆</v>
      </c>
      <c r="C114" s="13">
        <v>14</v>
      </c>
      <c r="D114" s="14">
        <v>43382.584097222221</v>
      </c>
      <c r="E114" s="13">
        <v>1882</v>
      </c>
      <c r="F114" s="13" t="s">
        <v>18</v>
      </c>
      <c r="G114" s="13">
        <v>1751</v>
      </c>
      <c r="H114" s="13">
        <v>695</v>
      </c>
      <c r="I114" s="13">
        <v>4</v>
      </c>
      <c r="J114" s="13">
        <v>2</v>
      </c>
      <c r="K114" s="14">
        <v>43382.586215277777</v>
      </c>
      <c r="N114" s="13" t="s">
        <v>52</v>
      </c>
      <c r="O114" s="13" t="s">
        <v>53</v>
      </c>
      <c r="P114" s="13" t="s">
        <v>44</v>
      </c>
      <c r="Q114" s="13" t="s">
        <v>45</v>
      </c>
      <c r="R114" s="14">
        <v>43382.588553240741</v>
      </c>
      <c r="T114" s="14">
        <v>43382.609409722223</v>
      </c>
      <c r="W114" s="14">
        <f t="shared" si="33"/>
        <v>43382.584097222221</v>
      </c>
      <c r="X114" s="15">
        <f t="shared" si="34"/>
        <v>0</v>
      </c>
      <c r="Y114" s="15">
        <f t="shared" si="35"/>
        <v>0</v>
      </c>
      <c r="Z114" s="16"/>
      <c r="AA114" s="16">
        <f t="shared" si="30"/>
        <v>0</v>
      </c>
      <c r="AB114" s="16">
        <f t="shared" si="36"/>
        <v>4.4560185197042301E-3</v>
      </c>
      <c r="AC114" s="16"/>
      <c r="AD114" s="16"/>
    </row>
    <row r="115" spans="1:30" s="13" customFormat="1" x14ac:dyDescent="0.4">
      <c r="A115" s="45" t="str">
        <f t="shared" si="31"/>
        <v>★</v>
      </c>
      <c r="B115" s="45" t="str">
        <f t="shared" si="32"/>
        <v>☆</v>
      </c>
      <c r="C115" s="13">
        <v>14</v>
      </c>
      <c r="D115" s="14">
        <v>43382.585740740738</v>
      </c>
      <c r="E115" s="13">
        <v>1883</v>
      </c>
      <c r="F115" s="13" t="s">
        <v>33</v>
      </c>
      <c r="G115" s="13">
        <v>2086</v>
      </c>
      <c r="H115" s="13">
        <v>1290</v>
      </c>
      <c r="I115" s="13">
        <v>2</v>
      </c>
      <c r="J115" s="13">
        <v>1</v>
      </c>
      <c r="K115" s="14">
        <v>43382.586458333331</v>
      </c>
      <c r="N115" s="13" t="s">
        <v>67</v>
      </c>
      <c r="O115" s="13" t="s">
        <v>68</v>
      </c>
      <c r="P115" s="13" t="s">
        <v>44</v>
      </c>
      <c r="Q115" s="13" t="s">
        <v>45</v>
      </c>
      <c r="R115" s="14">
        <v>43382.593877314815</v>
      </c>
      <c r="T115" s="14">
        <v>43382.611435185187</v>
      </c>
      <c r="V115" s="14">
        <v>43382.593877314815</v>
      </c>
      <c r="W115" s="14">
        <f t="shared" si="33"/>
        <v>43382.593877314815</v>
      </c>
      <c r="X115" s="15">
        <f t="shared" si="34"/>
        <v>0</v>
      </c>
      <c r="Y115" s="15">
        <f t="shared" si="35"/>
        <v>0</v>
      </c>
      <c r="Z115" s="16"/>
      <c r="AA115" s="16">
        <f t="shared" si="30"/>
        <v>0</v>
      </c>
      <c r="AB115" s="16">
        <f t="shared" si="36"/>
        <v>0</v>
      </c>
      <c r="AC115" s="16"/>
      <c r="AD115" s="16"/>
    </row>
    <row r="116" spans="1:30" s="13" customFormat="1" x14ac:dyDescent="0.4">
      <c r="A116" s="45" t="str">
        <f t="shared" si="31"/>
        <v>-</v>
      </c>
      <c r="B116" s="45" t="str">
        <f t="shared" si="32"/>
        <v>☆</v>
      </c>
      <c r="C116" s="13">
        <v>14</v>
      </c>
      <c r="D116" s="14">
        <v>43382.586967592593</v>
      </c>
      <c r="E116" s="13">
        <v>1885</v>
      </c>
      <c r="F116" s="13" t="s">
        <v>33</v>
      </c>
      <c r="G116" s="13">
        <v>1333</v>
      </c>
      <c r="H116" s="13">
        <v>485</v>
      </c>
      <c r="I116" s="13">
        <v>2</v>
      </c>
      <c r="J116" s="13">
        <v>1</v>
      </c>
      <c r="K116" s="14">
        <v>43382.587557870371</v>
      </c>
      <c r="N116" s="13" t="s">
        <v>67</v>
      </c>
      <c r="O116" s="13" t="s">
        <v>68</v>
      </c>
      <c r="P116" s="13" t="s">
        <v>82</v>
      </c>
      <c r="Q116" s="13" t="s">
        <v>83</v>
      </c>
      <c r="R116" s="14">
        <v>43382.591643518521</v>
      </c>
      <c r="T116" s="14">
        <v>43382.605509259258</v>
      </c>
      <c r="W116" s="14">
        <f t="shared" si="33"/>
        <v>43382.586967592593</v>
      </c>
      <c r="X116" s="15">
        <f t="shared" si="34"/>
        <v>0</v>
      </c>
      <c r="Y116" s="15">
        <f t="shared" si="35"/>
        <v>0</v>
      </c>
      <c r="Z116" s="16"/>
      <c r="AA116" s="16">
        <f t="shared" si="30"/>
        <v>0</v>
      </c>
      <c r="AB116" s="16">
        <f t="shared" si="36"/>
        <v>4.6759259275859222E-3</v>
      </c>
      <c r="AC116" s="16"/>
      <c r="AD116" s="16"/>
    </row>
    <row r="117" spans="1:30" s="20" customFormat="1" x14ac:dyDescent="0.4">
      <c r="A117" s="59" t="str">
        <f t="shared" si="31"/>
        <v>★</v>
      </c>
      <c r="B117" s="59" t="str">
        <f t="shared" si="32"/>
        <v>☆</v>
      </c>
      <c r="C117" s="20">
        <v>14</v>
      </c>
      <c r="D117" s="21">
        <v>43382.601759259262</v>
      </c>
      <c r="E117" s="20">
        <v>1891</v>
      </c>
      <c r="F117" s="20" t="s">
        <v>33</v>
      </c>
      <c r="G117" s="20">
        <v>1310</v>
      </c>
      <c r="H117" s="20">
        <v>484</v>
      </c>
      <c r="I117" s="20">
        <v>8</v>
      </c>
      <c r="J117" s="20">
        <v>2</v>
      </c>
      <c r="K117" s="21">
        <v>43382.603842592594</v>
      </c>
      <c r="N117" s="20" t="s">
        <v>19</v>
      </c>
      <c r="O117" s="20" t="s">
        <v>20</v>
      </c>
      <c r="P117" s="20" t="s">
        <v>29</v>
      </c>
      <c r="Q117" s="20" t="s">
        <v>30</v>
      </c>
      <c r="R117" s="21">
        <v>43382.611111111109</v>
      </c>
      <c r="T117" s="21">
        <v>43382.620798611111</v>
      </c>
      <c r="V117" s="21">
        <v>43382.611111111109</v>
      </c>
      <c r="W117" s="21">
        <f t="shared" si="33"/>
        <v>43382.611111111109</v>
      </c>
      <c r="X117" s="60">
        <f t="shared" si="34"/>
        <v>0</v>
      </c>
      <c r="Y117" s="60">
        <f t="shared" si="35"/>
        <v>0</v>
      </c>
      <c r="Z117" s="61"/>
      <c r="AA117" s="61">
        <f t="shared" si="30"/>
        <v>0</v>
      </c>
      <c r="AB117" s="61">
        <f t="shared" si="36"/>
        <v>0</v>
      </c>
      <c r="AC117" s="61"/>
      <c r="AD117" s="61"/>
    </row>
    <row r="118" spans="1:30" s="67" customFormat="1" x14ac:dyDescent="0.4">
      <c r="A118" s="62" t="str">
        <f t="shared" si="31"/>
        <v>★</v>
      </c>
      <c r="B118" s="62" t="str">
        <f t="shared" si="32"/>
        <v>-</v>
      </c>
      <c r="C118" s="67">
        <v>15</v>
      </c>
      <c r="D118" s="68">
        <v>43382.48537037037</v>
      </c>
      <c r="E118" s="67">
        <v>1830</v>
      </c>
      <c r="F118" s="67" t="s">
        <v>18</v>
      </c>
      <c r="G118" s="67">
        <v>2200</v>
      </c>
      <c r="H118" s="67">
        <v>569</v>
      </c>
      <c r="I118" s="67">
        <v>9</v>
      </c>
      <c r="J118" s="67">
        <v>1</v>
      </c>
      <c r="L118" s="68">
        <v>43382.657812500001</v>
      </c>
      <c r="M118" s="68">
        <v>43382.662256944444</v>
      </c>
      <c r="N118" s="67" t="s">
        <v>29</v>
      </c>
      <c r="O118" s="67" t="s">
        <v>30</v>
      </c>
      <c r="P118" s="67" t="s">
        <v>76</v>
      </c>
      <c r="Q118" s="67" t="s">
        <v>77</v>
      </c>
      <c r="R118" s="68">
        <v>43382.660173611112</v>
      </c>
      <c r="S118" s="68">
        <v>43382.660173611112</v>
      </c>
      <c r="T118" s="68">
        <v>43382.668877314813</v>
      </c>
      <c r="U118" s="68">
        <v>43382.668877314813</v>
      </c>
      <c r="V118" s="68">
        <v>43382.660173611112</v>
      </c>
      <c r="W118" s="68">
        <f t="shared" si="33"/>
        <v>43382.660173611112</v>
      </c>
      <c r="X118" s="69">
        <f t="shared" si="23"/>
        <v>4.4444444429245777E-3</v>
      </c>
      <c r="Y118" s="69">
        <f t="shared" si="21"/>
        <v>4.4444444429245777E-3</v>
      </c>
      <c r="Z118" s="70">
        <f>SUM(Y118:Y146)</f>
        <v>0.19260416668112157</v>
      </c>
      <c r="AA118" s="70">
        <f t="shared" si="30"/>
        <v>0</v>
      </c>
      <c r="AB118" s="70">
        <f t="shared" si="36"/>
        <v>0</v>
      </c>
      <c r="AC118" s="70">
        <f>AVERAGE(AB118:AB146)</f>
        <v>3.7356321832891716E-3</v>
      </c>
      <c r="AD118" s="70">
        <f>MEDIAN(AB118:AB146)</f>
        <v>3.6574074038071558E-3</v>
      </c>
    </row>
    <row r="119" spans="1:30" s="13" customFormat="1" x14ac:dyDescent="0.4">
      <c r="A119" s="45" t="str">
        <f t="shared" si="31"/>
        <v>★</v>
      </c>
      <c r="B119" s="45" t="str">
        <f t="shared" si="32"/>
        <v>-</v>
      </c>
      <c r="C119" s="13">
        <v>15</v>
      </c>
      <c r="D119" s="14">
        <v>43382.616759259261</v>
      </c>
      <c r="E119" s="13">
        <v>1900</v>
      </c>
      <c r="F119" s="13" t="s">
        <v>33</v>
      </c>
      <c r="G119" s="13">
        <v>2225</v>
      </c>
      <c r="H119" s="13">
        <v>933</v>
      </c>
      <c r="I119" s="13">
        <v>1</v>
      </c>
      <c r="J119" s="13">
        <v>1</v>
      </c>
      <c r="L119" s="14">
        <v>43382.624606481484</v>
      </c>
      <c r="M119" s="14">
        <v>43382.62903935185</v>
      </c>
      <c r="N119" s="13" t="s">
        <v>67</v>
      </c>
      <c r="O119" s="13" t="s">
        <v>68</v>
      </c>
      <c r="P119" s="13" t="s">
        <v>21</v>
      </c>
      <c r="Q119" s="13" t="s">
        <v>22</v>
      </c>
      <c r="R119" s="14">
        <v>43382.625335648147</v>
      </c>
      <c r="S119" s="14">
        <v>43382.625335648147</v>
      </c>
      <c r="T119" s="14">
        <v>43382.637604166666</v>
      </c>
      <c r="U119" s="14">
        <v>43382.637604166666</v>
      </c>
      <c r="V119" s="14">
        <v>43382.625335648147</v>
      </c>
      <c r="W119" s="14">
        <f t="shared" si="33"/>
        <v>43382.625335648147</v>
      </c>
      <c r="X119" s="15">
        <f t="shared" si="23"/>
        <v>4.4328703661449254E-3</v>
      </c>
      <c r="Y119" s="15">
        <f t="shared" si="21"/>
        <v>4.4328703661449254E-3</v>
      </c>
      <c r="Z119" s="16"/>
      <c r="AA119" s="16">
        <f t="shared" si="30"/>
        <v>0</v>
      </c>
      <c r="AB119" s="16">
        <f t="shared" si="36"/>
        <v>0</v>
      </c>
      <c r="AC119" s="16"/>
      <c r="AD119" s="16"/>
    </row>
    <row r="120" spans="1:30" s="13" customFormat="1" x14ac:dyDescent="0.4">
      <c r="A120" s="45" t="str">
        <f t="shared" si="31"/>
        <v>★</v>
      </c>
      <c r="B120" s="45" t="str">
        <f t="shared" si="32"/>
        <v>-</v>
      </c>
      <c r="C120" s="13">
        <v>15</v>
      </c>
      <c r="D120" s="14">
        <v>43382.621574074074</v>
      </c>
      <c r="E120" s="13">
        <v>1901</v>
      </c>
      <c r="F120" s="13" t="s">
        <v>71</v>
      </c>
      <c r="G120" s="13">
        <v>2205</v>
      </c>
      <c r="H120" s="13">
        <v>366</v>
      </c>
      <c r="I120" s="13">
        <v>6</v>
      </c>
      <c r="J120" s="13">
        <v>2</v>
      </c>
      <c r="L120" s="14">
        <v>43382.62427083333</v>
      </c>
      <c r="M120" s="14">
        <v>43382.62871527778</v>
      </c>
      <c r="N120" s="13" t="s">
        <v>31</v>
      </c>
      <c r="O120" s="13" t="s">
        <v>32</v>
      </c>
      <c r="P120" s="13" t="s">
        <v>19</v>
      </c>
      <c r="Q120" s="13" t="s">
        <v>20</v>
      </c>
      <c r="R120" s="14">
        <v>43382.6250462963</v>
      </c>
      <c r="S120" s="14">
        <v>43382.6250462963</v>
      </c>
      <c r="T120" s="14">
        <v>43382.634340277778</v>
      </c>
      <c r="U120" s="14">
        <v>43382.634340277778</v>
      </c>
      <c r="V120" s="14">
        <v>43382.6250462963</v>
      </c>
      <c r="W120" s="14">
        <f t="shared" si="33"/>
        <v>43382.6250462963</v>
      </c>
      <c r="X120" s="15">
        <f t="shared" si="23"/>
        <v>4.4444444502005354E-3</v>
      </c>
      <c r="Y120" s="15">
        <f t="shared" si="21"/>
        <v>8.8888889004010707E-3</v>
      </c>
      <c r="Z120" s="16"/>
      <c r="AA120" s="16">
        <f t="shared" si="30"/>
        <v>0</v>
      </c>
      <c r="AB120" s="16">
        <f t="shared" si="36"/>
        <v>0</v>
      </c>
      <c r="AC120" s="16"/>
      <c r="AD120" s="16"/>
    </row>
    <row r="121" spans="1:30" s="13" customFormat="1" x14ac:dyDescent="0.4">
      <c r="A121" s="45" t="str">
        <f t="shared" si="17"/>
        <v>★</v>
      </c>
      <c r="B121" s="45" t="str">
        <f t="shared" si="18"/>
        <v>-</v>
      </c>
      <c r="C121" s="13">
        <v>15</v>
      </c>
      <c r="D121" s="14">
        <v>43382.629224537035</v>
      </c>
      <c r="E121" s="13">
        <v>1904</v>
      </c>
      <c r="F121" s="13" t="s">
        <v>33</v>
      </c>
      <c r="G121" s="13">
        <v>2176</v>
      </c>
      <c r="H121" s="13">
        <v>1294</v>
      </c>
      <c r="I121" s="13">
        <v>8</v>
      </c>
      <c r="J121" s="13">
        <v>1</v>
      </c>
      <c r="L121" s="14">
        <v>43382.640960648147</v>
      </c>
      <c r="M121" s="14">
        <v>43382.646516203706</v>
      </c>
      <c r="N121" s="13" t="s">
        <v>67</v>
      </c>
      <c r="O121" s="13" t="s">
        <v>68</v>
      </c>
      <c r="P121" s="13" t="s">
        <v>39</v>
      </c>
      <c r="Q121" s="13" t="s">
        <v>40</v>
      </c>
      <c r="R121" s="14">
        <v>43382.643136574072</v>
      </c>
      <c r="S121" s="14">
        <v>43382.643136574072</v>
      </c>
      <c r="T121" s="14">
        <v>43382.651180555556</v>
      </c>
      <c r="U121" s="14">
        <v>43382.65152777778</v>
      </c>
      <c r="V121" s="14">
        <v>43382.639409722222</v>
      </c>
      <c r="W121" s="14">
        <f t="shared" si="19"/>
        <v>43382.639409722222</v>
      </c>
      <c r="X121" s="15">
        <f t="shared" si="23"/>
        <v>5.5555555591126904E-3</v>
      </c>
      <c r="Y121" s="15">
        <f t="shared" si="21"/>
        <v>5.5555555591126904E-3</v>
      </c>
      <c r="Z121" s="16"/>
      <c r="AA121" s="16">
        <f t="shared" si="30"/>
        <v>0</v>
      </c>
      <c r="AB121" s="16">
        <f t="shared" si="20"/>
        <v>1.5509259246755391E-3</v>
      </c>
      <c r="AC121" s="16"/>
      <c r="AD121" s="16"/>
    </row>
    <row r="122" spans="1:30" s="13" customFormat="1" x14ac:dyDescent="0.4">
      <c r="A122" s="45" t="str">
        <f t="shared" si="17"/>
        <v>-</v>
      </c>
      <c r="B122" s="45" t="str">
        <f t="shared" si="18"/>
        <v>-</v>
      </c>
      <c r="C122" s="13">
        <v>15</v>
      </c>
      <c r="D122" s="14">
        <v>43382.629745370374</v>
      </c>
      <c r="E122" s="13">
        <v>1905</v>
      </c>
      <c r="F122" s="13" t="s">
        <v>33</v>
      </c>
      <c r="G122" s="13">
        <v>2207</v>
      </c>
      <c r="H122" s="13">
        <v>1057</v>
      </c>
      <c r="I122" s="13">
        <v>6</v>
      </c>
      <c r="J122" s="13">
        <v>2</v>
      </c>
      <c r="L122" s="14">
        <v>43382.632418981484</v>
      </c>
      <c r="M122" s="14">
        <v>43382.636076388888</v>
      </c>
      <c r="N122" s="13" t="s">
        <v>19</v>
      </c>
      <c r="O122" s="13" t="s">
        <v>20</v>
      </c>
      <c r="P122" s="13" t="s">
        <v>25</v>
      </c>
      <c r="Q122" s="13" t="s">
        <v>26</v>
      </c>
      <c r="R122" s="14">
        <v>43382.632708333331</v>
      </c>
      <c r="S122" s="14">
        <v>43382.632708333331</v>
      </c>
      <c r="T122" s="14">
        <v>43382.63989583333</v>
      </c>
      <c r="U122" s="14">
        <v>43382.63989583333</v>
      </c>
      <c r="W122" s="14">
        <f t="shared" si="19"/>
        <v>43382.629745370374</v>
      </c>
      <c r="X122" s="15">
        <f t="shared" si="23"/>
        <v>3.6574074038071558E-3</v>
      </c>
      <c r="Y122" s="15">
        <f t="shared" si="21"/>
        <v>7.3148148076143116E-3</v>
      </c>
      <c r="Z122" s="16"/>
      <c r="AA122" s="16">
        <f t="shared" si="30"/>
        <v>0</v>
      </c>
      <c r="AB122" s="16">
        <f t="shared" si="20"/>
        <v>2.6736111103673466E-3</v>
      </c>
      <c r="AC122" s="16"/>
      <c r="AD122" s="16"/>
    </row>
    <row r="123" spans="1:30" s="13" customFormat="1" x14ac:dyDescent="0.4">
      <c r="A123" s="45" t="str">
        <f t="shared" si="17"/>
        <v>★</v>
      </c>
      <c r="B123" s="45" t="str">
        <f t="shared" si="18"/>
        <v>-</v>
      </c>
      <c r="C123" s="13">
        <v>15</v>
      </c>
      <c r="D123" s="14">
        <v>43382.63354166667</v>
      </c>
      <c r="E123" s="13">
        <v>1906</v>
      </c>
      <c r="F123" s="13" t="s">
        <v>33</v>
      </c>
      <c r="G123" s="13">
        <v>1996</v>
      </c>
      <c r="H123" s="13">
        <v>923</v>
      </c>
      <c r="I123" s="13">
        <v>8</v>
      </c>
      <c r="J123" s="13">
        <v>1</v>
      </c>
      <c r="L123" s="14">
        <v>43382.643020833333</v>
      </c>
      <c r="M123" s="14">
        <v>43382.645937499998</v>
      </c>
      <c r="N123" s="13" t="s">
        <v>67</v>
      </c>
      <c r="O123" s="13" t="s">
        <v>68</v>
      </c>
      <c r="P123" s="13" t="s">
        <v>52</v>
      </c>
      <c r="Q123" s="13" t="s">
        <v>53</v>
      </c>
      <c r="R123" s="14">
        <v>43382.642407407409</v>
      </c>
      <c r="S123" s="14">
        <v>43382.642407407409</v>
      </c>
      <c r="T123" s="14">
        <v>43382.648090277777</v>
      </c>
      <c r="U123" s="14">
        <v>43382.648090277777</v>
      </c>
      <c r="V123" s="14">
        <v>43382.642407407409</v>
      </c>
      <c r="W123" s="14">
        <f t="shared" si="19"/>
        <v>43382.642407407409</v>
      </c>
      <c r="X123" s="15">
        <f t="shared" si="23"/>
        <v>2.9166666645323858E-3</v>
      </c>
      <c r="Y123" s="15">
        <f t="shared" si="21"/>
        <v>2.9166666645323858E-3</v>
      </c>
      <c r="Z123" s="16"/>
      <c r="AA123" s="16">
        <f t="shared" si="30"/>
        <v>6.1342592380242422E-4</v>
      </c>
      <c r="AB123" s="16">
        <f t="shared" si="20"/>
        <v>6.1342592380242422E-4</v>
      </c>
      <c r="AC123" s="16"/>
      <c r="AD123" s="16"/>
    </row>
    <row r="124" spans="1:30" s="13" customFormat="1" x14ac:dyDescent="0.4">
      <c r="A124" s="45" t="str">
        <f t="shared" si="17"/>
        <v>-</v>
      </c>
      <c r="B124" s="45" t="str">
        <f t="shared" ref="B124:B182" si="37">IF(K124&gt;0, "☆", "-")</f>
        <v>-</v>
      </c>
      <c r="C124" s="13">
        <v>15</v>
      </c>
      <c r="D124" s="14">
        <v>43382.634942129633</v>
      </c>
      <c r="E124" s="13">
        <v>1907</v>
      </c>
      <c r="F124" s="13" t="s">
        <v>43</v>
      </c>
      <c r="G124" s="13">
        <v>0</v>
      </c>
      <c r="H124" s="13">
        <v>629</v>
      </c>
      <c r="I124" s="13">
        <v>2</v>
      </c>
      <c r="J124" s="13">
        <v>3</v>
      </c>
      <c r="L124" s="14">
        <v>43382.645671296297</v>
      </c>
      <c r="M124" s="14">
        <v>43382.662604166668</v>
      </c>
      <c r="N124" s="13" t="s">
        <v>34</v>
      </c>
      <c r="O124" s="13" t="s">
        <v>35</v>
      </c>
      <c r="P124" s="13" t="s">
        <v>44</v>
      </c>
      <c r="Q124" s="13" t="s">
        <v>45</v>
      </c>
      <c r="R124" s="14">
        <v>43382.64503472222</v>
      </c>
      <c r="S124" s="14">
        <v>43382.64503472222</v>
      </c>
      <c r="T124" s="14">
        <v>43382.659618055557</v>
      </c>
      <c r="U124" s="14">
        <v>43382.669270833336</v>
      </c>
      <c r="W124" s="14">
        <f t="shared" si="19"/>
        <v>43382.634942129633</v>
      </c>
      <c r="X124" s="15">
        <f t="shared" si="23"/>
        <v>1.69328703705105E-2</v>
      </c>
      <c r="Y124" s="15">
        <f t="shared" si="21"/>
        <v>5.07986111115315E-2</v>
      </c>
      <c r="Z124" s="16"/>
      <c r="AA124" s="16">
        <f t="shared" si="30"/>
        <v>6.36574077361729E-4</v>
      </c>
      <c r="AB124" s="16">
        <f t="shared" si="20"/>
        <v>1.0729166664532386E-2</v>
      </c>
      <c r="AC124" s="16"/>
      <c r="AD124" s="16"/>
    </row>
    <row r="125" spans="1:30" s="13" customFormat="1" x14ac:dyDescent="0.4">
      <c r="A125" s="45" t="str">
        <f t="shared" ref="A125:A182" si="38">IF(V125&gt;0, "★", "-")</f>
        <v>-</v>
      </c>
      <c r="B125" s="45" t="str">
        <f t="shared" si="37"/>
        <v>-</v>
      </c>
      <c r="C125" s="13">
        <v>15</v>
      </c>
      <c r="D125" s="14">
        <v>43382.636620370373</v>
      </c>
      <c r="E125" s="13">
        <v>1908</v>
      </c>
      <c r="F125" s="13" t="s">
        <v>33</v>
      </c>
      <c r="G125" s="13">
        <v>1310</v>
      </c>
      <c r="H125" s="13">
        <v>1083</v>
      </c>
      <c r="I125" s="13">
        <v>9</v>
      </c>
      <c r="J125" s="13">
        <v>1</v>
      </c>
      <c r="L125" s="14">
        <v>43382.638449074075</v>
      </c>
      <c r="M125" s="14">
        <v>43382.640185185184</v>
      </c>
      <c r="N125" s="13" t="s">
        <v>29</v>
      </c>
      <c r="O125" s="13" t="s">
        <v>30</v>
      </c>
      <c r="P125" s="13" t="s">
        <v>25</v>
      </c>
      <c r="Q125" s="13" t="s">
        <v>26</v>
      </c>
      <c r="R125" s="14">
        <v>43382.639374999999</v>
      </c>
      <c r="S125" s="14">
        <v>43382.639374999999</v>
      </c>
      <c r="T125" s="14">
        <v>43382.646319444444</v>
      </c>
      <c r="U125" s="14">
        <v>43382.646319444444</v>
      </c>
      <c r="W125" s="14">
        <f t="shared" ref="W125:W182" si="39">IF(V125&gt;0,V125,D125)</f>
        <v>43382.636620370373</v>
      </c>
      <c r="X125" s="15">
        <f t="shared" si="23"/>
        <v>1.7361111094942316E-3</v>
      </c>
      <c r="Y125" s="15">
        <f t="shared" si="21"/>
        <v>1.7361111094942316E-3</v>
      </c>
      <c r="Z125" s="16"/>
      <c r="AA125" s="16">
        <f t="shared" si="30"/>
        <v>0</v>
      </c>
      <c r="AB125" s="16">
        <f t="shared" si="20"/>
        <v>1.8287037019035779E-3</v>
      </c>
      <c r="AC125" s="16"/>
      <c r="AD125" s="16"/>
    </row>
    <row r="126" spans="1:30" s="13" customFormat="1" x14ac:dyDescent="0.4">
      <c r="A126" s="45" t="str">
        <f t="shared" si="38"/>
        <v>-</v>
      </c>
      <c r="B126" s="45" t="str">
        <f t="shared" si="37"/>
        <v>-</v>
      </c>
      <c r="C126" s="13">
        <v>15</v>
      </c>
      <c r="D126" s="14">
        <v>43382.637800925928</v>
      </c>
      <c r="E126" s="13">
        <v>1909</v>
      </c>
      <c r="F126" s="13" t="s">
        <v>33</v>
      </c>
      <c r="G126" s="13">
        <v>2092</v>
      </c>
      <c r="H126" s="13">
        <v>1179</v>
      </c>
      <c r="I126" s="13">
        <v>3</v>
      </c>
      <c r="J126" s="13">
        <v>1</v>
      </c>
      <c r="L126" s="14">
        <v>43382.641458333332</v>
      </c>
      <c r="M126" s="14">
        <v>43382.649814814817</v>
      </c>
      <c r="N126" s="13" t="s">
        <v>23</v>
      </c>
      <c r="O126" s="13" t="s">
        <v>24</v>
      </c>
      <c r="P126" s="13" t="s">
        <v>86</v>
      </c>
      <c r="Q126" s="13" t="s">
        <v>87</v>
      </c>
      <c r="R126" s="14">
        <v>43382.640428240738</v>
      </c>
      <c r="S126" s="14">
        <v>43382.640428240738</v>
      </c>
      <c r="T126" s="14">
        <v>43382.654664351852</v>
      </c>
      <c r="U126" s="14">
        <v>43382.654664351852</v>
      </c>
      <c r="W126" s="14">
        <f t="shared" si="39"/>
        <v>43382.637800925928</v>
      </c>
      <c r="X126" s="15">
        <f t="shared" si="23"/>
        <v>8.3564814849523827E-3</v>
      </c>
      <c r="Y126" s="15">
        <f t="shared" si="21"/>
        <v>8.3564814849523827E-3</v>
      </c>
      <c r="Z126" s="16"/>
      <c r="AA126" s="16">
        <f t="shared" si="30"/>
        <v>1.0300925932824612E-3</v>
      </c>
      <c r="AB126" s="16">
        <f t="shared" si="20"/>
        <v>3.6574074038071558E-3</v>
      </c>
      <c r="AC126" s="16"/>
      <c r="AD126" s="16"/>
    </row>
    <row r="127" spans="1:30" s="13" customFormat="1" x14ac:dyDescent="0.4">
      <c r="A127" s="45" t="str">
        <f t="shared" si="38"/>
        <v>-</v>
      </c>
      <c r="B127" s="45" t="str">
        <f t="shared" si="37"/>
        <v>-</v>
      </c>
      <c r="C127" s="13">
        <v>15</v>
      </c>
      <c r="D127" s="14">
        <v>43382.64099537037</v>
      </c>
      <c r="E127" s="13">
        <v>1911</v>
      </c>
      <c r="F127" s="13" t="s">
        <v>38</v>
      </c>
      <c r="G127" s="13">
        <v>0</v>
      </c>
      <c r="H127" s="13">
        <v>855</v>
      </c>
      <c r="I127" s="13">
        <v>10</v>
      </c>
      <c r="J127" s="13">
        <v>1</v>
      </c>
      <c r="L127" s="14">
        <v>43382.646122685182</v>
      </c>
      <c r="M127" s="14">
        <v>43382.646226851852</v>
      </c>
      <c r="N127" s="13" t="s">
        <v>39</v>
      </c>
      <c r="O127" s="13" t="s">
        <v>40</v>
      </c>
      <c r="P127" s="13" t="s">
        <v>31</v>
      </c>
      <c r="Q127" s="13" t="s">
        <v>32</v>
      </c>
      <c r="R127" s="14">
        <v>43382.647986111115</v>
      </c>
      <c r="S127" s="14">
        <v>43382.652268518519</v>
      </c>
      <c r="T127" s="14">
        <v>43382.65347222222</v>
      </c>
      <c r="U127" s="14">
        <v>43382.657754629632</v>
      </c>
      <c r="W127" s="14">
        <f t="shared" si="39"/>
        <v>43382.64099537037</v>
      </c>
      <c r="X127" s="15">
        <f t="shared" si="23"/>
        <v>1.0416666918899864E-4</v>
      </c>
      <c r="Y127" s="15">
        <f t="shared" si="21"/>
        <v>1.0416666918899864E-4</v>
      </c>
      <c r="Z127" s="16"/>
      <c r="AA127" s="16">
        <f t="shared" si="30"/>
        <v>0</v>
      </c>
      <c r="AB127" s="16">
        <f t="shared" si="20"/>
        <v>5.1273148128530011E-3</v>
      </c>
      <c r="AC127" s="16"/>
      <c r="AD127" s="16"/>
    </row>
    <row r="128" spans="1:30" s="13" customFormat="1" x14ac:dyDescent="0.4">
      <c r="A128" s="45" t="str">
        <f t="shared" si="38"/>
        <v>-</v>
      </c>
      <c r="B128" s="45" t="str">
        <f t="shared" si="37"/>
        <v>-</v>
      </c>
      <c r="C128" s="13">
        <v>15</v>
      </c>
      <c r="D128" s="14">
        <v>43382.642002314817</v>
      </c>
      <c r="E128" s="13">
        <v>1913</v>
      </c>
      <c r="F128" s="13" t="s">
        <v>18</v>
      </c>
      <c r="G128" s="13">
        <v>2231</v>
      </c>
      <c r="H128" s="13">
        <v>548</v>
      </c>
      <c r="I128" s="13">
        <v>7</v>
      </c>
      <c r="J128" s="13">
        <v>1</v>
      </c>
      <c r="L128" s="14">
        <v>43382.644780092596</v>
      </c>
      <c r="M128" s="14">
        <v>43382.645821759259</v>
      </c>
      <c r="N128" s="13" t="s">
        <v>48</v>
      </c>
      <c r="O128" s="13" t="s">
        <v>49</v>
      </c>
      <c r="P128" s="13" t="s">
        <v>84</v>
      </c>
      <c r="Q128" s="13" t="s">
        <v>85</v>
      </c>
      <c r="R128" s="14">
        <v>43382.644861111112</v>
      </c>
      <c r="S128" s="14">
        <v>43382.644861111112</v>
      </c>
      <c r="T128" s="14">
        <v>43382.647916666669</v>
      </c>
      <c r="U128" s="14">
        <v>43382.647916666669</v>
      </c>
      <c r="W128" s="14">
        <f t="shared" si="39"/>
        <v>43382.642002314817</v>
      </c>
      <c r="X128" s="15">
        <f t="shared" si="23"/>
        <v>1.0416666627861559E-3</v>
      </c>
      <c r="Y128" s="15">
        <f t="shared" si="21"/>
        <v>1.0416666627861559E-3</v>
      </c>
      <c r="Z128" s="16"/>
      <c r="AA128" s="16">
        <f t="shared" si="30"/>
        <v>0</v>
      </c>
      <c r="AB128" s="16">
        <f t="shared" si="20"/>
        <v>2.7777777795563452E-3</v>
      </c>
      <c r="AC128" s="16"/>
      <c r="AD128" s="16"/>
    </row>
    <row r="129" spans="1:30" s="13" customFormat="1" x14ac:dyDescent="0.4">
      <c r="A129" s="45" t="str">
        <f t="shared" si="38"/>
        <v>-</v>
      </c>
      <c r="B129" s="45" t="str">
        <f t="shared" si="37"/>
        <v>-</v>
      </c>
      <c r="C129" s="13">
        <v>15</v>
      </c>
      <c r="D129" s="14">
        <v>43382.643437500003</v>
      </c>
      <c r="E129" s="13">
        <v>1915</v>
      </c>
      <c r="F129" s="13" t="s">
        <v>33</v>
      </c>
      <c r="G129" s="13">
        <v>2236</v>
      </c>
      <c r="H129" s="13">
        <v>1133</v>
      </c>
      <c r="I129" s="13">
        <v>2</v>
      </c>
      <c r="J129" s="13">
        <v>1</v>
      </c>
      <c r="L129" s="14">
        <v>43382.651828703703</v>
      </c>
      <c r="M129" s="14">
        <v>43382.657384259262</v>
      </c>
      <c r="N129" s="13" t="s">
        <v>76</v>
      </c>
      <c r="O129" s="13" t="s">
        <v>77</v>
      </c>
      <c r="P129" s="13" t="s">
        <v>74</v>
      </c>
      <c r="Q129" s="13" t="s">
        <v>75</v>
      </c>
      <c r="R129" s="14">
        <v>43382.651273148149</v>
      </c>
      <c r="S129" s="14">
        <v>43382.651273148149</v>
      </c>
      <c r="T129" s="14">
        <v>43382.660729166666</v>
      </c>
      <c r="U129" s="14">
        <v>43382.660729166666</v>
      </c>
      <c r="W129" s="14">
        <f t="shared" si="39"/>
        <v>43382.643437500003</v>
      </c>
      <c r="X129" s="15">
        <f t="shared" si="23"/>
        <v>5.5555555591126904E-3</v>
      </c>
      <c r="Y129" s="15">
        <f t="shared" ref="Y129:Y186" si="40">X129*J129</f>
        <v>5.5555555591126904E-3</v>
      </c>
      <c r="Z129" s="16"/>
      <c r="AA129" s="16">
        <f t="shared" si="30"/>
        <v>5.5555555445607752E-4</v>
      </c>
      <c r="AB129" s="16">
        <f t="shared" ref="AB129:AB185" si="41">IF(IF(B129="☆",(IF(K129&gt;R129,K129-W129,R129-W129)),L129-W129)&lt;0,0,IF(B129="☆",(IF(K129&gt;R129,K129-W129,R129-W129)),L129-W129))</f>
        <v>8.3912037007394247E-3</v>
      </c>
      <c r="AC129" s="16"/>
      <c r="AD129" s="16"/>
    </row>
    <row r="130" spans="1:30" s="13" customFormat="1" x14ac:dyDescent="0.4">
      <c r="A130" s="45" t="str">
        <f t="shared" si="38"/>
        <v>-</v>
      </c>
      <c r="B130" s="45" t="str">
        <f t="shared" si="37"/>
        <v>-</v>
      </c>
      <c r="C130" s="13">
        <v>15</v>
      </c>
      <c r="D130" s="14">
        <v>43382.644837962966</v>
      </c>
      <c r="E130" s="13">
        <v>1916</v>
      </c>
      <c r="F130" s="13" t="s">
        <v>18</v>
      </c>
      <c r="G130" s="13">
        <v>1751</v>
      </c>
      <c r="H130" s="13">
        <v>616</v>
      </c>
      <c r="I130" s="13">
        <v>1</v>
      </c>
      <c r="J130" s="13">
        <v>1</v>
      </c>
      <c r="L130" s="14">
        <v>43382.647546296299</v>
      </c>
      <c r="M130" s="14">
        <v>43382.650648148148</v>
      </c>
      <c r="N130" s="13" t="s">
        <v>67</v>
      </c>
      <c r="O130" s="13" t="s">
        <v>68</v>
      </c>
      <c r="P130" s="13" t="s">
        <v>76</v>
      </c>
      <c r="Q130" s="13" t="s">
        <v>77</v>
      </c>
      <c r="R130" s="14">
        <v>43382.65834490741</v>
      </c>
      <c r="S130" s="14">
        <v>43382.65834490741</v>
      </c>
      <c r="T130" s="14">
        <v>43382.666689814818</v>
      </c>
      <c r="U130" s="14">
        <v>43382.666689814818</v>
      </c>
      <c r="W130" s="14">
        <f t="shared" si="39"/>
        <v>43382.644837962966</v>
      </c>
      <c r="X130" s="15">
        <f t="shared" si="23"/>
        <v>3.1018518493510783E-3</v>
      </c>
      <c r="Y130" s="15">
        <f t="shared" si="40"/>
        <v>3.1018518493510783E-3</v>
      </c>
      <c r="Z130" s="16"/>
      <c r="AA130" s="16">
        <f t="shared" ref="AA130:AA161" si="42">IF(IF(A130="☆",K130-R130,L130-R130)&lt;0,0,IF(A130="☆",K130-R130,L130-R130))</f>
        <v>0</v>
      </c>
      <c r="AB130" s="16">
        <f t="shared" si="41"/>
        <v>2.7083333334303461E-3</v>
      </c>
      <c r="AC130" s="16"/>
      <c r="AD130" s="16"/>
    </row>
    <row r="131" spans="1:30" s="13" customFormat="1" x14ac:dyDescent="0.4">
      <c r="A131" s="45" t="str">
        <f t="shared" si="38"/>
        <v>★</v>
      </c>
      <c r="B131" s="45" t="str">
        <f t="shared" si="37"/>
        <v>-</v>
      </c>
      <c r="C131" s="13">
        <v>15</v>
      </c>
      <c r="D131" s="14">
        <v>43382.645092592589</v>
      </c>
      <c r="E131" s="13">
        <v>1918</v>
      </c>
      <c r="F131" s="13" t="s">
        <v>18</v>
      </c>
      <c r="G131" s="13">
        <v>990</v>
      </c>
      <c r="H131" s="13">
        <v>920</v>
      </c>
      <c r="I131" s="13">
        <v>8</v>
      </c>
      <c r="J131" s="13">
        <v>1</v>
      </c>
      <c r="L131" s="14">
        <v>43382.652592592596</v>
      </c>
      <c r="M131" s="14">
        <v>43382.66033564815</v>
      </c>
      <c r="N131" s="13" t="s">
        <v>69</v>
      </c>
      <c r="O131" s="13" t="s">
        <v>70</v>
      </c>
      <c r="P131" s="13" t="s">
        <v>65</v>
      </c>
      <c r="Q131" s="13" t="s">
        <v>66</v>
      </c>
      <c r="R131" s="14">
        <v>43382.650312500002</v>
      </c>
      <c r="S131" s="14">
        <v>43382.650312500002</v>
      </c>
      <c r="T131" s="14">
        <v>43382.670104166667</v>
      </c>
      <c r="U131" s="14">
        <v>43382.670104166667</v>
      </c>
      <c r="V131" s="14">
        <v>43382.648611111108</v>
      </c>
      <c r="W131" s="14">
        <f t="shared" si="39"/>
        <v>43382.648611111108</v>
      </c>
      <c r="X131" s="15">
        <f t="shared" ref="X131:X195" si="43">M131-L131</f>
        <v>7.7430555538740009E-3</v>
      </c>
      <c r="Y131" s="15">
        <f t="shared" si="40"/>
        <v>7.7430555538740009E-3</v>
      </c>
      <c r="Z131" s="16"/>
      <c r="AA131" s="16">
        <f t="shared" si="42"/>
        <v>2.2800925944466144E-3</v>
      </c>
      <c r="AB131" s="16">
        <f t="shared" si="41"/>
        <v>3.9814814881538041E-3</v>
      </c>
      <c r="AC131" s="16"/>
      <c r="AD131" s="16"/>
    </row>
    <row r="132" spans="1:30" s="13" customFormat="1" x14ac:dyDescent="0.4">
      <c r="A132" s="45" t="str">
        <f t="shared" si="38"/>
        <v>-</v>
      </c>
      <c r="B132" s="45" t="str">
        <f t="shared" si="37"/>
        <v>-</v>
      </c>
      <c r="C132" s="13">
        <v>15</v>
      </c>
      <c r="D132" s="14">
        <v>43382.647962962961</v>
      </c>
      <c r="E132" s="13">
        <v>1919</v>
      </c>
      <c r="F132" s="13" t="s">
        <v>43</v>
      </c>
      <c r="G132" s="13">
        <v>0</v>
      </c>
      <c r="H132" s="13">
        <v>935</v>
      </c>
      <c r="I132" s="13">
        <v>4</v>
      </c>
      <c r="J132" s="13">
        <v>1</v>
      </c>
      <c r="L132" s="14">
        <v>43382.652488425927</v>
      </c>
      <c r="M132" s="14">
        <v>43382.665000000001</v>
      </c>
      <c r="N132" s="13" t="s">
        <v>59</v>
      </c>
      <c r="O132" s="13" t="s">
        <v>60</v>
      </c>
      <c r="P132" s="13" t="s">
        <v>69</v>
      </c>
      <c r="Q132" s="13" t="s">
        <v>70</v>
      </c>
      <c r="R132" s="14">
        <v>43382.651956018519</v>
      </c>
      <c r="S132" s="14">
        <v>43382.651956018519</v>
      </c>
      <c r="T132" s="14">
        <v>43382.670358796298</v>
      </c>
      <c r="U132" s="14">
        <v>43382.670358796298</v>
      </c>
      <c r="W132" s="14">
        <f t="shared" si="39"/>
        <v>43382.647962962961</v>
      </c>
      <c r="X132" s="15">
        <f t="shared" si="43"/>
        <v>1.2511574073869269E-2</v>
      </c>
      <c r="Y132" s="15">
        <f t="shared" si="40"/>
        <v>1.2511574073869269E-2</v>
      </c>
      <c r="Z132" s="16"/>
      <c r="AA132" s="16">
        <f t="shared" si="42"/>
        <v>5.3240740817273036E-4</v>
      </c>
      <c r="AB132" s="16">
        <f t="shared" si="41"/>
        <v>4.5254629658302292E-3</v>
      </c>
      <c r="AC132" s="16"/>
      <c r="AD132" s="16"/>
    </row>
    <row r="133" spans="1:30" s="13" customFormat="1" x14ac:dyDescent="0.4">
      <c r="A133" s="45" t="str">
        <f t="shared" si="38"/>
        <v>-</v>
      </c>
      <c r="B133" s="45" t="str">
        <f t="shared" si="37"/>
        <v>-</v>
      </c>
      <c r="C133" s="13">
        <v>15</v>
      </c>
      <c r="D133" s="14">
        <v>43382.651585648149</v>
      </c>
      <c r="E133" s="13">
        <v>1920</v>
      </c>
      <c r="F133" s="13" t="s">
        <v>33</v>
      </c>
      <c r="G133" s="13">
        <v>1310</v>
      </c>
      <c r="H133" s="13">
        <v>1205</v>
      </c>
      <c r="I133" s="13">
        <v>7</v>
      </c>
      <c r="J133" s="13">
        <v>1</v>
      </c>
      <c r="L133" s="14">
        <v>43382.657048611109</v>
      </c>
      <c r="M133" s="14">
        <v>43382.659282407411</v>
      </c>
      <c r="N133" s="13" t="s">
        <v>25</v>
      </c>
      <c r="O133" s="13" t="s">
        <v>26</v>
      </c>
      <c r="P133" s="13" t="s">
        <v>39</v>
      </c>
      <c r="Q133" s="13" t="s">
        <v>40</v>
      </c>
      <c r="R133" s="14">
        <v>43382.655462962961</v>
      </c>
      <c r="S133" s="14">
        <v>43382.660381944443</v>
      </c>
      <c r="T133" s="14">
        <v>43382.663888888892</v>
      </c>
      <c r="U133" s="14">
        <v>43382.668807870374</v>
      </c>
      <c r="W133" s="14">
        <f t="shared" si="39"/>
        <v>43382.651585648149</v>
      </c>
      <c r="X133" s="15">
        <f t="shared" si="43"/>
        <v>2.2337963018799201E-3</v>
      </c>
      <c r="Y133" s="15">
        <f t="shared" si="40"/>
        <v>2.2337963018799201E-3</v>
      </c>
      <c r="Z133" s="16"/>
      <c r="AA133" s="16">
        <f t="shared" si="42"/>
        <v>1.5856481477385387E-3</v>
      </c>
      <c r="AB133" s="16">
        <f t="shared" si="41"/>
        <v>5.4629629594273865E-3</v>
      </c>
      <c r="AC133" s="16"/>
      <c r="AD133" s="16"/>
    </row>
    <row r="134" spans="1:30" s="13" customFormat="1" x14ac:dyDescent="0.4">
      <c r="A134" s="45" t="str">
        <f t="shared" si="38"/>
        <v>★</v>
      </c>
      <c r="B134" s="45" t="str">
        <f t="shared" si="37"/>
        <v>-</v>
      </c>
      <c r="C134" s="13">
        <v>15</v>
      </c>
      <c r="D134" s="14">
        <v>43382.652592592596</v>
      </c>
      <c r="E134" s="13">
        <v>1921</v>
      </c>
      <c r="F134" s="13" t="s">
        <v>33</v>
      </c>
      <c r="G134" s="13">
        <v>1338</v>
      </c>
      <c r="H134" s="13">
        <v>444</v>
      </c>
      <c r="I134" s="13">
        <v>1</v>
      </c>
      <c r="J134" s="13">
        <v>1</v>
      </c>
      <c r="L134" s="14">
        <v>43382.659085648149</v>
      </c>
      <c r="M134" s="14">
        <v>43382.664189814815</v>
      </c>
      <c r="N134" s="13" t="s">
        <v>67</v>
      </c>
      <c r="O134" s="13" t="s">
        <v>68</v>
      </c>
      <c r="P134" s="13" t="s">
        <v>39</v>
      </c>
      <c r="Q134" s="13" t="s">
        <v>40</v>
      </c>
      <c r="R134" s="14">
        <v>43382.663634259261</v>
      </c>
      <c r="S134" s="14">
        <v>43382.665358796294</v>
      </c>
      <c r="T134" s="14">
        <v>43382.671678240738</v>
      </c>
      <c r="U134" s="14">
        <v>43382.673402777778</v>
      </c>
      <c r="V134" s="14">
        <v>43382.660092592596</v>
      </c>
      <c r="W134" s="14">
        <f t="shared" si="39"/>
        <v>43382.660092592596</v>
      </c>
      <c r="X134" s="15">
        <f t="shared" si="43"/>
        <v>5.1041666665696539E-3</v>
      </c>
      <c r="Y134" s="15">
        <f t="shared" si="40"/>
        <v>5.1041666665696539E-3</v>
      </c>
      <c r="Z134" s="16"/>
      <c r="AA134" s="16">
        <f t="shared" si="42"/>
        <v>0</v>
      </c>
      <c r="AB134" s="16">
        <f t="shared" si="41"/>
        <v>0</v>
      </c>
      <c r="AC134" s="16"/>
      <c r="AD134" s="16"/>
    </row>
    <row r="135" spans="1:30" s="13" customFormat="1" x14ac:dyDescent="0.4">
      <c r="A135" s="45" t="str">
        <f t="shared" si="38"/>
        <v>-</v>
      </c>
      <c r="B135" s="45" t="str">
        <f t="shared" si="37"/>
        <v>-</v>
      </c>
      <c r="C135" s="13">
        <v>15</v>
      </c>
      <c r="D135" s="14">
        <v>43382.65320601852</v>
      </c>
      <c r="E135" s="13">
        <v>1922</v>
      </c>
      <c r="F135" s="13" t="s">
        <v>33</v>
      </c>
      <c r="G135" s="13">
        <v>1052</v>
      </c>
      <c r="H135" s="13">
        <v>789</v>
      </c>
      <c r="I135" s="13">
        <v>3</v>
      </c>
      <c r="J135" s="13">
        <v>1</v>
      </c>
      <c r="L135" s="14">
        <v>43382.657141203701</v>
      </c>
      <c r="M135" s="14">
        <v>43382.663645833331</v>
      </c>
      <c r="N135" s="13" t="s">
        <v>31</v>
      </c>
      <c r="O135" s="13" t="s">
        <v>32</v>
      </c>
      <c r="P135" s="13" t="s">
        <v>19</v>
      </c>
      <c r="Q135" s="13" t="s">
        <v>20</v>
      </c>
      <c r="R135" s="14">
        <v>43382.660104166665</v>
      </c>
      <c r="S135" s="14">
        <v>43382.660104166665</v>
      </c>
      <c r="T135" s="14">
        <v>43382.668703703705</v>
      </c>
      <c r="U135" s="14">
        <v>43382.668634259258</v>
      </c>
      <c r="W135" s="14">
        <f t="shared" si="39"/>
        <v>43382.65320601852</v>
      </c>
      <c r="X135" s="15">
        <f t="shared" si="43"/>
        <v>6.5046296294895001E-3</v>
      </c>
      <c r="Y135" s="15">
        <f t="shared" si="40"/>
        <v>6.5046296294895001E-3</v>
      </c>
      <c r="Z135" s="16"/>
      <c r="AA135" s="16">
        <f t="shared" si="42"/>
        <v>0</v>
      </c>
      <c r="AB135" s="16">
        <f t="shared" si="41"/>
        <v>3.9351851810351945E-3</v>
      </c>
      <c r="AC135" s="16"/>
      <c r="AD135" s="16"/>
    </row>
    <row r="136" spans="1:30" s="13" customFormat="1" x14ac:dyDescent="0.4">
      <c r="A136" s="45" t="str">
        <f t="shared" si="38"/>
        <v>-</v>
      </c>
      <c r="B136" s="45" t="str">
        <f t="shared" si="37"/>
        <v>-</v>
      </c>
      <c r="C136" s="13">
        <v>15</v>
      </c>
      <c r="D136" s="14">
        <v>43382.653831018521</v>
      </c>
      <c r="E136" s="13">
        <v>1924</v>
      </c>
      <c r="F136" s="13" t="s">
        <v>43</v>
      </c>
      <c r="G136" s="13">
        <v>0</v>
      </c>
      <c r="H136" s="13">
        <v>548</v>
      </c>
      <c r="I136" s="13">
        <v>1</v>
      </c>
      <c r="J136" s="13">
        <v>1</v>
      </c>
      <c r="L136" s="14">
        <v>43382.658321759256</v>
      </c>
      <c r="M136" s="14">
        <v>43382.669571759259</v>
      </c>
      <c r="N136" s="13" t="s">
        <v>67</v>
      </c>
      <c r="O136" s="13" t="s">
        <v>68</v>
      </c>
      <c r="P136" s="13" t="s">
        <v>44</v>
      </c>
      <c r="Q136" s="13" t="s">
        <v>45</v>
      </c>
      <c r="R136" s="14">
        <v>43382.665011574078</v>
      </c>
      <c r="S136" s="14">
        <v>43382.665011574078</v>
      </c>
      <c r="T136" s="14">
        <v>43382.683807870373</v>
      </c>
      <c r="U136" s="14">
        <v>43382.683807870373</v>
      </c>
      <c r="W136" s="14">
        <f t="shared" si="39"/>
        <v>43382.653831018521</v>
      </c>
      <c r="X136" s="15">
        <f t="shared" si="43"/>
        <v>1.1250000003201421E-2</v>
      </c>
      <c r="Y136" s="15">
        <f t="shared" si="40"/>
        <v>1.1250000003201421E-2</v>
      </c>
      <c r="Z136" s="16"/>
      <c r="AA136" s="16">
        <f t="shared" si="42"/>
        <v>0</v>
      </c>
      <c r="AB136" s="16">
        <f t="shared" si="41"/>
        <v>4.4907407354912721E-3</v>
      </c>
      <c r="AC136" s="16"/>
      <c r="AD136" s="16"/>
    </row>
    <row r="137" spans="1:30" s="13" customFormat="1" x14ac:dyDescent="0.4">
      <c r="A137" s="45" t="str">
        <f t="shared" si="38"/>
        <v>-</v>
      </c>
      <c r="B137" s="45" t="str">
        <f t="shared" si="37"/>
        <v>-</v>
      </c>
      <c r="C137" s="13">
        <v>15</v>
      </c>
      <c r="D137" s="14">
        <v>43382.657557870371</v>
      </c>
      <c r="E137" s="13">
        <v>1925</v>
      </c>
      <c r="F137" s="13" t="s">
        <v>18</v>
      </c>
      <c r="G137" s="13">
        <v>1751</v>
      </c>
      <c r="H137" s="13">
        <v>1273</v>
      </c>
      <c r="I137" s="13">
        <v>3</v>
      </c>
      <c r="J137" s="13">
        <v>1</v>
      </c>
      <c r="L137" s="14">
        <v>43382.661446759259</v>
      </c>
      <c r="M137" s="14">
        <v>43382.668692129628</v>
      </c>
      <c r="N137" s="13" t="s">
        <v>76</v>
      </c>
      <c r="O137" s="13" t="s">
        <v>77</v>
      </c>
      <c r="P137" s="13" t="s">
        <v>41</v>
      </c>
      <c r="Q137" s="13" t="s">
        <v>42</v>
      </c>
      <c r="R137" s="14">
        <v>43382.663969907408</v>
      </c>
      <c r="S137" s="14">
        <v>43382.663969907408</v>
      </c>
      <c r="T137" s="14">
        <v>43382.679212962961</v>
      </c>
      <c r="U137" s="14">
        <v>43382.679212962961</v>
      </c>
      <c r="W137" s="14">
        <f t="shared" si="39"/>
        <v>43382.657557870371</v>
      </c>
      <c r="X137" s="15">
        <f t="shared" si="43"/>
        <v>7.2453703687642701E-3</v>
      </c>
      <c r="Y137" s="15">
        <f t="shared" si="40"/>
        <v>7.2453703687642701E-3</v>
      </c>
      <c r="Z137" s="16"/>
      <c r="AA137" s="16">
        <f t="shared" si="42"/>
        <v>0</v>
      </c>
      <c r="AB137" s="16">
        <f t="shared" si="41"/>
        <v>3.8888888884685002E-3</v>
      </c>
      <c r="AC137" s="16"/>
      <c r="AD137" s="16"/>
    </row>
    <row r="138" spans="1:30" s="13" customFormat="1" x14ac:dyDescent="0.4">
      <c r="A138" s="45" t="str">
        <f t="shared" si="38"/>
        <v>-</v>
      </c>
      <c r="B138" s="45" t="str">
        <f t="shared" si="37"/>
        <v>-</v>
      </c>
      <c r="C138" s="13">
        <v>15</v>
      </c>
      <c r="D138" s="14">
        <v>43382.658148148148</v>
      </c>
      <c r="E138" s="13">
        <v>1926</v>
      </c>
      <c r="F138" s="13" t="s">
        <v>38</v>
      </c>
      <c r="G138" s="13">
        <v>0</v>
      </c>
      <c r="H138" s="13">
        <v>539</v>
      </c>
      <c r="I138" s="13">
        <v>4</v>
      </c>
      <c r="J138" s="13">
        <v>1</v>
      </c>
      <c r="L138" s="14">
        <v>43382.660937499997</v>
      </c>
      <c r="M138" s="14">
        <v>43382.668761574074</v>
      </c>
      <c r="N138" s="13" t="s">
        <v>19</v>
      </c>
      <c r="O138" s="13" t="s">
        <v>20</v>
      </c>
      <c r="P138" s="13" t="s">
        <v>29</v>
      </c>
      <c r="Q138" s="13" t="s">
        <v>30</v>
      </c>
      <c r="R138" s="14">
        <v>43382.66201388889</v>
      </c>
      <c r="S138" s="14">
        <v>43382.66201388889</v>
      </c>
      <c r="T138" s="14">
        <v>43382.67628472222</v>
      </c>
      <c r="U138" s="14">
        <v>43382.67628472222</v>
      </c>
      <c r="W138" s="14">
        <f t="shared" si="39"/>
        <v>43382.658148148148</v>
      </c>
      <c r="X138" s="15">
        <f t="shared" si="43"/>
        <v>7.8240740767796524E-3</v>
      </c>
      <c r="Y138" s="15">
        <f t="shared" si="40"/>
        <v>7.8240740767796524E-3</v>
      </c>
      <c r="Z138" s="16"/>
      <c r="AA138" s="16">
        <f t="shared" si="42"/>
        <v>0</v>
      </c>
      <c r="AB138" s="16">
        <f t="shared" si="41"/>
        <v>2.78935184906004E-3</v>
      </c>
      <c r="AC138" s="16"/>
      <c r="AD138" s="16"/>
    </row>
    <row r="139" spans="1:30" s="13" customFormat="1" x14ac:dyDescent="0.4">
      <c r="A139" s="45" t="str">
        <f t="shared" si="38"/>
        <v>-</v>
      </c>
      <c r="B139" s="45" t="str">
        <f t="shared" si="37"/>
        <v>-</v>
      </c>
      <c r="C139" s="13">
        <v>15</v>
      </c>
      <c r="D139" s="14">
        <v>43382.658900462964</v>
      </c>
      <c r="E139" s="13">
        <v>1927</v>
      </c>
      <c r="F139" s="13" t="s">
        <v>43</v>
      </c>
      <c r="G139" s="13">
        <v>0</v>
      </c>
      <c r="H139" s="13">
        <v>328</v>
      </c>
      <c r="I139" s="13">
        <v>9</v>
      </c>
      <c r="J139" s="13">
        <v>1</v>
      </c>
      <c r="L139" s="14">
        <v>43382.660567129627</v>
      </c>
      <c r="M139" s="14">
        <v>43382.66505787037</v>
      </c>
      <c r="N139" s="13" t="s">
        <v>52</v>
      </c>
      <c r="O139" s="13" t="s">
        <v>53</v>
      </c>
      <c r="P139" s="13" t="s">
        <v>61</v>
      </c>
      <c r="Q139" s="13" t="s">
        <v>62</v>
      </c>
      <c r="R139" s="14">
        <v>43382.660624999997</v>
      </c>
      <c r="S139" s="14">
        <v>43382.660624999997</v>
      </c>
      <c r="T139" s="14">
        <v>43382.669791666667</v>
      </c>
      <c r="U139" s="14">
        <v>43382.669791666667</v>
      </c>
      <c r="W139" s="14">
        <f t="shared" si="39"/>
        <v>43382.658900462964</v>
      </c>
      <c r="X139" s="15">
        <f t="shared" si="43"/>
        <v>4.4907407427672297E-3</v>
      </c>
      <c r="Y139" s="15">
        <f t="shared" si="40"/>
        <v>4.4907407427672297E-3</v>
      </c>
      <c r="Z139" s="16"/>
      <c r="AA139" s="16">
        <f t="shared" si="42"/>
        <v>0</v>
      </c>
      <c r="AB139" s="16">
        <f t="shared" si="41"/>
        <v>1.6666666633682325E-3</v>
      </c>
      <c r="AC139" s="16"/>
      <c r="AD139" s="16"/>
    </row>
    <row r="140" spans="1:30" s="13" customFormat="1" x14ac:dyDescent="0.4">
      <c r="A140" s="45" t="str">
        <f t="shared" si="38"/>
        <v>-</v>
      </c>
      <c r="B140" s="45" t="str">
        <f t="shared" si="37"/>
        <v>-</v>
      </c>
      <c r="C140" s="13">
        <v>15</v>
      </c>
      <c r="D140" s="14">
        <v>43382.66302083333</v>
      </c>
      <c r="E140" s="13">
        <v>1930</v>
      </c>
      <c r="F140" s="13" t="s">
        <v>33</v>
      </c>
      <c r="G140" s="13">
        <v>2231</v>
      </c>
      <c r="H140" s="13">
        <v>938</v>
      </c>
      <c r="I140" s="13">
        <v>8</v>
      </c>
      <c r="J140" s="13">
        <v>1</v>
      </c>
      <c r="L140" s="14">
        <v>43382.666539351849</v>
      </c>
      <c r="M140" s="14">
        <v>43382.669618055559</v>
      </c>
      <c r="N140" s="13" t="s">
        <v>41</v>
      </c>
      <c r="O140" s="13" t="s">
        <v>42</v>
      </c>
      <c r="P140" s="13" t="s">
        <v>54</v>
      </c>
      <c r="Q140" s="13" t="s">
        <v>55</v>
      </c>
      <c r="R140" s="14">
        <v>43382.668321759258</v>
      </c>
      <c r="S140" s="14">
        <v>43382.668321759258</v>
      </c>
      <c r="T140" s="14">
        <v>43382.674386574072</v>
      </c>
      <c r="U140" s="14">
        <v>43382.674386574072</v>
      </c>
      <c r="W140" s="14">
        <f t="shared" si="39"/>
        <v>43382.66302083333</v>
      </c>
      <c r="X140" s="15">
        <f t="shared" si="43"/>
        <v>3.0787037103436887E-3</v>
      </c>
      <c r="Y140" s="15">
        <f t="shared" si="40"/>
        <v>3.0787037103436887E-3</v>
      </c>
      <c r="Z140" s="16"/>
      <c r="AA140" s="16">
        <f t="shared" si="42"/>
        <v>0</v>
      </c>
      <c r="AB140" s="16">
        <f t="shared" si="41"/>
        <v>3.5185185188311152E-3</v>
      </c>
      <c r="AC140" s="16"/>
      <c r="AD140" s="16"/>
    </row>
    <row r="141" spans="1:30" s="13" customFormat="1" x14ac:dyDescent="0.4">
      <c r="A141" s="45" t="str">
        <f t="shared" ref="A141:A148" si="44">IF(V141&gt;0, "★", "-")</f>
        <v>-</v>
      </c>
      <c r="B141" s="45" t="str">
        <f t="shared" si="37"/>
        <v>-</v>
      </c>
      <c r="C141" s="13">
        <v>15</v>
      </c>
      <c r="D141" s="14">
        <v>43382.665069444447</v>
      </c>
      <c r="E141" s="13">
        <v>1932</v>
      </c>
      <c r="F141" s="13" t="s">
        <v>18</v>
      </c>
      <c r="G141" s="13">
        <v>990</v>
      </c>
      <c r="H141" s="13">
        <v>798</v>
      </c>
      <c r="I141" s="13">
        <v>3</v>
      </c>
      <c r="J141" s="13">
        <v>1</v>
      </c>
      <c r="L141" s="14">
        <v>43382.670185185183</v>
      </c>
      <c r="M141" s="14">
        <v>43382.685682870368</v>
      </c>
      <c r="N141" s="13" t="s">
        <v>84</v>
      </c>
      <c r="O141" s="13" t="s">
        <v>85</v>
      </c>
      <c r="P141" s="13" t="s">
        <v>69</v>
      </c>
      <c r="Q141" s="13" t="s">
        <v>70</v>
      </c>
      <c r="R141" s="14">
        <v>43382.674837962964</v>
      </c>
      <c r="S141" s="14">
        <v>43382.674837962964</v>
      </c>
      <c r="T141" s="14">
        <v>43382.692835648151</v>
      </c>
      <c r="U141" s="14">
        <v>43382.692835648151</v>
      </c>
      <c r="W141" s="14">
        <f t="shared" si="39"/>
        <v>43382.665069444447</v>
      </c>
      <c r="X141" s="15">
        <f t="shared" si="43"/>
        <v>1.5497685184527654E-2</v>
      </c>
      <c r="Y141" s="15">
        <f t="shared" si="40"/>
        <v>1.5497685184527654E-2</v>
      </c>
      <c r="AA141" s="16">
        <f t="shared" si="42"/>
        <v>0</v>
      </c>
      <c r="AB141" s="16">
        <f t="shared" si="41"/>
        <v>5.1157407360733487E-3</v>
      </c>
    </row>
    <row r="142" spans="1:30" s="13" customFormat="1" x14ac:dyDescent="0.4">
      <c r="A142" s="45" t="str">
        <f t="shared" si="44"/>
        <v>-</v>
      </c>
      <c r="B142" s="45" t="str">
        <f t="shared" si="37"/>
        <v>-</v>
      </c>
      <c r="C142" s="13">
        <v>15</v>
      </c>
      <c r="D142" s="14">
        <v>43382.665798611109</v>
      </c>
      <c r="E142" s="13">
        <v>1933</v>
      </c>
      <c r="F142" s="13" t="s">
        <v>43</v>
      </c>
      <c r="G142" s="13">
        <v>0</v>
      </c>
      <c r="H142" s="13">
        <v>353</v>
      </c>
      <c r="I142" s="13">
        <v>4</v>
      </c>
      <c r="J142" s="13">
        <v>1</v>
      </c>
      <c r="L142" s="14">
        <v>43382.668900462966</v>
      </c>
      <c r="M142" s="14">
        <v>43382.673773148148</v>
      </c>
      <c r="N142" s="13" t="s">
        <v>29</v>
      </c>
      <c r="O142" s="13" t="s">
        <v>30</v>
      </c>
      <c r="P142" s="13" t="s">
        <v>57</v>
      </c>
      <c r="Q142" s="13" t="s">
        <v>58</v>
      </c>
      <c r="R142" s="14">
        <v>43382.670381944445</v>
      </c>
      <c r="S142" s="14">
        <v>43382.670381944445</v>
      </c>
      <c r="T142" s="14">
        <v>43382.680381944447</v>
      </c>
      <c r="U142" s="14">
        <v>43382.680381944447</v>
      </c>
      <c r="W142" s="14">
        <f t="shared" si="39"/>
        <v>43382.665798611109</v>
      </c>
      <c r="X142" s="15">
        <f t="shared" si="43"/>
        <v>4.8726851819083095E-3</v>
      </c>
      <c r="Y142" s="15">
        <f t="shared" si="40"/>
        <v>4.8726851819083095E-3</v>
      </c>
      <c r="Z142" s="16"/>
      <c r="AA142" s="16">
        <f t="shared" si="42"/>
        <v>0</v>
      </c>
      <c r="AB142" s="16">
        <f t="shared" si="41"/>
        <v>3.1018518566270359E-3</v>
      </c>
      <c r="AC142" s="16"/>
      <c r="AD142" s="16"/>
    </row>
    <row r="143" spans="1:30" s="13" customFormat="1" x14ac:dyDescent="0.4">
      <c r="A143" s="45" t="str">
        <f t="shared" si="44"/>
        <v>-</v>
      </c>
      <c r="B143" s="45" t="str">
        <f>IF(K143&gt;0, "☆", "-")</f>
        <v>☆</v>
      </c>
      <c r="C143" s="13">
        <v>15</v>
      </c>
      <c r="D143" s="14">
        <v>43382.628032407411</v>
      </c>
      <c r="E143" s="13">
        <v>1903</v>
      </c>
      <c r="F143" s="13" t="s">
        <v>33</v>
      </c>
      <c r="G143" s="13">
        <v>1310</v>
      </c>
      <c r="H143" s="13">
        <v>740</v>
      </c>
      <c r="I143" s="13">
        <v>7</v>
      </c>
      <c r="J143" s="13">
        <v>1</v>
      </c>
      <c r="K143" s="14">
        <v>43382.635335648149</v>
      </c>
      <c r="N143" s="13" t="s">
        <v>29</v>
      </c>
      <c r="O143" s="13" t="s">
        <v>30</v>
      </c>
      <c r="P143" s="13" t="s">
        <v>25</v>
      </c>
      <c r="Q143" s="13" t="s">
        <v>26</v>
      </c>
      <c r="R143" s="14">
        <v>43382.630439814813</v>
      </c>
      <c r="T143" s="14">
        <v>43382.637384259258</v>
      </c>
      <c r="W143" s="14">
        <f>IF(V143&gt;0,V143,D143)</f>
        <v>43382.628032407411</v>
      </c>
      <c r="X143" s="15">
        <f>M143-L143</f>
        <v>0</v>
      </c>
      <c r="Y143" s="15">
        <f>X143*J143</f>
        <v>0</v>
      </c>
      <c r="Z143" s="16"/>
      <c r="AA143" s="16">
        <f t="shared" si="42"/>
        <v>0</v>
      </c>
      <c r="AB143" s="16">
        <f>IF(IF(B143="☆",(IF(K143&gt;R143,K143-W143,R143-W143)),L143-W143)&lt;0,0,IF(B143="☆",(IF(K143&gt;R143,K143-W143,R143-W143)),L143-W143))</f>
        <v>7.3032407381106168E-3</v>
      </c>
      <c r="AC143" s="16"/>
      <c r="AD143" s="16"/>
    </row>
    <row r="144" spans="1:30" s="13" customFormat="1" x14ac:dyDescent="0.4">
      <c r="A144" s="45" t="str">
        <f t="shared" si="44"/>
        <v>-</v>
      </c>
      <c r="B144" s="45" t="str">
        <f>IF(K144&gt;0, "☆", "-")</f>
        <v>☆</v>
      </c>
      <c r="C144" s="13">
        <v>15</v>
      </c>
      <c r="D144" s="14">
        <v>43382.642395833333</v>
      </c>
      <c r="E144" s="13">
        <v>1914</v>
      </c>
      <c r="F144" s="13" t="s">
        <v>33</v>
      </c>
      <c r="G144" s="13">
        <v>2207</v>
      </c>
      <c r="H144" s="13">
        <v>914</v>
      </c>
      <c r="I144" s="13">
        <v>3</v>
      </c>
      <c r="J144" s="13">
        <v>2</v>
      </c>
      <c r="K144" s="14">
        <v>43382.642604166664</v>
      </c>
      <c r="N144" s="13" t="s">
        <v>25</v>
      </c>
      <c r="O144" s="13" t="s">
        <v>26</v>
      </c>
      <c r="P144" s="13" t="s">
        <v>82</v>
      </c>
      <c r="Q144" s="13" t="s">
        <v>83</v>
      </c>
      <c r="R144" s="14">
        <v>43382.64875</v>
      </c>
      <c r="T144" s="14">
        <v>43382.65384259259</v>
      </c>
      <c r="W144" s="14">
        <f>IF(V144&gt;0,V144,D144)</f>
        <v>43382.642395833333</v>
      </c>
      <c r="X144" s="15">
        <f>M144-L144</f>
        <v>0</v>
      </c>
      <c r="Y144" s="15">
        <f>X144*J144</f>
        <v>0</v>
      </c>
      <c r="Z144" s="16"/>
      <c r="AA144" s="16">
        <f t="shared" si="42"/>
        <v>0</v>
      </c>
      <c r="AB144" s="16">
        <f>IF(IF(B144="☆",(IF(K144&gt;R144,K144-W144,R144-W144)),L144-W144)&lt;0,0,IF(B144="☆",(IF(K144&gt;R144,K144-W144,R144-W144)),L144-W144))</f>
        <v>6.3541666677338071E-3</v>
      </c>
      <c r="AC144" s="16"/>
      <c r="AD144" s="16"/>
    </row>
    <row r="145" spans="1:30" s="13" customFormat="1" x14ac:dyDescent="0.4">
      <c r="A145" s="45" t="str">
        <f t="shared" si="44"/>
        <v>-</v>
      </c>
      <c r="B145" s="45" t="str">
        <f>IF(K145&gt;0, "☆", "-")</f>
        <v>☆</v>
      </c>
      <c r="C145" s="13">
        <v>15</v>
      </c>
      <c r="D145" s="14">
        <v>43382.662615740737</v>
      </c>
      <c r="E145" s="13">
        <v>1929</v>
      </c>
      <c r="F145" s="13" t="s">
        <v>33</v>
      </c>
      <c r="G145" s="13">
        <v>2231</v>
      </c>
      <c r="H145" s="13">
        <v>911</v>
      </c>
      <c r="I145" s="13">
        <v>8</v>
      </c>
      <c r="J145" s="13">
        <v>1</v>
      </c>
      <c r="K145" s="14">
        <v>43382.662754629629</v>
      </c>
      <c r="N145" s="13" t="s">
        <v>54</v>
      </c>
      <c r="O145" s="13" t="s">
        <v>55</v>
      </c>
      <c r="P145" s="13" t="s">
        <v>41</v>
      </c>
      <c r="Q145" s="13" t="s">
        <v>42</v>
      </c>
      <c r="R145" s="14">
        <v>43382.666296296295</v>
      </c>
      <c r="T145" s="14">
        <v>43382.673148148147</v>
      </c>
      <c r="W145" s="14">
        <f>IF(V145&gt;0,V145,D145)</f>
        <v>43382.662615740737</v>
      </c>
      <c r="X145" s="15">
        <f>M145-L145</f>
        <v>0</v>
      </c>
      <c r="Y145" s="15">
        <f>X145*J145</f>
        <v>0</v>
      </c>
      <c r="Z145" s="16"/>
      <c r="AA145" s="16">
        <f t="shared" si="42"/>
        <v>0</v>
      </c>
      <c r="AB145" s="16">
        <f>IF(IF(B145="☆",(IF(K145&gt;R145,K145-W145,R145-W145)),L145-W145)&lt;0,0,IF(B145="☆",(IF(K145&gt;R145,K145-W145,R145-W145)),L145-W145))</f>
        <v>3.6805555573664606E-3</v>
      </c>
      <c r="AC145" s="16"/>
      <c r="AD145" s="16"/>
    </row>
    <row r="146" spans="1:30" s="20" customFormat="1" x14ac:dyDescent="0.4">
      <c r="A146" s="59" t="str">
        <f t="shared" si="44"/>
        <v>-</v>
      </c>
      <c r="B146" s="59" t="str">
        <f>IF(K146&gt;0, "☆", "-")</f>
        <v>☆</v>
      </c>
      <c r="C146" s="20">
        <v>15</v>
      </c>
      <c r="D146" s="21">
        <v>43382.664143518516</v>
      </c>
      <c r="E146" s="20">
        <v>1931</v>
      </c>
      <c r="F146" s="20" t="s">
        <v>18</v>
      </c>
      <c r="G146" s="20">
        <v>990</v>
      </c>
      <c r="H146" s="20">
        <v>714</v>
      </c>
      <c r="I146" s="20">
        <v>5</v>
      </c>
      <c r="J146" s="20">
        <v>1</v>
      </c>
      <c r="K146" s="21">
        <v>43382.664768518516</v>
      </c>
      <c r="N146" s="20" t="s">
        <v>84</v>
      </c>
      <c r="O146" s="20" t="s">
        <v>85</v>
      </c>
      <c r="P146" s="20" t="s">
        <v>69</v>
      </c>
      <c r="Q146" s="20" t="s">
        <v>70</v>
      </c>
      <c r="R146" s="21">
        <v>43382.67260416667</v>
      </c>
      <c r="T146" s="21">
        <v>43382.690601851849</v>
      </c>
      <c r="W146" s="21">
        <f>IF(V146&gt;0,V146,D146)</f>
        <v>43382.664143518516</v>
      </c>
      <c r="X146" s="60">
        <f>M146-L146</f>
        <v>0</v>
      </c>
      <c r="Y146" s="60">
        <f>X146*J146</f>
        <v>0</v>
      </c>
      <c r="Z146" s="61"/>
      <c r="AA146" s="61">
        <f t="shared" si="42"/>
        <v>0</v>
      </c>
      <c r="AB146" s="61">
        <f>IF(IF(B146="☆",(IF(K146&gt;R146,K146-W146,R146-W146)),L146-W146)&lt;0,0,IF(B146="☆",(IF(K146&gt;R146,K146-W146,R146-W146)),L146-W146))</f>
        <v>8.4606481541413814E-3</v>
      </c>
      <c r="AC146" s="61"/>
      <c r="AD146" s="61"/>
    </row>
    <row r="147" spans="1:30" s="67" customFormat="1" x14ac:dyDescent="0.4">
      <c r="A147" s="62" t="str">
        <f t="shared" si="44"/>
        <v>★</v>
      </c>
      <c r="B147" s="62" t="str">
        <f>IF(K147&gt;0, "☆", "-")</f>
        <v>-</v>
      </c>
      <c r="C147" s="67">
        <v>16</v>
      </c>
      <c r="D147" s="68">
        <v>43382.638854166667</v>
      </c>
      <c r="E147" s="67">
        <v>1910</v>
      </c>
      <c r="F147" s="67" t="s">
        <v>18</v>
      </c>
      <c r="G147" s="67">
        <v>1199</v>
      </c>
      <c r="H147" s="67">
        <v>848</v>
      </c>
      <c r="I147" s="67">
        <v>6</v>
      </c>
      <c r="J147" s="67">
        <v>1</v>
      </c>
      <c r="L147" s="68">
        <v>43382.686527777776</v>
      </c>
      <c r="M147" s="68">
        <v>43382.691435185188</v>
      </c>
      <c r="N147" s="67" t="s">
        <v>21</v>
      </c>
      <c r="O147" s="67" t="s">
        <v>22</v>
      </c>
      <c r="P147" s="67" t="s">
        <v>19</v>
      </c>
      <c r="Q147" s="67" t="s">
        <v>20</v>
      </c>
      <c r="R147" s="68">
        <v>43382.691168981481</v>
      </c>
      <c r="S147" s="68">
        <v>43382.694849537038</v>
      </c>
      <c r="T147" s="68">
        <v>43382.700497685182</v>
      </c>
      <c r="U147" s="68">
        <v>43382.706122685187</v>
      </c>
      <c r="V147" s="68">
        <v>43382.691168981481</v>
      </c>
      <c r="W147" s="68">
        <f>IF(V147&gt;0,V147,D147)</f>
        <v>43382.691168981481</v>
      </c>
      <c r="X147" s="69">
        <f t="shared" si="43"/>
        <v>4.9074074122472666E-3</v>
      </c>
      <c r="Y147" s="69">
        <f t="shared" si="40"/>
        <v>4.9074074122472666E-3</v>
      </c>
      <c r="Z147" s="70">
        <f>SUM(Y147:Y166)</f>
        <v>0.19057870368123986</v>
      </c>
      <c r="AA147" s="70">
        <f t="shared" si="42"/>
        <v>0</v>
      </c>
      <c r="AB147" s="70">
        <f>IF(IF(B147="☆",(IF(K147&gt;R147,K147-W147,R147-W147)),L147-W147)&lt;0,0,IF(B147="☆",(IF(K147&gt;R147,K147-W147,R147-W147)),L147-W147))</f>
        <v>0</v>
      </c>
      <c r="AC147" s="70">
        <f>AVERAGE(AB147:AB166)</f>
        <v>3.776803119092763E-3</v>
      </c>
      <c r="AD147" s="70">
        <f>MEDIAN(AB147:AB166)</f>
        <v>3.7615740729961544E-3</v>
      </c>
    </row>
    <row r="148" spans="1:30" s="13" customFormat="1" x14ac:dyDescent="0.4">
      <c r="A148" s="45" t="str">
        <f t="shared" si="44"/>
        <v>-</v>
      </c>
      <c r="B148" s="45" t="str">
        <f t="shared" si="37"/>
        <v>-</v>
      </c>
      <c r="C148" s="13">
        <v>16</v>
      </c>
      <c r="D148" s="14">
        <v>43382.672083333331</v>
      </c>
      <c r="E148" s="13">
        <v>1934</v>
      </c>
      <c r="F148" s="13" t="s">
        <v>33</v>
      </c>
      <c r="G148" s="13">
        <v>2064</v>
      </c>
      <c r="H148" s="13">
        <v>1114</v>
      </c>
      <c r="I148" s="13">
        <v>3</v>
      </c>
      <c r="J148" s="13">
        <v>3</v>
      </c>
      <c r="L148" s="14">
        <v>43382.676006944443</v>
      </c>
      <c r="M148" s="14">
        <v>43382.680578703701</v>
      </c>
      <c r="N148" s="13" t="s">
        <v>31</v>
      </c>
      <c r="O148" s="13" t="s">
        <v>32</v>
      </c>
      <c r="P148" s="13" t="s">
        <v>19</v>
      </c>
      <c r="Q148" s="13" t="s">
        <v>20</v>
      </c>
      <c r="R148" s="14">
        <v>43382.679432870369</v>
      </c>
      <c r="S148" s="14">
        <v>43382.679432870369</v>
      </c>
      <c r="T148" s="14">
        <v>43382.689421296294</v>
      </c>
      <c r="U148" s="14">
        <v>43382.689421296294</v>
      </c>
      <c r="W148" s="14">
        <f t="shared" si="39"/>
        <v>43382.672083333331</v>
      </c>
      <c r="X148" s="15">
        <f t="shared" si="43"/>
        <v>4.5717592583969235E-3</v>
      </c>
      <c r="Y148" s="15">
        <f t="shared" si="40"/>
        <v>1.3715277775190771E-2</v>
      </c>
      <c r="Z148" s="16"/>
      <c r="AA148" s="16">
        <f t="shared" si="42"/>
        <v>0</v>
      </c>
      <c r="AB148" s="16">
        <f t="shared" si="41"/>
        <v>3.9236111115314998E-3</v>
      </c>
      <c r="AC148" s="16"/>
      <c r="AD148" s="16"/>
    </row>
    <row r="149" spans="1:30" s="13" customFormat="1" x14ac:dyDescent="0.4">
      <c r="A149" s="45" t="str">
        <f t="shared" si="38"/>
        <v>-</v>
      </c>
      <c r="B149" s="45" t="str">
        <f t="shared" si="37"/>
        <v>-</v>
      </c>
      <c r="C149" s="13">
        <v>16</v>
      </c>
      <c r="D149" s="14">
        <v>43382.672256944446</v>
      </c>
      <c r="E149" s="13">
        <v>1935</v>
      </c>
      <c r="F149" s="13" t="s">
        <v>43</v>
      </c>
      <c r="G149" s="13">
        <v>0</v>
      </c>
      <c r="H149" s="13">
        <v>1282</v>
      </c>
      <c r="I149" s="13">
        <v>6</v>
      </c>
      <c r="J149" s="13">
        <v>1</v>
      </c>
      <c r="L149" s="14">
        <v>43382.677395833336</v>
      </c>
      <c r="M149" s="14">
        <v>43382.682581018518</v>
      </c>
      <c r="N149" s="13" t="s">
        <v>61</v>
      </c>
      <c r="O149" s="13" t="s">
        <v>62</v>
      </c>
      <c r="P149" s="13" t="s">
        <v>52</v>
      </c>
      <c r="Q149" s="13" t="s">
        <v>53</v>
      </c>
      <c r="R149" s="14">
        <v>43382.674305555556</v>
      </c>
      <c r="S149" s="14">
        <v>43382.674305555556</v>
      </c>
      <c r="T149" s="14">
        <v>43382.685011574074</v>
      </c>
      <c r="U149" s="14">
        <v>43382.685011574074</v>
      </c>
      <c r="W149" s="14">
        <f t="shared" si="39"/>
        <v>43382.672256944446</v>
      </c>
      <c r="X149" s="15">
        <f t="shared" si="43"/>
        <v>5.1851851821993478E-3</v>
      </c>
      <c r="Y149" s="15">
        <f t="shared" si="40"/>
        <v>5.1851851821993478E-3</v>
      </c>
      <c r="Z149" s="16"/>
      <c r="AA149" s="16">
        <f t="shared" si="42"/>
        <v>3.0902777798473835E-3</v>
      </c>
      <c r="AB149" s="16">
        <f t="shared" si="41"/>
        <v>5.1388888896326534E-3</v>
      </c>
      <c r="AC149" s="16"/>
      <c r="AD149" s="16"/>
    </row>
    <row r="150" spans="1:30" s="13" customFormat="1" x14ac:dyDescent="0.4">
      <c r="A150" s="45" t="str">
        <f t="shared" si="38"/>
        <v>-</v>
      </c>
      <c r="B150" s="45" t="str">
        <f t="shared" si="37"/>
        <v>-</v>
      </c>
      <c r="C150" s="13">
        <v>16</v>
      </c>
      <c r="D150" s="14">
        <v>43382.681342592594</v>
      </c>
      <c r="E150" s="13">
        <v>1936</v>
      </c>
      <c r="F150" s="13" t="s">
        <v>18</v>
      </c>
      <c r="G150" s="13">
        <v>2064</v>
      </c>
      <c r="H150" s="13">
        <v>1022</v>
      </c>
      <c r="I150" s="13">
        <v>6</v>
      </c>
      <c r="J150" s="13">
        <v>3</v>
      </c>
      <c r="L150" s="14">
        <v>43382.686296296299</v>
      </c>
      <c r="M150" s="14">
        <v>43382.691284722219</v>
      </c>
      <c r="N150" s="13" t="s">
        <v>19</v>
      </c>
      <c r="O150" s="13" t="s">
        <v>20</v>
      </c>
      <c r="P150" s="13" t="s">
        <v>31</v>
      </c>
      <c r="Q150" s="13" t="s">
        <v>32</v>
      </c>
      <c r="R150" s="14">
        <v>43382.686712962961</v>
      </c>
      <c r="S150" s="14">
        <v>43382.686712962961</v>
      </c>
      <c r="T150" s="14">
        <v>43382.697870370372</v>
      </c>
      <c r="U150" s="14">
        <v>43382.697870370372</v>
      </c>
      <c r="W150" s="14">
        <f t="shared" si="39"/>
        <v>43382.681342592594</v>
      </c>
      <c r="X150" s="15">
        <f t="shared" si="43"/>
        <v>4.9884259206010029E-3</v>
      </c>
      <c r="Y150" s="15">
        <f t="shared" si="40"/>
        <v>1.4965277761803009E-2</v>
      </c>
      <c r="Z150" s="16"/>
      <c r="AA150" s="16">
        <f t="shared" si="42"/>
        <v>0</v>
      </c>
      <c r="AB150" s="16">
        <f t="shared" si="41"/>
        <v>4.9537037048139609E-3</v>
      </c>
      <c r="AC150" s="16"/>
      <c r="AD150" s="16"/>
    </row>
    <row r="151" spans="1:30" s="13" customFormat="1" x14ac:dyDescent="0.4">
      <c r="A151" s="45" t="str">
        <f t="shared" si="38"/>
        <v>-</v>
      </c>
      <c r="B151" s="45" t="str">
        <f t="shared" si="37"/>
        <v>-</v>
      </c>
      <c r="C151" s="13">
        <v>16</v>
      </c>
      <c r="D151" s="14">
        <v>43382.681921296295</v>
      </c>
      <c r="E151" s="13">
        <v>1937</v>
      </c>
      <c r="F151" s="13" t="s">
        <v>38</v>
      </c>
      <c r="G151" s="13">
        <v>0</v>
      </c>
      <c r="H151" s="13">
        <v>975</v>
      </c>
      <c r="I151" s="13">
        <v>4</v>
      </c>
      <c r="J151" s="13">
        <v>2</v>
      </c>
      <c r="L151" s="14">
        <v>43382.684687499997</v>
      </c>
      <c r="M151" s="14">
        <v>43382.699386574073</v>
      </c>
      <c r="N151" s="13" t="s">
        <v>41</v>
      </c>
      <c r="O151" s="13" t="s">
        <v>42</v>
      </c>
      <c r="P151" s="13" t="s">
        <v>25</v>
      </c>
      <c r="Q151" s="13" t="s">
        <v>26</v>
      </c>
      <c r="R151" s="14">
        <v>43382.68849537037</v>
      </c>
      <c r="S151" s="14">
        <v>43382.68849537037</v>
      </c>
      <c r="T151" s="14">
        <v>43382.699664351851</v>
      </c>
      <c r="U151" s="14">
        <v>43382.699664351851</v>
      </c>
      <c r="W151" s="14">
        <f t="shared" si="39"/>
        <v>43382.681921296295</v>
      </c>
      <c r="X151" s="15">
        <f t="shared" si="43"/>
        <v>1.4699074075906537E-2</v>
      </c>
      <c r="Y151" s="15">
        <f t="shared" si="40"/>
        <v>2.9398148151813075E-2</v>
      </c>
      <c r="Z151" s="16"/>
      <c r="AA151" s="16">
        <f t="shared" si="42"/>
        <v>0</v>
      </c>
      <c r="AB151" s="16">
        <f t="shared" si="41"/>
        <v>2.7662037027766928E-3</v>
      </c>
      <c r="AC151" s="16"/>
      <c r="AD151" s="16"/>
    </row>
    <row r="152" spans="1:30" s="13" customFormat="1" x14ac:dyDescent="0.4">
      <c r="A152" s="45" t="str">
        <f t="shared" si="38"/>
        <v>-</v>
      </c>
      <c r="B152" s="45" t="str">
        <f t="shared" si="37"/>
        <v>-</v>
      </c>
      <c r="C152" s="13">
        <v>16</v>
      </c>
      <c r="D152" s="14">
        <v>43382.687083333331</v>
      </c>
      <c r="E152" s="13">
        <v>1942</v>
      </c>
      <c r="F152" s="13" t="s">
        <v>71</v>
      </c>
      <c r="G152" s="13">
        <v>2170</v>
      </c>
      <c r="H152" s="13">
        <v>1092</v>
      </c>
      <c r="I152" s="13">
        <v>4</v>
      </c>
      <c r="J152" s="13">
        <v>1</v>
      </c>
      <c r="L152" s="14">
        <v>43382.690266203703</v>
      </c>
      <c r="M152" s="14">
        <v>43382.707812499997</v>
      </c>
      <c r="N152" s="13" t="s">
        <v>44</v>
      </c>
      <c r="O152" s="13" t="s">
        <v>45</v>
      </c>
      <c r="P152" s="13" t="s">
        <v>39</v>
      </c>
      <c r="Q152" s="13" t="s">
        <v>40</v>
      </c>
      <c r="R152" s="14">
        <v>43382.693287037036</v>
      </c>
      <c r="S152" s="14">
        <v>43382.693287037036</v>
      </c>
      <c r="T152" s="14">
        <v>43382.710034722222</v>
      </c>
      <c r="U152" s="14">
        <v>43382.710381944446</v>
      </c>
      <c r="W152" s="14">
        <f t="shared" si="39"/>
        <v>43382.687083333331</v>
      </c>
      <c r="X152" s="15">
        <f t="shared" si="43"/>
        <v>1.7546296294312924E-2</v>
      </c>
      <c r="Y152" s="15">
        <f t="shared" si="40"/>
        <v>1.7546296294312924E-2</v>
      </c>
      <c r="Z152" s="16"/>
      <c r="AA152" s="16">
        <f t="shared" si="42"/>
        <v>0</v>
      </c>
      <c r="AB152" s="16">
        <f t="shared" si="41"/>
        <v>3.1828703722567298E-3</v>
      </c>
      <c r="AC152" s="16"/>
      <c r="AD152" s="16"/>
    </row>
    <row r="153" spans="1:30" s="13" customFormat="1" x14ac:dyDescent="0.4">
      <c r="A153" s="45" t="str">
        <f t="shared" si="38"/>
        <v>-</v>
      </c>
      <c r="B153" s="45" t="str">
        <f t="shared" si="37"/>
        <v>-</v>
      </c>
      <c r="C153" s="13">
        <v>16</v>
      </c>
      <c r="D153" s="14">
        <v>43382.687326388892</v>
      </c>
      <c r="E153" s="13">
        <v>1943</v>
      </c>
      <c r="F153" s="13" t="s">
        <v>71</v>
      </c>
      <c r="G153" s="13">
        <v>1668</v>
      </c>
      <c r="H153" s="13">
        <v>982</v>
      </c>
      <c r="I153" s="13">
        <v>4</v>
      </c>
      <c r="J153" s="13">
        <v>1</v>
      </c>
      <c r="L153" s="14">
        <v>43382.690196759257</v>
      </c>
      <c r="M153" s="14">
        <v>43382.707731481481</v>
      </c>
      <c r="N153" s="13" t="s">
        <v>44</v>
      </c>
      <c r="O153" s="13" t="s">
        <v>45</v>
      </c>
      <c r="P153" s="13" t="s">
        <v>39</v>
      </c>
      <c r="Q153" s="13" t="s">
        <v>40</v>
      </c>
      <c r="R153" s="14">
        <v>43382.691770833335</v>
      </c>
      <c r="S153" s="14">
        <v>43382.691770833335</v>
      </c>
      <c r="T153" s="14">
        <v>43382.710034722222</v>
      </c>
      <c r="U153" s="14">
        <v>43382.710034722222</v>
      </c>
      <c r="W153" s="14">
        <f t="shared" si="39"/>
        <v>43382.687326388892</v>
      </c>
      <c r="X153" s="15">
        <f t="shared" si="43"/>
        <v>1.7534722224809229E-2</v>
      </c>
      <c r="Y153" s="15">
        <f t="shared" si="40"/>
        <v>1.7534722224809229E-2</v>
      </c>
      <c r="Z153" s="16"/>
      <c r="AA153" s="16">
        <f t="shared" si="42"/>
        <v>0</v>
      </c>
      <c r="AB153" s="16">
        <f t="shared" si="41"/>
        <v>2.8703703646897338E-3</v>
      </c>
      <c r="AC153" s="16"/>
      <c r="AD153" s="16"/>
    </row>
    <row r="154" spans="1:30" s="13" customFormat="1" x14ac:dyDescent="0.4">
      <c r="A154" s="45" t="str">
        <f t="shared" si="38"/>
        <v>-</v>
      </c>
      <c r="B154" s="45" t="str">
        <f t="shared" si="37"/>
        <v>-</v>
      </c>
      <c r="C154" s="13">
        <v>16</v>
      </c>
      <c r="D154" s="14">
        <v>43382.6874537037</v>
      </c>
      <c r="E154" s="13">
        <v>1944</v>
      </c>
      <c r="F154" s="13" t="s">
        <v>33</v>
      </c>
      <c r="G154" s="13">
        <v>2220</v>
      </c>
      <c r="H154" s="13">
        <v>621</v>
      </c>
      <c r="I154" s="13">
        <v>3</v>
      </c>
      <c r="J154" s="13">
        <v>2</v>
      </c>
      <c r="L154" s="14">
        <v>43382.689942129633</v>
      </c>
      <c r="M154" s="14">
        <v>43382.692499999997</v>
      </c>
      <c r="N154" s="13" t="s">
        <v>39</v>
      </c>
      <c r="O154" s="13" t="s">
        <v>40</v>
      </c>
      <c r="P154" s="13" t="s">
        <v>34</v>
      </c>
      <c r="Q154" s="13" t="s">
        <v>35</v>
      </c>
      <c r="R154" s="14">
        <v>43382.695428240739</v>
      </c>
      <c r="S154" s="14">
        <v>43382.695428240739</v>
      </c>
      <c r="T154" s="14">
        <v>43382.703564814816</v>
      </c>
      <c r="U154" s="14">
        <v>43382.707083333335</v>
      </c>
      <c r="W154" s="14">
        <f t="shared" si="39"/>
        <v>43382.6874537037</v>
      </c>
      <c r="X154" s="15">
        <f t="shared" si="43"/>
        <v>2.5578703643986955E-3</v>
      </c>
      <c r="Y154" s="15">
        <f t="shared" si="40"/>
        <v>5.1157407287973911E-3</v>
      </c>
      <c r="Z154" s="16"/>
      <c r="AA154" s="16">
        <f t="shared" si="42"/>
        <v>0</v>
      </c>
      <c r="AB154" s="16">
        <f t="shared" si="41"/>
        <v>2.4884259328246117E-3</v>
      </c>
      <c r="AC154" s="16"/>
      <c r="AD154" s="16"/>
    </row>
    <row r="155" spans="1:30" s="13" customFormat="1" x14ac:dyDescent="0.4">
      <c r="A155" s="45" t="str">
        <f t="shared" si="38"/>
        <v>-</v>
      </c>
      <c r="B155" s="45" t="str">
        <f t="shared" si="37"/>
        <v>-</v>
      </c>
      <c r="C155" s="13">
        <v>16</v>
      </c>
      <c r="D155" s="14">
        <v>43382.688275462962</v>
      </c>
      <c r="E155" s="13">
        <v>1945</v>
      </c>
      <c r="F155" s="13" t="s">
        <v>33</v>
      </c>
      <c r="G155" s="13">
        <v>2207</v>
      </c>
      <c r="H155" s="13">
        <v>675</v>
      </c>
      <c r="I155" s="13">
        <v>1</v>
      </c>
      <c r="J155" s="13">
        <v>2</v>
      </c>
      <c r="L155" s="14">
        <v>43382.694502314815</v>
      </c>
      <c r="M155" s="14">
        <v>43382.702708333331</v>
      </c>
      <c r="N155" s="13" t="s">
        <v>31</v>
      </c>
      <c r="O155" s="13" t="s">
        <v>32</v>
      </c>
      <c r="P155" s="13" t="s">
        <v>74</v>
      </c>
      <c r="Q155" s="13" t="s">
        <v>75</v>
      </c>
      <c r="R155" s="14">
        <v>43382.695729166669</v>
      </c>
      <c r="S155" s="14">
        <v>43382.695729166669</v>
      </c>
      <c r="T155" s="14">
        <v>43382.706678240742</v>
      </c>
      <c r="U155" s="14">
        <v>43382.705462962964</v>
      </c>
      <c r="W155" s="14">
        <f t="shared" si="39"/>
        <v>43382.688275462962</v>
      </c>
      <c r="X155" s="15">
        <f t="shared" si="43"/>
        <v>8.2060185159207322E-3</v>
      </c>
      <c r="Y155" s="15">
        <f t="shared" si="40"/>
        <v>1.6412037031841464E-2</v>
      </c>
      <c r="Z155" s="16"/>
      <c r="AA155" s="16">
        <f t="shared" si="42"/>
        <v>0</v>
      </c>
      <c r="AB155" s="16">
        <f t="shared" si="41"/>
        <v>6.2268518522614613E-3</v>
      </c>
      <c r="AC155" s="16"/>
      <c r="AD155" s="16"/>
    </row>
    <row r="156" spans="1:30" s="13" customFormat="1" x14ac:dyDescent="0.4">
      <c r="A156" s="45" t="str">
        <f t="shared" si="38"/>
        <v>-</v>
      </c>
      <c r="B156" s="45" t="str">
        <f t="shared" si="37"/>
        <v>-</v>
      </c>
      <c r="C156" s="13">
        <v>16</v>
      </c>
      <c r="D156" s="14">
        <v>43382.693483796298</v>
      </c>
      <c r="E156" s="13">
        <v>1947</v>
      </c>
      <c r="F156" s="13" t="s">
        <v>18</v>
      </c>
      <c r="G156" s="13">
        <v>1199</v>
      </c>
      <c r="H156" s="13">
        <v>967</v>
      </c>
      <c r="I156" s="13">
        <v>4</v>
      </c>
      <c r="J156" s="13">
        <v>1</v>
      </c>
      <c r="L156" s="14">
        <v>43382.695613425924</v>
      </c>
      <c r="M156" s="14">
        <v>43382.702928240738</v>
      </c>
      <c r="N156" s="13" t="s">
        <v>21</v>
      </c>
      <c r="O156" s="13" t="s">
        <v>22</v>
      </c>
      <c r="P156" s="13" t="s">
        <v>34</v>
      </c>
      <c r="Q156" s="13" t="s">
        <v>35</v>
      </c>
      <c r="R156" s="14">
        <v>43382.698171296295</v>
      </c>
      <c r="S156" s="14">
        <v>43382.698171296295</v>
      </c>
      <c r="T156" s="14">
        <v>43382.710590277777</v>
      </c>
      <c r="U156" s="14">
        <v>43382.712696759256</v>
      </c>
      <c r="W156" s="14">
        <f t="shared" si="39"/>
        <v>43382.693483796298</v>
      </c>
      <c r="X156" s="15">
        <f t="shared" si="43"/>
        <v>7.3148148148902692E-3</v>
      </c>
      <c r="Y156" s="15">
        <f t="shared" si="40"/>
        <v>7.3148148148902692E-3</v>
      </c>
      <c r="Z156" s="16"/>
      <c r="AA156" s="16">
        <f t="shared" si="42"/>
        <v>0</v>
      </c>
      <c r="AB156" s="16">
        <f t="shared" si="41"/>
        <v>2.1296296254149638E-3</v>
      </c>
      <c r="AC156" s="16"/>
      <c r="AD156" s="16"/>
    </row>
    <row r="157" spans="1:30" s="13" customFormat="1" x14ac:dyDescent="0.4">
      <c r="A157" s="45" t="str">
        <f t="shared" si="38"/>
        <v>-</v>
      </c>
      <c r="B157" s="45" t="str">
        <f t="shared" si="37"/>
        <v>-</v>
      </c>
      <c r="C157" s="13">
        <v>16</v>
      </c>
      <c r="D157" s="14">
        <v>43382.695115740738</v>
      </c>
      <c r="E157" s="13">
        <v>1949</v>
      </c>
      <c r="F157" s="13" t="s">
        <v>33</v>
      </c>
      <c r="G157" s="13">
        <v>2064</v>
      </c>
      <c r="H157" s="13">
        <v>510</v>
      </c>
      <c r="I157" s="13">
        <v>6</v>
      </c>
      <c r="J157" s="13">
        <v>3</v>
      </c>
      <c r="L157" s="14">
        <v>43382.699317129627</v>
      </c>
      <c r="M157" s="14">
        <v>43382.703368055554</v>
      </c>
      <c r="N157" s="13" t="s">
        <v>31</v>
      </c>
      <c r="O157" s="13" t="s">
        <v>32</v>
      </c>
      <c r="P157" s="13" t="s">
        <v>19</v>
      </c>
      <c r="Q157" s="13" t="s">
        <v>20</v>
      </c>
      <c r="R157" s="14">
        <v>43382.700902777775</v>
      </c>
      <c r="S157" s="14">
        <v>43382.700902777775</v>
      </c>
      <c r="T157" s="14">
        <v>43382.7108912037</v>
      </c>
      <c r="U157" s="14">
        <v>43382.7108912037</v>
      </c>
      <c r="W157" s="14">
        <f t="shared" si="39"/>
        <v>43382.695115740738</v>
      </c>
      <c r="X157" s="15">
        <f t="shared" si="43"/>
        <v>4.0509259270038456E-3</v>
      </c>
      <c r="Y157" s="15">
        <f t="shared" si="40"/>
        <v>1.2152777781011537E-2</v>
      </c>
      <c r="Z157" s="16"/>
      <c r="AA157" s="16">
        <f t="shared" si="42"/>
        <v>0</v>
      </c>
      <c r="AB157" s="16">
        <f t="shared" si="41"/>
        <v>4.2013888887595385E-3</v>
      </c>
      <c r="AC157" s="16"/>
      <c r="AD157" s="16"/>
    </row>
    <row r="158" spans="1:30" s="13" customFormat="1" x14ac:dyDescent="0.4">
      <c r="A158" s="45" t="str">
        <f t="shared" si="38"/>
        <v>-</v>
      </c>
      <c r="B158" s="45" t="str">
        <f t="shared" si="37"/>
        <v>-</v>
      </c>
      <c r="C158" s="13">
        <v>16</v>
      </c>
      <c r="D158" s="14">
        <v>43382.695462962962</v>
      </c>
      <c r="E158" s="13">
        <v>1950</v>
      </c>
      <c r="F158" s="13" t="s">
        <v>33</v>
      </c>
      <c r="G158" s="13">
        <v>2225</v>
      </c>
      <c r="H158" s="13">
        <v>1202</v>
      </c>
      <c r="I158" s="13">
        <v>4</v>
      </c>
      <c r="J158" s="13">
        <v>1</v>
      </c>
      <c r="L158" s="14">
        <v>43382.697395833333</v>
      </c>
      <c r="M158" s="14">
        <v>43382.69935185185</v>
      </c>
      <c r="N158" s="13" t="s">
        <v>50</v>
      </c>
      <c r="O158" s="13" t="s">
        <v>51</v>
      </c>
      <c r="P158" s="13" t="s">
        <v>25</v>
      </c>
      <c r="Q158" s="13" t="s">
        <v>26</v>
      </c>
      <c r="R158" s="14">
        <v>43382.701608796298</v>
      </c>
      <c r="S158" s="14">
        <v>43382.701608796298</v>
      </c>
      <c r="T158" s="14">
        <v>43382.70480324074</v>
      </c>
      <c r="U158" s="14">
        <v>43382.70480324074</v>
      </c>
      <c r="W158" s="14">
        <f t="shared" si="39"/>
        <v>43382.695462962962</v>
      </c>
      <c r="X158" s="15">
        <f t="shared" si="43"/>
        <v>1.9560185173759237E-3</v>
      </c>
      <c r="Y158" s="15">
        <f t="shared" si="40"/>
        <v>1.9560185173759237E-3</v>
      </c>
      <c r="Z158" s="16"/>
      <c r="AA158" s="16">
        <f t="shared" si="42"/>
        <v>0</v>
      </c>
      <c r="AB158" s="16">
        <f t="shared" si="41"/>
        <v>1.9328703710925765E-3</v>
      </c>
      <c r="AC158" s="16"/>
      <c r="AD158" s="16"/>
    </row>
    <row r="159" spans="1:30" s="13" customFormat="1" x14ac:dyDescent="0.4">
      <c r="A159" s="45" t="str">
        <f t="shared" si="38"/>
        <v>-</v>
      </c>
      <c r="B159" s="45" t="str">
        <f t="shared" si="37"/>
        <v>-</v>
      </c>
      <c r="C159" s="13">
        <v>16</v>
      </c>
      <c r="D159" s="14">
        <v>43382.695474537039</v>
      </c>
      <c r="E159" s="13">
        <v>1951</v>
      </c>
      <c r="F159" s="13" t="s">
        <v>33</v>
      </c>
      <c r="G159" s="13">
        <v>2171</v>
      </c>
      <c r="H159" s="13">
        <v>1032</v>
      </c>
      <c r="I159" s="13">
        <v>7</v>
      </c>
      <c r="J159" s="13">
        <v>1</v>
      </c>
      <c r="L159" s="14">
        <v>43382.698587962965</v>
      </c>
      <c r="M159" s="14">
        <v>43382.713078703702</v>
      </c>
      <c r="N159" s="13" t="s">
        <v>65</v>
      </c>
      <c r="O159" s="13" t="s">
        <v>66</v>
      </c>
      <c r="P159" s="13" t="s">
        <v>39</v>
      </c>
      <c r="Q159" s="13" t="s">
        <v>40</v>
      </c>
      <c r="R159" s="14">
        <v>43382.702094907407</v>
      </c>
      <c r="S159" s="14">
        <v>43382.702094907407</v>
      </c>
      <c r="T159" s="14">
        <v>43382.717847222222</v>
      </c>
      <c r="U159" s="14">
        <v>43382.717847222222</v>
      </c>
      <c r="W159" s="14">
        <f t="shared" si="39"/>
        <v>43382.695474537039</v>
      </c>
      <c r="X159" s="15">
        <f t="shared" si="43"/>
        <v>1.449074073752854E-2</v>
      </c>
      <c r="Y159" s="15">
        <f t="shared" si="40"/>
        <v>1.449074073752854E-2</v>
      </c>
      <c r="Z159" s="16"/>
      <c r="AA159" s="16">
        <f t="shared" si="42"/>
        <v>0</v>
      </c>
      <c r="AB159" s="16">
        <f t="shared" si="41"/>
        <v>3.1134259261307307E-3</v>
      </c>
      <c r="AC159" s="16"/>
      <c r="AD159" s="16"/>
    </row>
    <row r="160" spans="1:30" s="13" customFormat="1" x14ac:dyDescent="0.4">
      <c r="A160" s="45" t="str">
        <f t="shared" si="38"/>
        <v>-</v>
      </c>
      <c r="B160" s="45" t="str">
        <f t="shared" si="37"/>
        <v>-</v>
      </c>
      <c r="C160" s="13">
        <v>16</v>
      </c>
      <c r="D160" s="14">
        <v>43382.697465277779</v>
      </c>
      <c r="E160" s="13">
        <v>1953</v>
      </c>
      <c r="F160" s="13" t="s">
        <v>38</v>
      </c>
      <c r="G160" s="13">
        <v>0</v>
      </c>
      <c r="H160" s="13">
        <v>804</v>
      </c>
      <c r="I160" s="13">
        <v>8</v>
      </c>
      <c r="J160" s="13">
        <v>2</v>
      </c>
      <c r="L160" s="14">
        <v>43382.701226851852</v>
      </c>
      <c r="M160" s="14">
        <v>43382.707268518519</v>
      </c>
      <c r="N160" s="13" t="s">
        <v>39</v>
      </c>
      <c r="O160" s="13" t="s">
        <v>40</v>
      </c>
      <c r="P160" s="13" t="s">
        <v>41</v>
      </c>
      <c r="Q160" s="13" t="s">
        <v>42</v>
      </c>
      <c r="R160" s="14">
        <v>43382.704270833332</v>
      </c>
      <c r="S160" s="14">
        <v>43382.704270833332</v>
      </c>
      <c r="T160" s="14">
        <v>43382.718113425923</v>
      </c>
      <c r="U160" s="14">
        <v>43382.718113425923</v>
      </c>
      <c r="W160" s="14">
        <f t="shared" si="39"/>
        <v>43382.697465277779</v>
      </c>
      <c r="X160" s="15">
        <f t="shared" si="43"/>
        <v>6.0416666674427688E-3</v>
      </c>
      <c r="Y160" s="15">
        <f t="shared" si="40"/>
        <v>1.2083333334885538E-2</v>
      </c>
      <c r="Z160" s="16"/>
      <c r="AA160" s="16">
        <f t="shared" si="42"/>
        <v>0</v>
      </c>
      <c r="AB160" s="16">
        <f t="shared" si="41"/>
        <v>3.7615740729961544E-3</v>
      </c>
      <c r="AC160" s="16"/>
      <c r="AD160" s="16"/>
    </row>
    <row r="161" spans="1:32" s="13" customFormat="1" x14ac:dyDescent="0.4">
      <c r="A161" s="45" t="str">
        <f t="shared" si="38"/>
        <v>-</v>
      </c>
      <c r="B161" s="45" t="str">
        <f t="shared" si="37"/>
        <v>-</v>
      </c>
      <c r="C161" s="13">
        <v>16</v>
      </c>
      <c r="D161" s="14">
        <v>43382.698518518519</v>
      </c>
      <c r="E161" s="13">
        <v>1954</v>
      </c>
      <c r="F161" s="13" t="s">
        <v>33</v>
      </c>
      <c r="G161" s="13">
        <v>2231</v>
      </c>
      <c r="H161" s="13">
        <v>528</v>
      </c>
      <c r="I161" s="13">
        <v>5</v>
      </c>
      <c r="J161" s="13">
        <v>1</v>
      </c>
      <c r="L161" s="14">
        <v>43382.704699074071</v>
      </c>
      <c r="M161" s="14">
        <v>43382.708854166667</v>
      </c>
      <c r="N161" s="13" t="s">
        <v>27</v>
      </c>
      <c r="O161" s="13" t="s">
        <v>28</v>
      </c>
      <c r="P161" s="13" t="s">
        <v>34</v>
      </c>
      <c r="Q161" s="13" t="s">
        <v>35</v>
      </c>
      <c r="R161" s="14">
        <v>43382.706030092595</v>
      </c>
      <c r="S161" s="14">
        <v>43382.706030092595</v>
      </c>
      <c r="T161" s="14">
        <v>43382.713090277779</v>
      </c>
      <c r="U161" s="14">
        <v>43382.713090277779</v>
      </c>
      <c r="W161" s="14">
        <f t="shared" si="39"/>
        <v>43382.698518518519</v>
      </c>
      <c r="X161" s="15">
        <f t="shared" si="43"/>
        <v>4.1550925961928442E-3</v>
      </c>
      <c r="Y161" s="15">
        <f t="shared" si="40"/>
        <v>4.1550925961928442E-3</v>
      </c>
      <c r="Z161" s="16"/>
      <c r="AA161" s="16">
        <f t="shared" si="42"/>
        <v>0</v>
      </c>
      <c r="AB161" s="16">
        <f t="shared" si="41"/>
        <v>6.1805555524188094E-3</v>
      </c>
      <c r="AC161" s="16"/>
      <c r="AD161" s="16"/>
    </row>
    <row r="162" spans="1:32" s="13" customFormat="1" x14ac:dyDescent="0.4">
      <c r="A162" s="45" t="str">
        <f t="shared" si="38"/>
        <v>-</v>
      </c>
      <c r="B162" s="45" t="str">
        <f t="shared" si="37"/>
        <v>-</v>
      </c>
      <c r="C162" s="13">
        <v>16</v>
      </c>
      <c r="D162" s="14">
        <v>43382.70349537037</v>
      </c>
      <c r="E162" s="13">
        <v>1955</v>
      </c>
      <c r="F162" s="13" t="s">
        <v>33</v>
      </c>
      <c r="G162" s="13">
        <v>2225</v>
      </c>
      <c r="H162" s="13">
        <v>1182</v>
      </c>
      <c r="I162" s="13">
        <v>7</v>
      </c>
      <c r="J162" s="13">
        <v>1</v>
      </c>
      <c r="L162" s="14">
        <v>43382.704594907409</v>
      </c>
      <c r="M162" s="14">
        <v>43382.709444444445</v>
      </c>
      <c r="N162" s="13" t="s">
        <v>25</v>
      </c>
      <c r="O162" s="13" t="s">
        <v>26</v>
      </c>
      <c r="P162" s="13" t="s">
        <v>69</v>
      </c>
      <c r="Q162" s="13" t="s">
        <v>70</v>
      </c>
      <c r="R162" s="14">
        <v>43382.706261574072</v>
      </c>
      <c r="S162" s="14">
        <v>43382.706261574072</v>
      </c>
      <c r="T162" s="14">
        <v>43382.715497685182</v>
      </c>
      <c r="U162" s="14">
        <v>43382.715497685182</v>
      </c>
      <c r="W162" s="14">
        <f t="shared" si="39"/>
        <v>43382.70349537037</v>
      </c>
      <c r="X162" s="15">
        <f t="shared" si="43"/>
        <v>4.8495370356249623E-3</v>
      </c>
      <c r="Y162" s="15">
        <f t="shared" si="40"/>
        <v>4.8495370356249623E-3</v>
      </c>
      <c r="Z162" s="16"/>
      <c r="AA162" s="16">
        <f t="shared" ref="AA162:AA198" si="45">IF(IF(A162="☆",K162-R162,L162-R162)&lt;0,0,IF(A162="☆",K162-R162,L162-R162))</f>
        <v>0</v>
      </c>
      <c r="AB162" s="16">
        <f t="shared" si="41"/>
        <v>1.0995370394084603E-3</v>
      </c>
      <c r="AC162" s="16"/>
      <c r="AD162" s="16"/>
    </row>
    <row r="163" spans="1:32" s="13" customFormat="1" x14ac:dyDescent="0.4">
      <c r="A163" s="45" t="str">
        <f t="shared" si="38"/>
        <v>-</v>
      </c>
      <c r="B163" s="45" t="str">
        <f t="shared" si="37"/>
        <v>-</v>
      </c>
      <c r="C163" s="13">
        <v>16</v>
      </c>
      <c r="D163" s="14">
        <v>43382.706041666665</v>
      </c>
      <c r="E163" s="13">
        <v>1957</v>
      </c>
      <c r="F163" s="13" t="s">
        <v>33</v>
      </c>
      <c r="G163" s="13">
        <v>2246</v>
      </c>
      <c r="H163" s="13">
        <v>649</v>
      </c>
      <c r="I163" s="13">
        <v>5</v>
      </c>
      <c r="J163" s="13">
        <v>2</v>
      </c>
      <c r="L163" s="14">
        <v>43382.712245370371</v>
      </c>
      <c r="M163" s="14">
        <v>43382.716643518521</v>
      </c>
      <c r="N163" s="13" t="s">
        <v>63</v>
      </c>
      <c r="O163" s="13" t="s">
        <v>64</v>
      </c>
      <c r="P163" s="13" t="s">
        <v>86</v>
      </c>
      <c r="Q163" s="13" t="s">
        <v>87</v>
      </c>
      <c r="R163" s="14">
        <v>43382.713333333333</v>
      </c>
      <c r="S163" s="14">
        <v>43382.713333333333</v>
      </c>
      <c r="T163" s="14">
        <v>43382.725590277776</v>
      </c>
      <c r="U163" s="14">
        <v>43382.725590277776</v>
      </c>
      <c r="W163" s="14">
        <f t="shared" si="39"/>
        <v>43382.706041666665</v>
      </c>
      <c r="X163" s="15">
        <f t="shared" si="43"/>
        <v>4.3981481503578834E-3</v>
      </c>
      <c r="Y163" s="15">
        <f t="shared" si="40"/>
        <v>8.7962963007157668E-3</v>
      </c>
      <c r="AA163" s="16">
        <f t="shared" si="45"/>
        <v>0</v>
      </c>
      <c r="AB163" s="16">
        <f t="shared" si="41"/>
        <v>6.2037037059781142E-3</v>
      </c>
    </row>
    <row r="164" spans="1:32" s="13" customFormat="1" x14ac:dyDescent="0.4">
      <c r="A164" s="45" t="str">
        <f>IF(V164&gt;0, "★", "-")</f>
        <v>-</v>
      </c>
      <c r="B164" s="45" t="str">
        <f>IF(K164&gt;0, "☆", "-")</f>
        <v>☆</v>
      </c>
      <c r="C164" s="13">
        <v>16</v>
      </c>
      <c r="D164" s="14">
        <v>43382.686643518522</v>
      </c>
      <c r="E164" s="13">
        <v>1940</v>
      </c>
      <c r="F164" s="13" t="s">
        <v>71</v>
      </c>
      <c r="G164" s="13">
        <v>2172</v>
      </c>
      <c r="H164" s="13">
        <v>996</v>
      </c>
      <c r="I164" s="13">
        <v>10</v>
      </c>
      <c r="J164" s="13">
        <v>1</v>
      </c>
      <c r="K164" s="14">
        <v>43382.686956018515</v>
      </c>
      <c r="N164" s="13" t="s">
        <v>52</v>
      </c>
      <c r="O164" s="13" t="s">
        <v>53</v>
      </c>
      <c r="P164" s="13" t="s">
        <v>19</v>
      </c>
      <c r="Q164" s="13" t="s">
        <v>20</v>
      </c>
      <c r="R164" s="14">
        <v>43382.692280092589</v>
      </c>
      <c r="T164" s="14">
        <v>43382.695439814815</v>
      </c>
      <c r="W164" s="14">
        <f>IF(V164&gt;0,V164,D164)</f>
        <v>43382.686643518522</v>
      </c>
      <c r="X164" s="15">
        <f>M164-L164</f>
        <v>0</v>
      </c>
      <c r="Y164" s="15">
        <f>X164*J164</f>
        <v>0</v>
      </c>
      <c r="Z164" s="16"/>
      <c r="AA164" s="16">
        <f t="shared" si="45"/>
        <v>0</v>
      </c>
      <c r="AB164" s="16"/>
      <c r="AC164" s="16"/>
      <c r="AD164" s="16"/>
      <c r="AF164" s="76" t="s">
        <v>122</v>
      </c>
    </row>
    <row r="165" spans="1:32" s="13" customFormat="1" x14ac:dyDescent="0.4">
      <c r="A165" s="45" t="str">
        <f>IF(V165&gt;0, "★", "-")</f>
        <v>★</v>
      </c>
      <c r="B165" s="45" t="str">
        <f>IF(K165&gt;0, "☆", "-")</f>
        <v>☆</v>
      </c>
      <c r="C165" s="13">
        <v>16</v>
      </c>
      <c r="D165" s="14">
        <v>43382.689444444448</v>
      </c>
      <c r="E165" s="13">
        <v>1946</v>
      </c>
      <c r="F165" s="13" t="s">
        <v>71</v>
      </c>
      <c r="G165" s="13">
        <v>2172</v>
      </c>
      <c r="H165" s="13">
        <v>1055</v>
      </c>
      <c r="I165" s="13">
        <v>3</v>
      </c>
      <c r="J165" s="13">
        <v>1</v>
      </c>
      <c r="K165" s="14">
        <v>43382.690497685187</v>
      </c>
      <c r="N165" s="13" t="s">
        <v>19</v>
      </c>
      <c r="O165" s="13" t="s">
        <v>20</v>
      </c>
      <c r="P165" s="13" t="s">
        <v>39</v>
      </c>
      <c r="Q165" s="13" t="s">
        <v>40</v>
      </c>
      <c r="R165" s="14">
        <v>43382.70349537037</v>
      </c>
      <c r="T165" s="14">
        <v>43382.712326388886</v>
      </c>
      <c r="V165" s="14">
        <v>43382.698472222219</v>
      </c>
      <c r="W165" s="14">
        <f>IF(V165&gt;0,V165,D165)</f>
        <v>43382.698472222219</v>
      </c>
      <c r="X165" s="15">
        <f>M165-L165</f>
        <v>0</v>
      </c>
      <c r="Y165" s="15">
        <f>X165*J165</f>
        <v>0</v>
      </c>
      <c r="Z165" s="16"/>
      <c r="AA165" s="16">
        <f t="shared" si="45"/>
        <v>0</v>
      </c>
      <c r="AB165" s="16">
        <f>IF(IF(B165="☆",(IF(K165&gt;R165,K165-W165,R165-W165)),L165-W165)&lt;0,0,IF(B165="☆",(IF(K165&gt;R165,K165-W165,R165-W165)),L165-W165))</f>
        <v>5.02314815093996E-3</v>
      </c>
      <c r="AC165" s="16"/>
      <c r="AD165" s="16"/>
      <c r="AF165" s="76" t="s">
        <v>121</v>
      </c>
    </row>
    <row r="166" spans="1:32" s="20" customFormat="1" x14ac:dyDescent="0.4">
      <c r="A166" s="59" t="str">
        <f>IF(V166&gt;0, "★", "-")</f>
        <v>-</v>
      </c>
      <c r="B166" s="59" t="str">
        <f>IF(K166&gt;0, "☆", "-")</f>
        <v>☆</v>
      </c>
      <c r="C166" s="20">
        <v>16</v>
      </c>
      <c r="D166" s="21">
        <v>43382.694571759261</v>
      </c>
      <c r="E166" s="20">
        <v>1948</v>
      </c>
      <c r="F166" s="20" t="s">
        <v>43</v>
      </c>
      <c r="G166" s="20">
        <v>0</v>
      </c>
      <c r="H166" s="20">
        <v>1205</v>
      </c>
      <c r="I166" s="20">
        <v>1</v>
      </c>
      <c r="J166" s="20">
        <v>1</v>
      </c>
      <c r="K166" s="21">
        <v>43382.699560185189</v>
      </c>
      <c r="N166" s="20" t="s">
        <v>86</v>
      </c>
      <c r="O166" s="20" t="s">
        <v>87</v>
      </c>
      <c r="P166" s="20" t="s">
        <v>27</v>
      </c>
      <c r="Q166" s="20" t="s">
        <v>28</v>
      </c>
      <c r="R166" s="21">
        <v>43382.70113425926</v>
      </c>
      <c r="T166" s="21">
        <v>43382.714895833335</v>
      </c>
      <c r="W166" s="21">
        <f>IF(V166&gt;0,V166,D166)</f>
        <v>43382.694571759261</v>
      </c>
      <c r="X166" s="60">
        <f>M166-L166</f>
        <v>0</v>
      </c>
      <c r="Y166" s="60">
        <f>X166*J166</f>
        <v>0</v>
      </c>
      <c r="Z166" s="61"/>
      <c r="AA166" s="61">
        <f t="shared" si="45"/>
        <v>0</v>
      </c>
      <c r="AB166" s="61">
        <f>IF(IF(B166="☆",(IF(K166&gt;R166,K166-W166,R166-W166)),L166-W166)&lt;0,0,IF(B166="☆",(IF(K166&gt;R166,K166-W166,R166-W166)),L166-W166))</f>
        <v>6.5624999988358468E-3</v>
      </c>
      <c r="AC166" s="61"/>
      <c r="AD166" s="61"/>
    </row>
    <row r="167" spans="1:32" s="67" customFormat="1" x14ac:dyDescent="0.4">
      <c r="A167" s="62" t="str">
        <f t="shared" si="38"/>
        <v>★</v>
      </c>
      <c r="B167" s="62" t="str">
        <f t="shared" si="37"/>
        <v>-</v>
      </c>
      <c r="C167" s="67">
        <v>17</v>
      </c>
      <c r="D167" s="68">
        <v>43382.70784722222</v>
      </c>
      <c r="E167" s="67">
        <v>1958</v>
      </c>
      <c r="F167" s="67" t="s">
        <v>33</v>
      </c>
      <c r="G167" s="67">
        <v>1605</v>
      </c>
      <c r="H167" s="67">
        <v>607</v>
      </c>
      <c r="I167" s="67">
        <v>9</v>
      </c>
      <c r="J167" s="67">
        <v>1</v>
      </c>
      <c r="L167" s="68">
        <v>43382.737187500003</v>
      </c>
      <c r="M167" s="68">
        <v>43382.742835648147</v>
      </c>
      <c r="N167" s="67" t="s">
        <v>39</v>
      </c>
      <c r="O167" s="67" t="s">
        <v>40</v>
      </c>
      <c r="P167" s="67" t="s">
        <v>27</v>
      </c>
      <c r="Q167" s="67" t="s">
        <v>28</v>
      </c>
      <c r="R167" s="68">
        <v>43382.739583333336</v>
      </c>
      <c r="S167" s="68">
        <v>43382.739583333336</v>
      </c>
      <c r="T167" s="68">
        <v>43382.751238425924</v>
      </c>
      <c r="U167" s="68">
        <v>43382.755173611113</v>
      </c>
      <c r="V167" s="68">
        <v>43382.739583333336</v>
      </c>
      <c r="W167" s="68">
        <f t="shared" si="39"/>
        <v>43382.739583333336</v>
      </c>
      <c r="X167" s="69">
        <f t="shared" si="43"/>
        <v>5.648148144246079E-3</v>
      </c>
      <c r="Y167" s="69">
        <f t="shared" si="40"/>
        <v>5.648148144246079E-3</v>
      </c>
      <c r="Z167" s="70">
        <f>SUM(Y167:Y194)</f>
        <v>0.17966435183188878</v>
      </c>
      <c r="AA167" s="70">
        <f t="shared" si="45"/>
        <v>0</v>
      </c>
      <c r="AB167" s="70">
        <f t="shared" si="41"/>
        <v>0</v>
      </c>
      <c r="AC167" s="70">
        <f>AVERAGE(AB167:AB194)</f>
        <v>2.7246227710512124E-3</v>
      </c>
      <c r="AD167" s="70">
        <f>MEDIAN(AB167:AB194)</f>
        <v>2.0254629635019228E-3</v>
      </c>
    </row>
    <row r="168" spans="1:32" s="13" customFormat="1" x14ac:dyDescent="0.4">
      <c r="A168" s="45" t="str">
        <f t="shared" ref="A168:A173" si="46">IF(V168&gt;0, "★", "-")</f>
        <v>★</v>
      </c>
      <c r="B168" s="45" t="str">
        <f t="shared" ref="B168:B173" si="47">IF(K168&gt;0, "☆", "-")</f>
        <v>-</v>
      </c>
      <c r="C168" s="13">
        <v>17</v>
      </c>
      <c r="D168" s="14">
        <v>43382.415636574071</v>
      </c>
      <c r="E168" s="13">
        <v>1786</v>
      </c>
      <c r="F168" s="13" t="s">
        <v>18</v>
      </c>
      <c r="G168" s="13">
        <v>2184</v>
      </c>
      <c r="H168" s="13">
        <v>990</v>
      </c>
      <c r="I168" s="13">
        <v>5</v>
      </c>
      <c r="J168" s="13">
        <v>1</v>
      </c>
      <c r="L168" s="14">
        <v>43382.72625</v>
      </c>
      <c r="M168" s="14">
        <v>43382.733865740738</v>
      </c>
      <c r="N168" s="13" t="s">
        <v>50</v>
      </c>
      <c r="O168" s="13" t="s">
        <v>51</v>
      </c>
      <c r="P168" s="13" t="s">
        <v>19</v>
      </c>
      <c r="Q168" s="13" t="s">
        <v>20</v>
      </c>
      <c r="R168" s="14">
        <v>43382.72928240741</v>
      </c>
      <c r="S168" s="14">
        <v>43382.729861111111</v>
      </c>
      <c r="T168" s="14">
        <v>43382.737326388888</v>
      </c>
      <c r="U168" s="14">
        <v>43382.741805555554</v>
      </c>
      <c r="V168" s="14">
        <v>43382.72928240741</v>
      </c>
      <c r="W168" s="14">
        <f t="shared" ref="W168:W173" si="48">IF(V168&gt;0,V168,D168)</f>
        <v>43382.72928240741</v>
      </c>
      <c r="X168" s="15">
        <f t="shared" si="43"/>
        <v>7.6157407384016551E-3</v>
      </c>
      <c r="Y168" s="15">
        <f t="shared" si="40"/>
        <v>7.6157407384016551E-3</v>
      </c>
      <c r="Z168" s="16"/>
      <c r="AA168" s="16">
        <f t="shared" si="45"/>
        <v>0</v>
      </c>
      <c r="AB168" s="16">
        <f t="shared" ref="AB168:AB173" si="49">IF(IF(B168="☆",(IF(K168&gt;R168,K168-W168,R168-W168)),L168-W168)&lt;0,0,IF(B168="☆",(IF(K168&gt;R168,K168-W168,R168-W168)),L168-W168))</f>
        <v>0</v>
      </c>
      <c r="AC168" s="16"/>
      <c r="AD168" s="16"/>
    </row>
    <row r="169" spans="1:32" s="13" customFormat="1" x14ac:dyDescent="0.4">
      <c r="A169" s="45" t="str">
        <f t="shared" si="46"/>
        <v>★</v>
      </c>
      <c r="B169" s="45" t="str">
        <f t="shared" si="47"/>
        <v>-</v>
      </c>
      <c r="C169" s="13">
        <v>17</v>
      </c>
      <c r="D169" s="14">
        <v>43382.60460648148</v>
      </c>
      <c r="E169" s="13">
        <v>1896</v>
      </c>
      <c r="F169" s="13" t="s">
        <v>18</v>
      </c>
      <c r="G169" s="13">
        <v>2234</v>
      </c>
      <c r="H169" s="13">
        <v>1045</v>
      </c>
      <c r="I169" s="13">
        <v>9</v>
      </c>
      <c r="J169" s="13">
        <v>1</v>
      </c>
      <c r="L169" s="14">
        <v>43382.709293981483</v>
      </c>
      <c r="M169" s="14">
        <v>43382.709687499999</v>
      </c>
      <c r="N169" s="13" t="s">
        <v>31</v>
      </c>
      <c r="O169" s="13" t="s">
        <v>32</v>
      </c>
      <c r="P169" s="13" t="s">
        <v>19</v>
      </c>
      <c r="Q169" s="13" t="s">
        <v>20</v>
      </c>
      <c r="R169" s="14">
        <v>43382.708460648151</v>
      </c>
      <c r="S169" s="14">
        <v>43382.708460648151</v>
      </c>
      <c r="T169" s="14">
        <v>43382.717060185183</v>
      </c>
      <c r="U169" s="14">
        <v>43382.717060185183</v>
      </c>
      <c r="V169" s="14">
        <v>43382.708460648151</v>
      </c>
      <c r="W169" s="14">
        <f t="shared" si="48"/>
        <v>43382.708460648151</v>
      </c>
      <c r="X169" s="15">
        <f t="shared" si="43"/>
        <v>3.9351851592073217E-4</v>
      </c>
      <c r="Y169" s="15">
        <f t="shared" si="40"/>
        <v>3.9351851592073217E-4</v>
      </c>
      <c r="Z169" s="16"/>
      <c r="AA169" s="16">
        <f t="shared" si="45"/>
        <v>8.3333333168411627E-4</v>
      </c>
      <c r="AB169" s="16">
        <f t="shared" si="49"/>
        <v>8.3333333168411627E-4</v>
      </c>
      <c r="AC169" s="16"/>
      <c r="AD169" s="16"/>
    </row>
    <row r="170" spans="1:32" s="13" customFormat="1" x14ac:dyDescent="0.4">
      <c r="A170" s="45" t="str">
        <f t="shared" si="46"/>
        <v>★</v>
      </c>
      <c r="B170" s="45" t="str">
        <f t="shared" si="47"/>
        <v>-</v>
      </c>
      <c r="C170" s="13">
        <v>17</v>
      </c>
      <c r="D170" s="14">
        <v>43382.644861111112</v>
      </c>
      <c r="E170" s="13">
        <v>1917</v>
      </c>
      <c r="F170" s="13" t="s">
        <v>33</v>
      </c>
      <c r="G170" s="13">
        <v>2215</v>
      </c>
      <c r="H170" s="13">
        <v>586</v>
      </c>
      <c r="I170" s="13">
        <v>10</v>
      </c>
      <c r="J170" s="13">
        <v>1</v>
      </c>
      <c r="L170" s="14">
        <v>43382.720266203702</v>
      </c>
      <c r="M170" s="14">
        <v>43382.728067129632</v>
      </c>
      <c r="N170" s="13" t="s">
        <v>25</v>
      </c>
      <c r="O170" s="13" t="s">
        <v>26</v>
      </c>
      <c r="P170" s="13" t="s">
        <v>19</v>
      </c>
      <c r="Q170" s="13" t="s">
        <v>20</v>
      </c>
      <c r="R170" s="14">
        <v>43382.720393518517</v>
      </c>
      <c r="S170" s="14">
        <v>43382.720393518517</v>
      </c>
      <c r="T170" s="14">
        <v>43382.728564814817</v>
      </c>
      <c r="U170" s="14">
        <v>43382.728564814817</v>
      </c>
      <c r="V170" s="14">
        <v>43382.720393518517</v>
      </c>
      <c r="W170" s="14">
        <f t="shared" si="48"/>
        <v>43382.720393518517</v>
      </c>
      <c r="X170" s="15">
        <f t="shared" si="43"/>
        <v>7.8009259304963052E-3</v>
      </c>
      <c r="Y170" s="15">
        <f t="shared" si="40"/>
        <v>7.8009259304963052E-3</v>
      </c>
      <c r="AA170" s="16">
        <f t="shared" si="45"/>
        <v>0</v>
      </c>
      <c r="AB170" s="16">
        <f t="shared" si="49"/>
        <v>0</v>
      </c>
    </row>
    <row r="171" spans="1:32" s="13" customFormat="1" x14ac:dyDescent="0.4">
      <c r="A171" s="45" t="str">
        <f t="shared" si="46"/>
        <v>★</v>
      </c>
      <c r="B171" s="45" t="str">
        <f t="shared" si="47"/>
        <v>-</v>
      </c>
      <c r="C171" s="13">
        <v>17</v>
      </c>
      <c r="D171" s="14">
        <v>43382.653749999998</v>
      </c>
      <c r="E171" s="13">
        <v>1923</v>
      </c>
      <c r="F171" s="13" t="s">
        <v>38</v>
      </c>
      <c r="G171" s="13">
        <v>0</v>
      </c>
      <c r="H171" s="13">
        <v>336</v>
      </c>
      <c r="I171" s="13">
        <v>7</v>
      </c>
      <c r="J171" s="13">
        <v>1</v>
      </c>
      <c r="L171" s="14">
        <v>43382.740416666667</v>
      </c>
      <c r="M171" s="14">
        <v>43382.745787037034</v>
      </c>
      <c r="N171" s="13" t="s">
        <v>50</v>
      </c>
      <c r="O171" s="13" t="s">
        <v>51</v>
      </c>
      <c r="P171" s="13" t="s">
        <v>67</v>
      </c>
      <c r="Q171" s="13" t="s">
        <v>68</v>
      </c>
      <c r="R171" s="14">
        <v>43382.739583333336</v>
      </c>
      <c r="S171" s="14">
        <v>43382.741284722222</v>
      </c>
      <c r="T171" s="14">
        <v>43382.751643518517</v>
      </c>
      <c r="U171" s="14">
        <v>43382.753344907411</v>
      </c>
      <c r="V171" s="14">
        <v>43382.739583333336</v>
      </c>
      <c r="W171" s="14">
        <f t="shared" si="48"/>
        <v>43382.739583333336</v>
      </c>
      <c r="X171" s="15">
        <f t="shared" si="43"/>
        <v>5.3703703670180403E-3</v>
      </c>
      <c r="Y171" s="15">
        <f t="shared" si="40"/>
        <v>5.3703703670180403E-3</v>
      </c>
      <c r="Z171" s="16"/>
      <c r="AA171" s="16">
        <f t="shared" si="45"/>
        <v>8.3333333168411627E-4</v>
      </c>
      <c r="AB171" s="16">
        <f t="shared" si="49"/>
        <v>8.3333333168411627E-4</v>
      </c>
      <c r="AC171" s="16"/>
      <c r="AD171" s="16"/>
    </row>
    <row r="172" spans="1:32" s="13" customFormat="1" x14ac:dyDescent="0.4">
      <c r="A172" s="45" t="str">
        <f t="shared" si="46"/>
        <v>★</v>
      </c>
      <c r="B172" s="45" t="str">
        <f t="shared" si="47"/>
        <v>-</v>
      </c>
      <c r="C172" s="13">
        <v>17</v>
      </c>
      <c r="D172" s="14">
        <v>43382.685578703706</v>
      </c>
      <c r="E172" s="13">
        <v>1939</v>
      </c>
      <c r="F172" s="13" t="s">
        <v>33</v>
      </c>
      <c r="G172" s="13">
        <v>1657</v>
      </c>
      <c r="H172" s="13">
        <v>630</v>
      </c>
      <c r="I172" s="13">
        <v>6</v>
      </c>
      <c r="J172" s="13">
        <v>1</v>
      </c>
      <c r="L172" s="14">
        <v>43382.717442129629</v>
      </c>
      <c r="M172" s="14">
        <v>43382.720347222225</v>
      </c>
      <c r="N172" s="13" t="s">
        <v>19</v>
      </c>
      <c r="O172" s="13" t="s">
        <v>20</v>
      </c>
      <c r="P172" s="13" t="s">
        <v>50</v>
      </c>
      <c r="Q172" s="13" t="s">
        <v>51</v>
      </c>
      <c r="R172" s="14">
        <v>43382.719189814816</v>
      </c>
      <c r="S172" s="14">
        <v>43382.719189814816</v>
      </c>
      <c r="T172" s="14">
        <v>43382.725763888891</v>
      </c>
      <c r="U172" s="14">
        <v>43382.725763888891</v>
      </c>
      <c r="V172" s="14">
        <v>43382.719189814816</v>
      </c>
      <c r="W172" s="14">
        <f t="shared" si="48"/>
        <v>43382.719189814816</v>
      </c>
      <c r="X172" s="15">
        <f t="shared" si="43"/>
        <v>2.905092595028691E-3</v>
      </c>
      <c r="Y172" s="15">
        <f t="shared" si="40"/>
        <v>2.905092595028691E-3</v>
      </c>
      <c r="Z172" s="16"/>
      <c r="AA172" s="16">
        <f t="shared" si="45"/>
        <v>0</v>
      </c>
      <c r="AB172" s="16">
        <f t="shared" si="49"/>
        <v>0</v>
      </c>
      <c r="AC172" s="16"/>
      <c r="AD172" s="16"/>
    </row>
    <row r="173" spans="1:32" s="13" customFormat="1" x14ac:dyDescent="0.4">
      <c r="A173" s="45" t="str">
        <f t="shared" si="46"/>
        <v>★</v>
      </c>
      <c r="B173" s="45" t="str">
        <f t="shared" si="47"/>
        <v>-</v>
      </c>
      <c r="C173" s="13">
        <v>17</v>
      </c>
      <c r="D173" s="14">
        <v>43382.68681712963</v>
      </c>
      <c r="E173" s="13">
        <v>1941</v>
      </c>
      <c r="F173" s="13" t="s">
        <v>38</v>
      </c>
      <c r="G173" s="13">
        <v>0</v>
      </c>
      <c r="H173" s="13">
        <v>301</v>
      </c>
      <c r="I173" s="13">
        <v>5</v>
      </c>
      <c r="J173" s="13">
        <v>1</v>
      </c>
      <c r="L173" s="14">
        <v>43382.727858796294</v>
      </c>
      <c r="M173" s="14">
        <v>43382.733807870369</v>
      </c>
      <c r="N173" s="13" t="s">
        <v>50</v>
      </c>
      <c r="O173" s="13" t="s">
        <v>51</v>
      </c>
      <c r="P173" s="13" t="s">
        <v>19</v>
      </c>
      <c r="Q173" s="13" t="s">
        <v>20</v>
      </c>
      <c r="R173" s="14">
        <v>43382.729166666664</v>
      </c>
      <c r="S173" s="14">
        <v>43382.729513888888</v>
      </c>
      <c r="T173" s="14">
        <v>43382.737164351849</v>
      </c>
      <c r="U173" s="14">
        <v>43382.74145833333</v>
      </c>
      <c r="V173" s="14">
        <v>43382.729166666664</v>
      </c>
      <c r="W173" s="14">
        <f t="shared" si="48"/>
        <v>43382.729166666664</v>
      </c>
      <c r="X173" s="15">
        <f t="shared" si="43"/>
        <v>5.9490740750334226E-3</v>
      </c>
      <c r="Y173" s="15">
        <f t="shared" si="40"/>
        <v>5.9490740750334226E-3</v>
      </c>
      <c r="Z173" s="16"/>
      <c r="AA173" s="16">
        <f t="shared" si="45"/>
        <v>0</v>
      </c>
      <c r="AB173" s="16">
        <f t="shared" si="49"/>
        <v>0</v>
      </c>
      <c r="AC173" s="16"/>
      <c r="AD173" s="16"/>
    </row>
    <row r="174" spans="1:32" s="13" customFormat="1" x14ac:dyDescent="0.4">
      <c r="A174" s="45" t="str">
        <f t="shared" si="38"/>
        <v>-</v>
      </c>
      <c r="B174" s="45" t="str">
        <f t="shared" si="37"/>
        <v>-</v>
      </c>
      <c r="C174" s="13">
        <v>17</v>
      </c>
      <c r="D174" s="14">
        <v>43382.712731481479</v>
      </c>
      <c r="E174" s="13">
        <v>1959</v>
      </c>
      <c r="F174" s="13" t="s">
        <v>38</v>
      </c>
      <c r="G174" s="13">
        <v>0</v>
      </c>
      <c r="H174" s="13">
        <v>655</v>
      </c>
      <c r="I174" s="13">
        <v>8</v>
      </c>
      <c r="J174" s="13">
        <v>1</v>
      </c>
      <c r="L174" s="14">
        <v>43382.717395833337</v>
      </c>
      <c r="M174" s="14">
        <v>43382.722962962966</v>
      </c>
      <c r="N174" s="13" t="s">
        <v>44</v>
      </c>
      <c r="O174" s="13" t="s">
        <v>45</v>
      </c>
      <c r="P174" s="13" t="s">
        <v>19</v>
      </c>
      <c r="Q174" s="13" t="s">
        <v>20</v>
      </c>
      <c r="R174" s="14">
        <v>43382.720127314817</v>
      </c>
      <c r="S174" s="14">
        <v>43382.720127314817</v>
      </c>
      <c r="T174" s="14">
        <v>43382.73064814815</v>
      </c>
      <c r="U174" s="14">
        <v>43382.73064814815</v>
      </c>
      <c r="W174" s="14">
        <f t="shared" si="39"/>
        <v>43382.712731481479</v>
      </c>
      <c r="X174" s="15">
        <f t="shared" si="43"/>
        <v>5.5671296286163852E-3</v>
      </c>
      <c r="Y174" s="15">
        <f t="shared" si="40"/>
        <v>5.5671296286163852E-3</v>
      </c>
      <c r="Z174" s="16"/>
      <c r="AA174" s="16">
        <f t="shared" si="45"/>
        <v>0</v>
      </c>
      <c r="AB174" s="16">
        <f t="shared" si="41"/>
        <v>4.6643518580822274E-3</v>
      </c>
      <c r="AC174" s="16"/>
      <c r="AD174" s="16"/>
    </row>
    <row r="175" spans="1:32" s="13" customFormat="1" x14ac:dyDescent="0.4">
      <c r="A175" s="45" t="str">
        <f t="shared" si="38"/>
        <v>-</v>
      </c>
      <c r="B175" s="45" t="str">
        <f t="shared" si="37"/>
        <v>-</v>
      </c>
      <c r="C175" s="13">
        <v>17</v>
      </c>
      <c r="D175" s="14">
        <v>43382.71534722222</v>
      </c>
      <c r="E175" s="13">
        <v>1960</v>
      </c>
      <c r="F175" s="13" t="s">
        <v>33</v>
      </c>
      <c r="G175" s="13">
        <v>2225</v>
      </c>
      <c r="H175" s="13">
        <v>440</v>
      </c>
      <c r="I175" s="13">
        <v>9</v>
      </c>
      <c r="J175" s="13">
        <v>1</v>
      </c>
      <c r="L175" s="14">
        <v>43382.717002314814</v>
      </c>
      <c r="M175" s="14">
        <v>43382.720532407409</v>
      </c>
      <c r="N175" s="13" t="s">
        <v>69</v>
      </c>
      <c r="O175" s="13" t="s">
        <v>70</v>
      </c>
      <c r="P175" s="13" t="s">
        <v>39</v>
      </c>
      <c r="Q175" s="13" t="s">
        <v>40</v>
      </c>
      <c r="R175" s="14">
        <v>43382.721250000002</v>
      </c>
      <c r="S175" s="14">
        <v>43382.721250000002</v>
      </c>
      <c r="T175" s="14">
        <v>43382.728171296294</v>
      </c>
      <c r="U175" s="14">
        <v>43382.728171296294</v>
      </c>
      <c r="W175" s="14">
        <f t="shared" si="39"/>
        <v>43382.71534722222</v>
      </c>
      <c r="X175" s="15">
        <f t="shared" si="43"/>
        <v>3.5300925956107676E-3</v>
      </c>
      <c r="Y175" s="15">
        <f t="shared" si="40"/>
        <v>3.5300925956107676E-3</v>
      </c>
      <c r="Z175" s="16"/>
      <c r="AA175" s="16">
        <f t="shared" si="45"/>
        <v>0</v>
      </c>
      <c r="AB175" s="16">
        <f t="shared" si="41"/>
        <v>1.6550925938645378E-3</v>
      </c>
      <c r="AC175" s="16"/>
      <c r="AD175" s="16"/>
    </row>
    <row r="176" spans="1:32" s="13" customFormat="1" x14ac:dyDescent="0.4">
      <c r="A176" s="45" t="str">
        <f t="shared" si="38"/>
        <v>-</v>
      </c>
      <c r="B176" s="45" t="str">
        <f t="shared" si="37"/>
        <v>-</v>
      </c>
      <c r="C176" s="13">
        <v>17</v>
      </c>
      <c r="D176" s="14">
        <v>43382.718414351853</v>
      </c>
      <c r="E176" s="13">
        <v>1961</v>
      </c>
      <c r="F176" s="13" t="s">
        <v>18</v>
      </c>
      <c r="G176" s="13">
        <v>2078</v>
      </c>
      <c r="H176" s="13">
        <v>1192</v>
      </c>
      <c r="I176" s="13">
        <v>1</v>
      </c>
      <c r="J176" s="13">
        <v>1</v>
      </c>
      <c r="L176" s="14">
        <v>43382.72252314815</v>
      </c>
      <c r="M176" s="14">
        <v>43382.727083333331</v>
      </c>
      <c r="N176" s="13" t="s">
        <v>29</v>
      </c>
      <c r="O176" s="13" t="s">
        <v>30</v>
      </c>
      <c r="P176" s="13" t="s">
        <v>19</v>
      </c>
      <c r="Q176" s="13" t="s">
        <v>20</v>
      </c>
      <c r="R176" s="14">
        <v>43382.720312500001</v>
      </c>
      <c r="S176" s="14">
        <v>43382.720312500001</v>
      </c>
      <c r="T176" s="14">
        <v>43382.728090277778</v>
      </c>
      <c r="U176" s="14">
        <v>43382.728090277778</v>
      </c>
      <c r="W176" s="14">
        <f t="shared" si="39"/>
        <v>43382.718414351853</v>
      </c>
      <c r="X176" s="15">
        <f t="shared" si="43"/>
        <v>4.5601851816172712E-3</v>
      </c>
      <c r="Y176" s="15">
        <f t="shared" si="40"/>
        <v>4.5601851816172712E-3</v>
      </c>
      <c r="Z176" s="16"/>
      <c r="AA176" s="16">
        <f t="shared" si="45"/>
        <v>2.2106481483206153E-3</v>
      </c>
      <c r="AB176" s="16">
        <f t="shared" si="41"/>
        <v>4.1087962963501923E-3</v>
      </c>
      <c r="AC176" s="16"/>
      <c r="AD176" s="16"/>
    </row>
    <row r="177" spans="1:32" s="13" customFormat="1" x14ac:dyDescent="0.4">
      <c r="A177" s="45" t="str">
        <f t="shared" si="38"/>
        <v>-</v>
      </c>
      <c r="B177" s="45" t="str">
        <f t="shared" si="37"/>
        <v>-</v>
      </c>
      <c r="C177" s="13">
        <v>17</v>
      </c>
      <c r="D177" s="14">
        <v>43382.722557870373</v>
      </c>
      <c r="E177" s="13">
        <v>1962</v>
      </c>
      <c r="F177" s="13" t="s">
        <v>38</v>
      </c>
      <c r="G177" s="13">
        <v>0</v>
      </c>
      <c r="H177" s="13">
        <v>1199</v>
      </c>
      <c r="I177" s="13">
        <v>8</v>
      </c>
      <c r="J177" s="13">
        <v>1</v>
      </c>
      <c r="L177" s="14">
        <v>43382.726701388892</v>
      </c>
      <c r="M177" s="14">
        <v>43382.73233796296</v>
      </c>
      <c r="N177" s="13" t="s">
        <v>61</v>
      </c>
      <c r="O177" s="13" t="s">
        <v>62</v>
      </c>
      <c r="P177" s="13" t="s">
        <v>19</v>
      </c>
      <c r="Q177" s="13" t="s">
        <v>20</v>
      </c>
      <c r="R177" s="14">
        <v>43382.728587962964</v>
      </c>
      <c r="S177" s="14">
        <v>43382.728587962964</v>
      </c>
      <c r="T177" s="14">
        <v>43382.736678240741</v>
      </c>
      <c r="U177" s="14">
        <v>43382.740925925929</v>
      </c>
      <c r="W177" s="14">
        <f t="shared" si="39"/>
        <v>43382.722557870373</v>
      </c>
      <c r="X177" s="15">
        <f t="shared" si="43"/>
        <v>5.6365740674664266E-3</v>
      </c>
      <c r="Y177" s="15">
        <f t="shared" si="40"/>
        <v>5.6365740674664266E-3</v>
      </c>
      <c r="Z177" s="16"/>
      <c r="AA177" s="16">
        <f t="shared" si="45"/>
        <v>0</v>
      </c>
      <c r="AB177" s="16">
        <f t="shared" si="41"/>
        <v>4.1435185194131918E-3</v>
      </c>
      <c r="AC177" s="16"/>
      <c r="AD177" s="16"/>
    </row>
    <row r="178" spans="1:32" s="13" customFormat="1" x14ac:dyDescent="0.4">
      <c r="A178" s="45" t="str">
        <f t="shared" si="38"/>
        <v>-</v>
      </c>
      <c r="B178" s="45" t="str">
        <f t="shared" si="37"/>
        <v>-</v>
      </c>
      <c r="C178" s="13">
        <v>17</v>
      </c>
      <c r="D178" s="14">
        <v>43382.722893518519</v>
      </c>
      <c r="E178" s="13">
        <v>1963</v>
      </c>
      <c r="F178" s="13" t="s">
        <v>38</v>
      </c>
      <c r="G178" s="13">
        <v>0</v>
      </c>
      <c r="H178" s="13">
        <v>596</v>
      </c>
      <c r="I178" s="13">
        <v>10</v>
      </c>
      <c r="J178" s="13">
        <v>1</v>
      </c>
      <c r="L178" s="14">
        <v>43382.724918981483</v>
      </c>
      <c r="M178" s="14">
        <v>43382.734479166669</v>
      </c>
      <c r="N178" s="13" t="s">
        <v>52</v>
      </c>
      <c r="O178" s="13" t="s">
        <v>53</v>
      </c>
      <c r="P178" s="13" t="s">
        <v>27</v>
      </c>
      <c r="Q178" s="13" t="s">
        <v>28</v>
      </c>
      <c r="R178" s="14">
        <v>43382.726400462961</v>
      </c>
      <c r="S178" s="14">
        <v>43382.726400462961</v>
      </c>
      <c r="T178" s="14">
        <v>43382.737083333333</v>
      </c>
      <c r="U178" s="14">
        <v>43382.737083333333</v>
      </c>
      <c r="W178" s="14">
        <f t="shared" si="39"/>
        <v>43382.722893518519</v>
      </c>
      <c r="X178" s="15">
        <f t="shared" si="43"/>
        <v>9.560185186273884E-3</v>
      </c>
      <c r="Y178" s="15">
        <f t="shared" si="40"/>
        <v>9.560185186273884E-3</v>
      </c>
      <c r="Z178" s="16"/>
      <c r="AA178" s="16">
        <f t="shared" si="45"/>
        <v>0</v>
      </c>
      <c r="AB178" s="16">
        <f t="shared" si="41"/>
        <v>2.0254629635019228E-3</v>
      </c>
      <c r="AC178" s="16"/>
      <c r="AD178" s="16"/>
    </row>
    <row r="179" spans="1:32" s="13" customFormat="1" x14ac:dyDescent="0.4">
      <c r="A179" s="45" t="str">
        <f t="shared" si="38"/>
        <v>-</v>
      </c>
      <c r="B179" s="45" t="str">
        <f t="shared" si="37"/>
        <v>-</v>
      </c>
      <c r="C179" s="13">
        <v>17</v>
      </c>
      <c r="D179" s="14">
        <v>43382.724699074075</v>
      </c>
      <c r="E179" s="13">
        <v>1965</v>
      </c>
      <c r="F179" s="13" t="s">
        <v>18</v>
      </c>
      <c r="G179" s="13">
        <v>1724</v>
      </c>
      <c r="H179" s="13">
        <v>843</v>
      </c>
      <c r="I179" s="13">
        <v>5</v>
      </c>
      <c r="J179" s="13">
        <v>1</v>
      </c>
      <c r="L179" s="14">
        <v>43382.729456018518</v>
      </c>
      <c r="M179" s="14">
        <v>43382.733749999999</v>
      </c>
      <c r="N179" s="13" t="s">
        <v>31</v>
      </c>
      <c r="O179" s="13" t="s">
        <v>32</v>
      </c>
      <c r="P179" s="13" t="s">
        <v>19</v>
      </c>
      <c r="Q179" s="13" t="s">
        <v>20</v>
      </c>
      <c r="R179" s="14">
        <v>43382.731817129628</v>
      </c>
      <c r="S179" s="14">
        <v>43382.732164351852</v>
      </c>
      <c r="T179" s="14">
        <v>43382.740416666667</v>
      </c>
      <c r="U179" s="14">
        <v>43382.741111111114</v>
      </c>
      <c r="W179" s="14">
        <f t="shared" si="39"/>
        <v>43382.724699074075</v>
      </c>
      <c r="X179" s="15">
        <f t="shared" si="43"/>
        <v>4.2939814811688848E-3</v>
      </c>
      <c r="Y179" s="15">
        <f t="shared" si="40"/>
        <v>4.2939814811688848E-3</v>
      </c>
      <c r="Z179" s="16"/>
      <c r="AA179" s="16">
        <f t="shared" si="45"/>
        <v>0</v>
      </c>
      <c r="AB179" s="16">
        <f t="shared" si="41"/>
        <v>4.756944443215616E-3</v>
      </c>
      <c r="AC179" s="16"/>
      <c r="AD179" s="16"/>
    </row>
    <row r="180" spans="1:32" s="13" customFormat="1" x14ac:dyDescent="0.4">
      <c r="A180" s="45" t="str">
        <f t="shared" si="38"/>
        <v>★</v>
      </c>
      <c r="B180" s="45" t="str">
        <f t="shared" si="37"/>
        <v>-</v>
      </c>
      <c r="C180" s="13">
        <v>17</v>
      </c>
      <c r="D180" s="14">
        <v>43382.72515046296</v>
      </c>
      <c r="E180" s="13">
        <v>1966</v>
      </c>
      <c r="F180" s="13" t="s">
        <v>38</v>
      </c>
      <c r="G180" s="13">
        <v>0</v>
      </c>
      <c r="H180" s="13">
        <v>855</v>
      </c>
      <c r="I180" s="13">
        <v>5</v>
      </c>
      <c r="J180" s="13">
        <v>1</v>
      </c>
      <c r="L180" s="14">
        <v>43382.726099537038</v>
      </c>
      <c r="M180" s="14">
        <v>43382.733668981484</v>
      </c>
      <c r="N180" s="13" t="s">
        <v>50</v>
      </c>
      <c r="O180" s="13" t="s">
        <v>51</v>
      </c>
      <c r="P180" s="13" t="s">
        <v>19</v>
      </c>
      <c r="Q180" s="13" t="s">
        <v>20</v>
      </c>
      <c r="R180" s="14">
        <v>43382.729166666664</v>
      </c>
      <c r="S180" s="14">
        <v>43382.729166666664</v>
      </c>
      <c r="T180" s="14">
        <v>43382.740763888891</v>
      </c>
      <c r="U180" s="14">
        <v>43382.740763888891</v>
      </c>
      <c r="V180" s="14">
        <v>43382.729166666664</v>
      </c>
      <c r="W180" s="14">
        <f t="shared" si="39"/>
        <v>43382.729166666664</v>
      </c>
      <c r="X180" s="15">
        <f t="shared" si="43"/>
        <v>7.5694444458349608E-3</v>
      </c>
      <c r="Y180" s="15">
        <f t="shared" si="40"/>
        <v>7.5694444458349608E-3</v>
      </c>
      <c r="Z180" s="16"/>
      <c r="AA180" s="16">
        <f t="shared" si="45"/>
        <v>0</v>
      </c>
      <c r="AB180" s="16">
        <f t="shared" si="41"/>
        <v>0</v>
      </c>
      <c r="AC180" s="16"/>
      <c r="AD180" s="16"/>
    </row>
    <row r="181" spans="1:32" s="13" customFormat="1" x14ac:dyDescent="0.4">
      <c r="A181" s="45" t="str">
        <f t="shared" si="38"/>
        <v>-</v>
      </c>
      <c r="B181" s="45" t="str">
        <f t="shared" si="37"/>
        <v>-</v>
      </c>
      <c r="C181" s="13">
        <v>17</v>
      </c>
      <c r="D181" s="14">
        <v>43382.726041666669</v>
      </c>
      <c r="E181" s="13">
        <v>1967</v>
      </c>
      <c r="F181" s="13" t="s">
        <v>43</v>
      </c>
      <c r="G181" s="13">
        <v>0</v>
      </c>
      <c r="H181" s="13">
        <v>951</v>
      </c>
      <c r="I181" s="13">
        <v>8</v>
      </c>
      <c r="J181" s="13">
        <v>3</v>
      </c>
      <c r="L181" s="14">
        <v>43382.728194444448</v>
      </c>
      <c r="M181" s="14">
        <v>43382.734375</v>
      </c>
      <c r="N181" s="13" t="s">
        <v>57</v>
      </c>
      <c r="O181" s="13" t="s">
        <v>58</v>
      </c>
      <c r="P181" s="13" t="s">
        <v>63</v>
      </c>
      <c r="Q181" s="13" t="s">
        <v>64</v>
      </c>
      <c r="R181" s="14">
        <v>43382.731759259259</v>
      </c>
      <c r="S181" s="14">
        <v>43382.731759259259</v>
      </c>
      <c r="T181" s="14">
        <v>43382.745891203704</v>
      </c>
      <c r="U181" s="14">
        <v>43382.745891203704</v>
      </c>
      <c r="W181" s="14">
        <f t="shared" si="39"/>
        <v>43382.726041666669</v>
      </c>
      <c r="X181" s="15">
        <f t="shared" si="43"/>
        <v>6.1805555524188094E-3</v>
      </c>
      <c r="Y181" s="15">
        <f t="shared" si="40"/>
        <v>1.8541666657256428E-2</v>
      </c>
      <c r="Z181" s="16"/>
      <c r="AA181" s="16">
        <f t="shared" si="45"/>
        <v>0</v>
      </c>
      <c r="AB181" s="16">
        <f t="shared" si="41"/>
        <v>2.1527777789742686E-3</v>
      </c>
      <c r="AC181" s="16"/>
      <c r="AD181" s="16"/>
    </row>
    <row r="182" spans="1:32" s="13" customFormat="1" x14ac:dyDescent="0.4">
      <c r="A182" s="45" t="str">
        <f t="shared" si="38"/>
        <v>-</v>
      </c>
      <c r="B182" s="45" t="str">
        <f t="shared" si="37"/>
        <v>-</v>
      </c>
      <c r="C182" s="13">
        <v>17</v>
      </c>
      <c r="D182" s="14">
        <v>43382.727349537039</v>
      </c>
      <c r="E182" s="13">
        <v>1968</v>
      </c>
      <c r="F182" s="13" t="s">
        <v>18</v>
      </c>
      <c r="G182" s="13">
        <v>1751</v>
      </c>
      <c r="H182" s="13">
        <v>1030</v>
      </c>
      <c r="I182" s="13">
        <v>6</v>
      </c>
      <c r="J182" s="13">
        <v>1</v>
      </c>
      <c r="L182" s="14">
        <v>43382.731458333335</v>
      </c>
      <c r="M182" s="14">
        <v>43382.734664351854</v>
      </c>
      <c r="N182" s="13" t="s">
        <v>65</v>
      </c>
      <c r="O182" s="13" t="s">
        <v>66</v>
      </c>
      <c r="P182" s="13" t="s">
        <v>44</v>
      </c>
      <c r="Q182" s="13" t="s">
        <v>45</v>
      </c>
      <c r="R182" s="14">
        <v>43382.73537037037</v>
      </c>
      <c r="S182" s="14">
        <v>43382.73537037037</v>
      </c>
      <c r="T182" s="14">
        <v>43382.742407407408</v>
      </c>
      <c r="U182" s="14">
        <v>43382.742407407408</v>
      </c>
      <c r="W182" s="14">
        <f t="shared" si="39"/>
        <v>43382.727349537039</v>
      </c>
      <c r="X182" s="15">
        <f t="shared" si="43"/>
        <v>3.2060185185400769E-3</v>
      </c>
      <c r="Y182" s="15">
        <f t="shared" si="40"/>
        <v>3.2060185185400769E-3</v>
      </c>
      <c r="Z182" s="16"/>
      <c r="AA182" s="16">
        <f t="shared" si="45"/>
        <v>0</v>
      </c>
      <c r="AB182" s="16">
        <f t="shared" si="41"/>
        <v>4.1087962963501923E-3</v>
      </c>
      <c r="AC182" s="16"/>
      <c r="AD182" s="16"/>
    </row>
    <row r="183" spans="1:32" s="13" customFormat="1" x14ac:dyDescent="0.4">
      <c r="A183" s="45" t="str">
        <f>IF(V183&gt;0, "★", "-")</f>
        <v>-</v>
      </c>
      <c r="B183" s="45" t="str">
        <f t="shared" ref="B183:B238" si="50">IF(K183&gt;0, "☆", "-")</f>
        <v>-</v>
      </c>
      <c r="C183" s="13">
        <v>17</v>
      </c>
      <c r="D183" s="14">
        <v>43382.731944444444</v>
      </c>
      <c r="E183" s="13">
        <v>1972</v>
      </c>
      <c r="F183" s="13" t="s">
        <v>38</v>
      </c>
      <c r="G183" s="13">
        <v>0</v>
      </c>
      <c r="H183" s="13">
        <v>904</v>
      </c>
      <c r="I183" s="13">
        <v>7</v>
      </c>
      <c r="J183" s="13">
        <v>3</v>
      </c>
      <c r="L183" s="14">
        <v>43382.735543981478</v>
      </c>
      <c r="M183" s="14">
        <v>43382.748425925929</v>
      </c>
      <c r="N183" s="13" t="s">
        <v>21</v>
      </c>
      <c r="O183" s="13" t="s">
        <v>22</v>
      </c>
      <c r="P183" s="13" t="s">
        <v>52</v>
      </c>
      <c r="Q183" s="13" t="s">
        <v>53</v>
      </c>
      <c r="R183" s="14">
        <v>43382.73715277778</v>
      </c>
      <c r="S183" s="14">
        <v>43382.73715277778</v>
      </c>
      <c r="T183" s="14">
        <v>43382.758645833332</v>
      </c>
      <c r="U183" s="14">
        <v>43382.758645833332</v>
      </c>
      <c r="W183" s="14">
        <f t="shared" ref="W183:W239" si="51">IF(V183&gt;0,V183,D183)</f>
        <v>43382.731944444444</v>
      </c>
      <c r="X183" s="15">
        <f t="shared" si="43"/>
        <v>1.2881944450782612E-2</v>
      </c>
      <c r="Y183" s="15">
        <f t="shared" si="40"/>
        <v>3.8645833352347836E-2</v>
      </c>
      <c r="Z183" s="16"/>
      <c r="AA183" s="16">
        <f t="shared" si="45"/>
        <v>0</v>
      </c>
      <c r="AB183" s="16">
        <f t="shared" si="41"/>
        <v>3.5995370344608091E-3</v>
      </c>
      <c r="AC183" s="16"/>
      <c r="AD183" s="16"/>
    </row>
    <row r="184" spans="1:32" s="13" customFormat="1" x14ac:dyDescent="0.4">
      <c r="A184" s="45" t="str">
        <f t="shared" ref="A184:A238" si="52">IF(V184&gt;0, "★", "-")</f>
        <v>-</v>
      </c>
      <c r="B184" s="45" t="str">
        <f t="shared" si="50"/>
        <v>-</v>
      </c>
      <c r="C184" s="13">
        <v>17</v>
      </c>
      <c r="D184" s="14">
        <v>43382.735092592593</v>
      </c>
      <c r="E184" s="13">
        <v>1974</v>
      </c>
      <c r="F184" s="13" t="s">
        <v>18</v>
      </c>
      <c r="G184" s="13">
        <v>1751</v>
      </c>
      <c r="H184" s="13">
        <v>947</v>
      </c>
      <c r="I184" s="13">
        <v>6</v>
      </c>
      <c r="J184" s="13">
        <v>1</v>
      </c>
      <c r="L184" s="14">
        <v>43382.736828703702</v>
      </c>
      <c r="M184" s="14">
        <v>43382.740393518521</v>
      </c>
      <c r="N184" s="13" t="s">
        <v>44</v>
      </c>
      <c r="O184" s="13" t="s">
        <v>45</v>
      </c>
      <c r="P184" s="13" t="s">
        <v>61</v>
      </c>
      <c r="Q184" s="13" t="s">
        <v>62</v>
      </c>
      <c r="R184" s="14">
        <v>43382.736388888887</v>
      </c>
      <c r="S184" s="14">
        <v>43382.736388888887</v>
      </c>
      <c r="T184" s="14">
        <v>43382.741724537038</v>
      </c>
      <c r="U184" s="14">
        <v>43382.741724537038</v>
      </c>
      <c r="W184" s="14">
        <f t="shared" si="51"/>
        <v>43382.735092592593</v>
      </c>
      <c r="X184" s="15">
        <f t="shared" si="43"/>
        <v>3.5648148186737671E-3</v>
      </c>
      <c r="Y184" s="15">
        <f t="shared" si="40"/>
        <v>3.5648148186737671E-3</v>
      </c>
      <c r="Z184" s="16"/>
      <c r="AA184" s="16">
        <f t="shared" si="45"/>
        <v>4.398148157633841E-4</v>
      </c>
      <c r="AB184" s="16">
        <f t="shared" si="41"/>
        <v>1.7361111094942316E-3</v>
      </c>
      <c r="AC184" s="16"/>
      <c r="AD184" s="16"/>
    </row>
    <row r="185" spans="1:32" s="13" customFormat="1" x14ac:dyDescent="0.4">
      <c r="A185" s="45" t="str">
        <f t="shared" si="52"/>
        <v>-</v>
      </c>
      <c r="B185" s="45" t="str">
        <f t="shared" si="50"/>
        <v>-</v>
      </c>
      <c r="C185" s="13">
        <v>17</v>
      </c>
      <c r="D185" s="14">
        <v>43382.741840277777</v>
      </c>
      <c r="E185" s="13">
        <v>1975</v>
      </c>
      <c r="F185" s="13" t="s">
        <v>18</v>
      </c>
      <c r="G185" s="13">
        <v>1751</v>
      </c>
      <c r="H185" s="13">
        <v>325</v>
      </c>
      <c r="I185" s="13">
        <v>6</v>
      </c>
      <c r="J185" s="13">
        <v>1</v>
      </c>
      <c r="L185" s="14">
        <v>43382.743379629632</v>
      </c>
      <c r="M185" s="14">
        <v>43382.749398148146</v>
      </c>
      <c r="N185" s="13" t="s">
        <v>61</v>
      </c>
      <c r="O185" s="13" t="s">
        <v>62</v>
      </c>
      <c r="P185" s="13" t="s">
        <v>39</v>
      </c>
      <c r="Q185" s="13" t="s">
        <v>40</v>
      </c>
      <c r="R185" s="14">
        <v>43382.744074074071</v>
      </c>
      <c r="S185" s="14">
        <v>43382.744074074071</v>
      </c>
      <c r="T185" s="14">
        <v>43382.755578703705</v>
      </c>
      <c r="U185" s="14">
        <v>43382.765451388892</v>
      </c>
      <c r="W185" s="14">
        <f t="shared" si="51"/>
        <v>43382.741840277777</v>
      </c>
      <c r="X185" s="15">
        <f t="shared" si="43"/>
        <v>6.018518513883464E-3</v>
      </c>
      <c r="Y185" s="15">
        <f t="shared" si="40"/>
        <v>6.018518513883464E-3</v>
      </c>
      <c r="Z185" s="16"/>
      <c r="AA185" s="16">
        <f t="shared" si="45"/>
        <v>0</v>
      </c>
      <c r="AB185" s="16">
        <f t="shared" si="41"/>
        <v>1.5393518551718444E-3</v>
      </c>
      <c r="AC185" s="16"/>
      <c r="AD185" s="16"/>
    </row>
    <row r="186" spans="1:32" s="13" customFormat="1" x14ac:dyDescent="0.4">
      <c r="A186" s="45" t="str">
        <f t="shared" si="52"/>
        <v>-</v>
      </c>
      <c r="B186" s="45" t="str">
        <f t="shared" si="50"/>
        <v>-</v>
      </c>
      <c r="C186" s="13">
        <v>17</v>
      </c>
      <c r="D186" s="14">
        <v>43382.745034722226</v>
      </c>
      <c r="E186" s="13">
        <v>1978</v>
      </c>
      <c r="F186" s="13" t="s">
        <v>33</v>
      </c>
      <c r="G186" s="13">
        <v>2207</v>
      </c>
      <c r="H186" s="13">
        <v>1010</v>
      </c>
      <c r="I186" s="13">
        <v>9</v>
      </c>
      <c r="J186" s="13">
        <v>2</v>
      </c>
      <c r="L186" s="14">
        <v>43382.749259259261</v>
      </c>
      <c r="M186" s="14">
        <v>43382.756365740737</v>
      </c>
      <c r="N186" s="13" t="s">
        <v>54</v>
      </c>
      <c r="O186" s="13" t="s">
        <v>55</v>
      </c>
      <c r="P186" s="13" t="s">
        <v>21</v>
      </c>
      <c r="Q186" s="13" t="s">
        <v>22</v>
      </c>
      <c r="R186" s="14">
        <v>43382.752013888887</v>
      </c>
      <c r="S186" s="14">
        <v>43382.752013888887</v>
      </c>
      <c r="T186" s="14">
        <v>43382.764340277776</v>
      </c>
      <c r="U186" s="14">
        <v>43382.764340277776</v>
      </c>
      <c r="W186" s="14">
        <f t="shared" si="51"/>
        <v>43382.745034722226</v>
      </c>
      <c r="X186" s="15">
        <f t="shared" si="43"/>
        <v>7.1064814765122719E-3</v>
      </c>
      <c r="Y186" s="15">
        <f t="shared" si="40"/>
        <v>1.4212962953024544E-2</v>
      </c>
      <c r="Z186" s="16"/>
      <c r="AA186" s="16">
        <f t="shared" si="45"/>
        <v>0</v>
      </c>
      <c r="AB186" s="16">
        <f t="shared" ref="AB186:AB239" si="53">IF(IF(B186="☆",(IF(K186&gt;R186,K186-W186,R186-W186)),L186-W186)&lt;0,0,IF(B186="☆",(IF(K186&gt;R186,K186-W186,R186-W186)),L186-W186))</f>
        <v>4.2245370350428857E-3</v>
      </c>
      <c r="AC186" s="16"/>
      <c r="AD186" s="16"/>
    </row>
    <row r="187" spans="1:32" s="13" customFormat="1" x14ac:dyDescent="0.4">
      <c r="A187" s="45" t="str">
        <f t="shared" si="52"/>
        <v>-</v>
      </c>
      <c r="B187" s="45" t="str">
        <f t="shared" si="50"/>
        <v>-</v>
      </c>
      <c r="C187" s="13">
        <v>17</v>
      </c>
      <c r="D187" s="14">
        <v>43382.748240740744</v>
      </c>
      <c r="E187" s="13">
        <v>1979</v>
      </c>
      <c r="F187" s="13" t="s">
        <v>33</v>
      </c>
      <c r="G187" s="13">
        <v>1542</v>
      </c>
      <c r="H187" s="13">
        <v>467</v>
      </c>
      <c r="I187" s="13">
        <v>7</v>
      </c>
      <c r="J187" s="13">
        <v>2</v>
      </c>
      <c r="L187" s="14">
        <v>43382.754837962966</v>
      </c>
      <c r="M187" s="14">
        <v>43382.764374999999</v>
      </c>
      <c r="N187" s="13" t="s">
        <v>84</v>
      </c>
      <c r="O187" s="13" t="s">
        <v>85</v>
      </c>
      <c r="P187" s="13" t="s">
        <v>69</v>
      </c>
      <c r="Q187" s="13" t="s">
        <v>70</v>
      </c>
      <c r="R187" s="14">
        <v>43382.761307870373</v>
      </c>
      <c r="S187" s="14">
        <v>43382.761435185188</v>
      </c>
      <c r="T187" s="14">
        <v>43382.78</v>
      </c>
      <c r="U187" s="14">
        <v>43382.780127314814</v>
      </c>
      <c r="W187" s="14">
        <f t="shared" si="51"/>
        <v>43382.748240740744</v>
      </c>
      <c r="X187" s="15">
        <f t="shared" si="43"/>
        <v>9.5370370327145793E-3</v>
      </c>
      <c r="Y187" s="15">
        <f t="shared" ref="Y187:Y239" si="54">X187*J187</f>
        <v>1.9074074065429159E-2</v>
      </c>
      <c r="Z187" s="16"/>
      <c r="AA187" s="16">
        <f t="shared" si="45"/>
        <v>0</v>
      </c>
      <c r="AB187" s="16">
        <f t="shared" si="53"/>
        <v>6.5972222218988463E-3</v>
      </c>
      <c r="AC187" s="16"/>
      <c r="AD187" s="16"/>
    </row>
    <row r="188" spans="1:32" s="13" customFormat="1" x14ac:dyDescent="0.4">
      <c r="A188" s="45" t="str">
        <f t="shared" ref="A188:A198" si="55">IF(V188&gt;0, "★", "-")</f>
        <v>★</v>
      </c>
      <c r="B188" s="45" t="str">
        <f t="shared" ref="B188:B198" si="56">IF(K188&gt;0, "☆", "-")</f>
        <v>☆</v>
      </c>
      <c r="C188" s="13">
        <v>17</v>
      </c>
      <c r="D188" s="14">
        <v>43382.399131944447</v>
      </c>
      <c r="E188" s="13">
        <v>1781</v>
      </c>
      <c r="F188" s="13" t="s">
        <v>71</v>
      </c>
      <c r="G188" s="13">
        <v>1210</v>
      </c>
      <c r="H188" s="13">
        <v>609</v>
      </c>
      <c r="I188" s="13">
        <v>5</v>
      </c>
      <c r="J188" s="13">
        <v>1</v>
      </c>
      <c r="K188" s="14">
        <v>43382.681423611109</v>
      </c>
      <c r="N188" s="13" t="s">
        <v>50</v>
      </c>
      <c r="O188" s="13" t="s">
        <v>51</v>
      </c>
      <c r="P188" s="13" t="s">
        <v>19</v>
      </c>
      <c r="Q188" s="13" t="s">
        <v>20</v>
      </c>
      <c r="R188" s="14">
        <v>43382.729675925926</v>
      </c>
      <c r="T188" s="14">
        <v>43382.737326388888</v>
      </c>
      <c r="V188" s="14">
        <v>43382.729675925926</v>
      </c>
      <c r="W188" s="14">
        <f t="shared" ref="W188:W198" si="57">IF(V188&gt;0,V188,D188)</f>
        <v>43382.729675925926</v>
      </c>
      <c r="X188" s="15">
        <f t="shared" ref="X188:X194" si="58">M188-L188</f>
        <v>0</v>
      </c>
      <c r="Y188" s="15">
        <f t="shared" ref="Y188:Y194" si="59">X188*J188</f>
        <v>0</v>
      </c>
      <c r="Z188" s="16"/>
      <c r="AA188" s="16">
        <f t="shared" si="45"/>
        <v>0</v>
      </c>
      <c r="AB188" s="16">
        <f t="shared" ref="AB188:AB198" si="60">IF(IF(B188="☆",(IF(K188&gt;R188,K188-W188,R188-W188)),L188-W188)&lt;0,0,IF(B188="☆",(IF(K188&gt;R188,K188-W188,R188-W188)),L188-W188))</f>
        <v>0</v>
      </c>
      <c r="AC188" s="16"/>
      <c r="AD188" s="16"/>
    </row>
    <row r="189" spans="1:32" s="13" customFormat="1" x14ac:dyDescent="0.4">
      <c r="A189" s="45" t="str">
        <f t="shared" si="55"/>
        <v>★</v>
      </c>
      <c r="B189" s="45" t="str">
        <f t="shared" si="56"/>
        <v>☆</v>
      </c>
      <c r="C189" s="13">
        <v>17</v>
      </c>
      <c r="D189" s="14">
        <v>43382.554965277777</v>
      </c>
      <c r="E189" s="13">
        <v>1865</v>
      </c>
      <c r="F189" s="13" t="s">
        <v>43</v>
      </c>
      <c r="G189" s="13">
        <v>0</v>
      </c>
      <c r="H189" s="13">
        <v>781</v>
      </c>
      <c r="I189" s="13">
        <v>5</v>
      </c>
      <c r="J189" s="13">
        <v>1</v>
      </c>
      <c r="K189" s="14">
        <v>43382.683067129627</v>
      </c>
      <c r="N189" s="13" t="s">
        <v>50</v>
      </c>
      <c r="O189" s="13" t="s">
        <v>51</v>
      </c>
      <c r="P189" s="13" t="s">
        <v>19</v>
      </c>
      <c r="Q189" s="13" t="s">
        <v>20</v>
      </c>
      <c r="R189" s="14">
        <v>43382.729166666664</v>
      </c>
      <c r="T189" s="14">
        <v>43382.737511574072</v>
      </c>
      <c r="V189" s="14">
        <v>43382.729166666664</v>
      </c>
      <c r="W189" s="14">
        <f t="shared" si="57"/>
        <v>43382.729166666664</v>
      </c>
      <c r="X189" s="15">
        <f t="shared" si="58"/>
        <v>0</v>
      </c>
      <c r="Y189" s="15">
        <f t="shared" si="59"/>
        <v>0</v>
      </c>
      <c r="Z189" s="16"/>
      <c r="AA189" s="16">
        <f t="shared" si="45"/>
        <v>0</v>
      </c>
      <c r="AB189" s="16">
        <f t="shared" si="60"/>
        <v>0</v>
      </c>
      <c r="AC189" s="16"/>
      <c r="AD189" s="16"/>
    </row>
    <row r="190" spans="1:32" s="13" customFormat="1" x14ac:dyDescent="0.4">
      <c r="A190" s="45" t="str">
        <f t="shared" si="55"/>
        <v>-</v>
      </c>
      <c r="B190" s="45" t="str">
        <f t="shared" si="56"/>
        <v>☆</v>
      </c>
      <c r="C190" s="13">
        <v>17</v>
      </c>
      <c r="D190" s="14">
        <v>43382.724143518521</v>
      </c>
      <c r="E190" s="13">
        <v>1964</v>
      </c>
      <c r="F190" s="13" t="s">
        <v>18</v>
      </c>
      <c r="G190" s="13">
        <v>1751</v>
      </c>
      <c r="H190" s="13">
        <v>1275</v>
      </c>
      <c r="I190" s="13">
        <v>2</v>
      </c>
      <c r="J190" s="13">
        <v>1</v>
      </c>
      <c r="K190" s="14">
        <v>43382.727094907408</v>
      </c>
      <c r="N190" s="13" t="s">
        <v>84</v>
      </c>
      <c r="O190" s="13" t="s">
        <v>85</v>
      </c>
      <c r="P190" s="13" t="s">
        <v>44</v>
      </c>
      <c r="Q190" s="13" t="s">
        <v>45</v>
      </c>
      <c r="R190" s="14">
        <v>43382.73196759259</v>
      </c>
      <c r="T190" s="14">
        <v>43382.739305555559</v>
      </c>
      <c r="W190" s="14">
        <f t="shared" si="57"/>
        <v>43382.724143518521</v>
      </c>
      <c r="X190" s="15">
        <f t="shared" si="58"/>
        <v>0</v>
      </c>
      <c r="Y190" s="15">
        <f t="shared" si="59"/>
        <v>0</v>
      </c>
      <c r="Z190" s="16"/>
      <c r="AA190" s="16">
        <f t="shared" si="45"/>
        <v>0</v>
      </c>
      <c r="AB190" s="16">
        <f t="shared" si="60"/>
        <v>7.8240740695036948E-3</v>
      </c>
      <c r="AC190" s="16"/>
      <c r="AD190" s="16"/>
    </row>
    <row r="191" spans="1:32" s="13" customFormat="1" x14ac:dyDescent="0.4">
      <c r="A191" s="45" t="str">
        <f t="shared" si="55"/>
        <v>-</v>
      </c>
      <c r="B191" s="45" t="str">
        <f t="shared" si="56"/>
        <v>☆</v>
      </c>
      <c r="C191" s="13">
        <v>17</v>
      </c>
      <c r="D191" s="14">
        <v>43382.728900462964</v>
      </c>
      <c r="E191" s="13">
        <v>1969</v>
      </c>
      <c r="F191" s="13" t="s">
        <v>33</v>
      </c>
      <c r="G191" s="13">
        <v>1310</v>
      </c>
      <c r="H191" s="13">
        <v>440</v>
      </c>
      <c r="I191" s="13">
        <v>9</v>
      </c>
      <c r="J191" s="13">
        <v>1</v>
      </c>
      <c r="K191" s="14">
        <v>43382.729247685187</v>
      </c>
      <c r="N191" s="13" t="s">
        <v>39</v>
      </c>
      <c r="O191" s="13" t="s">
        <v>40</v>
      </c>
      <c r="P191" s="13" t="s">
        <v>19</v>
      </c>
      <c r="Q191" s="13" t="s">
        <v>20</v>
      </c>
      <c r="R191" s="14">
        <v>43382.736817129633</v>
      </c>
      <c r="T191" s="14">
        <v>43382.747650462959</v>
      </c>
      <c r="W191" s="14">
        <f t="shared" si="57"/>
        <v>43382.728900462964</v>
      </c>
      <c r="X191" s="15">
        <f t="shared" si="58"/>
        <v>0</v>
      </c>
      <c r="Y191" s="15">
        <f t="shared" si="59"/>
        <v>0</v>
      </c>
      <c r="Z191" s="16"/>
      <c r="AA191" s="16">
        <f t="shared" si="45"/>
        <v>0</v>
      </c>
      <c r="AB191" s="16"/>
      <c r="AC191" s="16"/>
      <c r="AD191" s="16"/>
      <c r="AF191" s="76" t="s">
        <v>120</v>
      </c>
    </row>
    <row r="192" spans="1:32" s="13" customFormat="1" x14ac:dyDescent="0.4">
      <c r="A192" s="45" t="str">
        <f t="shared" si="55"/>
        <v>-</v>
      </c>
      <c r="B192" s="45" t="str">
        <f t="shared" si="56"/>
        <v>☆</v>
      </c>
      <c r="C192" s="13">
        <v>17</v>
      </c>
      <c r="D192" s="14">
        <v>43382.730416666665</v>
      </c>
      <c r="E192" s="13">
        <v>1970</v>
      </c>
      <c r="F192" s="13" t="s">
        <v>71</v>
      </c>
      <c r="G192" s="13">
        <v>1310</v>
      </c>
      <c r="H192" s="13">
        <v>514</v>
      </c>
      <c r="I192" s="13">
        <v>9</v>
      </c>
      <c r="J192" s="13">
        <v>1</v>
      </c>
      <c r="K192" s="14">
        <v>43382.731099537035</v>
      </c>
      <c r="N192" s="13" t="s">
        <v>39</v>
      </c>
      <c r="O192" s="13" t="s">
        <v>40</v>
      </c>
      <c r="P192" s="13" t="s">
        <v>19</v>
      </c>
      <c r="Q192" s="13" t="s">
        <v>20</v>
      </c>
      <c r="R192" s="14">
        <v>43382.737500000003</v>
      </c>
      <c r="T192" s="14">
        <v>43382.747650462959</v>
      </c>
      <c r="W192" s="14">
        <f t="shared" si="57"/>
        <v>43382.730416666665</v>
      </c>
      <c r="X192" s="15">
        <f t="shared" si="58"/>
        <v>0</v>
      </c>
      <c r="Y192" s="15">
        <f t="shared" si="59"/>
        <v>0</v>
      </c>
      <c r="Z192" s="16"/>
      <c r="AA192" s="16">
        <f t="shared" si="45"/>
        <v>0</v>
      </c>
      <c r="AB192" s="16">
        <f t="shared" si="60"/>
        <v>7.0833333375048824E-3</v>
      </c>
      <c r="AC192" s="16"/>
      <c r="AD192" s="16"/>
      <c r="AF192" s="76" t="s">
        <v>119</v>
      </c>
    </row>
    <row r="193" spans="1:32" s="13" customFormat="1" x14ac:dyDescent="0.4">
      <c r="A193" s="45" t="str">
        <f t="shared" si="55"/>
        <v>-</v>
      </c>
      <c r="B193" s="45" t="str">
        <f t="shared" si="56"/>
        <v>☆</v>
      </c>
      <c r="C193" s="13">
        <v>17</v>
      </c>
      <c r="D193" s="14">
        <v>43382.730509259258</v>
      </c>
      <c r="E193" s="13">
        <v>1971</v>
      </c>
      <c r="F193" s="13" t="s">
        <v>38</v>
      </c>
      <c r="G193" s="13">
        <v>0</v>
      </c>
      <c r="H193" s="13">
        <v>1263</v>
      </c>
      <c r="I193" s="13">
        <v>3</v>
      </c>
      <c r="J193" s="13">
        <v>3</v>
      </c>
      <c r="K193" s="14">
        <v>43382.731099537035</v>
      </c>
      <c r="N193" s="13" t="s">
        <v>21</v>
      </c>
      <c r="O193" s="13" t="s">
        <v>22</v>
      </c>
      <c r="P193" s="13" t="s">
        <v>19</v>
      </c>
      <c r="Q193" s="13" t="s">
        <v>20</v>
      </c>
      <c r="R193" s="14">
        <v>43382.735925925925</v>
      </c>
      <c r="T193" s="14">
        <v>43382.74664351852</v>
      </c>
      <c r="W193" s="14">
        <f t="shared" si="57"/>
        <v>43382.730509259258</v>
      </c>
      <c r="X193" s="15">
        <f t="shared" si="58"/>
        <v>0</v>
      </c>
      <c r="Y193" s="15">
        <f t="shared" si="59"/>
        <v>0</v>
      </c>
      <c r="Z193" s="16"/>
      <c r="AA193" s="16">
        <f t="shared" si="45"/>
        <v>0</v>
      </c>
      <c r="AB193" s="16">
        <f t="shared" si="60"/>
        <v>5.4166666668606922E-3</v>
      </c>
      <c r="AC193" s="16"/>
      <c r="AD193" s="16"/>
    </row>
    <row r="194" spans="1:32" s="20" customFormat="1" x14ac:dyDescent="0.4">
      <c r="A194" s="59" t="str">
        <f t="shared" si="55"/>
        <v>-</v>
      </c>
      <c r="B194" s="59" t="str">
        <f t="shared" si="56"/>
        <v>☆</v>
      </c>
      <c r="C194" s="20">
        <v>17</v>
      </c>
      <c r="D194" s="21">
        <v>43382.742800925924</v>
      </c>
      <c r="E194" s="20">
        <v>1976</v>
      </c>
      <c r="F194" s="20" t="s">
        <v>33</v>
      </c>
      <c r="G194" s="20">
        <v>1542</v>
      </c>
      <c r="H194" s="20">
        <v>538</v>
      </c>
      <c r="I194" s="20">
        <v>6</v>
      </c>
      <c r="J194" s="20">
        <v>2</v>
      </c>
      <c r="K194" s="21">
        <v>43382.747291666667</v>
      </c>
      <c r="N194" s="20" t="s">
        <v>84</v>
      </c>
      <c r="O194" s="20" t="s">
        <v>85</v>
      </c>
      <c r="P194" s="20" t="s">
        <v>69</v>
      </c>
      <c r="Q194" s="20" t="s">
        <v>70</v>
      </c>
      <c r="R194" s="21">
        <v>43382.749062499999</v>
      </c>
      <c r="T194" s="21">
        <v>43382.772673611114</v>
      </c>
      <c r="W194" s="21">
        <f t="shared" si="57"/>
        <v>43382.742800925924</v>
      </c>
      <c r="X194" s="60">
        <f t="shared" si="58"/>
        <v>0</v>
      </c>
      <c r="Y194" s="60">
        <f t="shared" si="59"/>
        <v>0</v>
      </c>
      <c r="Z194" s="61"/>
      <c r="AA194" s="61">
        <f t="shared" si="45"/>
        <v>0</v>
      </c>
      <c r="AB194" s="61">
        <f t="shared" si="60"/>
        <v>6.2615740753244609E-3</v>
      </c>
      <c r="AC194" s="61"/>
      <c r="AD194" s="61"/>
    </row>
    <row r="195" spans="1:32" s="67" customFormat="1" x14ac:dyDescent="0.4">
      <c r="A195" s="62" t="str">
        <f t="shared" si="55"/>
        <v>★</v>
      </c>
      <c r="B195" s="62" t="str">
        <f t="shared" si="56"/>
        <v>-</v>
      </c>
      <c r="C195" s="67">
        <v>18</v>
      </c>
      <c r="D195" s="68">
        <v>43382.410358796296</v>
      </c>
      <c r="E195" s="67">
        <v>1784</v>
      </c>
      <c r="F195" s="67" t="s">
        <v>18</v>
      </c>
      <c r="G195" s="67">
        <v>1756</v>
      </c>
      <c r="H195" s="67">
        <v>1101</v>
      </c>
      <c r="I195" s="67">
        <v>5</v>
      </c>
      <c r="J195" s="67">
        <v>1</v>
      </c>
      <c r="L195" s="68">
        <v>43382.760312500002</v>
      </c>
      <c r="M195" s="68">
        <v>43382.76425925926</v>
      </c>
      <c r="N195" s="67" t="s">
        <v>61</v>
      </c>
      <c r="O195" s="67" t="s">
        <v>62</v>
      </c>
      <c r="P195" s="67" t="s">
        <v>41</v>
      </c>
      <c r="Q195" s="67" t="s">
        <v>42</v>
      </c>
      <c r="R195" s="68">
        <v>43382.764131944445</v>
      </c>
      <c r="S195" s="68">
        <v>43382.764131944445</v>
      </c>
      <c r="T195" s="68">
        <v>43382.769155092596</v>
      </c>
      <c r="U195" s="68">
        <v>43382.769155092596</v>
      </c>
      <c r="V195" s="68">
        <v>43382.764131944445</v>
      </c>
      <c r="W195" s="68">
        <f t="shared" si="57"/>
        <v>43382.764131944445</v>
      </c>
      <c r="X195" s="69">
        <f t="shared" si="43"/>
        <v>3.9467592578148469E-3</v>
      </c>
      <c r="Y195" s="69">
        <f t="shared" si="54"/>
        <v>3.9467592578148469E-3</v>
      </c>
      <c r="Z195" s="70">
        <f>SUM(Y195:Y208)</f>
        <v>7.4328703711216804E-2</v>
      </c>
      <c r="AA195" s="70">
        <f t="shared" si="45"/>
        <v>0</v>
      </c>
      <c r="AB195" s="70">
        <f t="shared" si="60"/>
        <v>0</v>
      </c>
      <c r="AC195" s="70">
        <f>AVERAGE(AB195:AB208)</f>
        <v>2.6121794871869497E-3</v>
      </c>
      <c r="AD195" s="70">
        <f>MEDIAN(AB195:AB208)</f>
        <v>3.0324074105010368E-3</v>
      </c>
    </row>
    <row r="196" spans="1:32" s="13" customFormat="1" x14ac:dyDescent="0.4">
      <c r="A196" s="45" t="str">
        <f t="shared" si="55"/>
        <v>★</v>
      </c>
      <c r="B196" s="45" t="str">
        <f t="shared" si="56"/>
        <v>-</v>
      </c>
      <c r="C196" s="13">
        <v>18</v>
      </c>
      <c r="D196" s="14">
        <v>43382.695717592593</v>
      </c>
      <c r="E196" s="13">
        <v>1952</v>
      </c>
      <c r="F196" s="13" t="s">
        <v>18</v>
      </c>
      <c r="G196" s="13">
        <v>1431</v>
      </c>
      <c r="H196" s="13">
        <v>309</v>
      </c>
      <c r="I196" s="13">
        <v>3</v>
      </c>
      <c r="J196" s="13">
        <v>1</v>
      </c>
      <c r="L196" s="14">
        <v>43382.783321759256</v>
      </c>
      <c r="M196" s="14">
        <v>43382.792222222219</v>
      </c>
      <c r="N196" s="13" t="s">
        <v>80</v>
      </c>
      <c r="O196" s="13" t="s">
        <v>81</v>
      </c>
      <c r="P196" s="13" t="s">
        <v>74</v>
      </c>
      <c r="Q196" s="13" t="s">
        <v>75</v>
      </c>
      <c r="R196" s="14">
        <v>43382.784884259258</v>
      </c>
      <c r="S196" s="14">
        <v>43382.788252314815</v>
      </c>
      <c r="T196" s="14">
        <v>43382.794421296298</v>
      </c>
      <c r="U196" s="14">
        <v>43382.80259259259</v>
      </c>
      <c r="V196" s="14">
        <v>43382.784884259258</v>
      </c>
      <c r="W196" s="14">
        <f t="shared" si="57"/>
        <v>43382.784884259258</v>
      </c>
      <c r="X196" s="15">
        <f t="shared" ref="X196:X239" si="61">M196-L196</f>
        <v>8.9004629626288079E-3</v>
      </c>
      <c r="Y196" s="15">
        <f t="shared" si="54"/>
        <v>8.9004629626288079E-3</v>
      </c>
      <c r="Z196" s="16"/>
      <c r="AA196" s="16">
        <f t="shared" si="45"/>
        <v>0</v>
      </c>
      <c r="AB196" s="16">
        <f t="shared" si="60"/>
        <v>0</v>
      </c>
      <c r="AC196" s="16"/>
      <c r="AD196" s="16"/>
    </row>
    <row r="197" spans="1:32" s="13" customFormat="1" x14ac:dyDescent="0.4">
      <c r="A197" s="45" t="str">
        <f t="shared" si="55"/>
        <v>★</v>
      </c>
      <c r="B197" s="45" t="str">
        <f t="shared" si="56"/>
        <v>-</v>
      </c>
      <c r="C197" s="13">
        <v>18</v>
      </c>
      <c r="D197" s="14">
        <v>43382.704340277778</v>
      </c>
      <c r="E197" s="13">
        <v>1956</v>
      </c>
      <c r="F197" s="13" t="s">
        <v>33</v>
      </c>
      <c r="G197" s="13">
        <v>2079</v>
      </c>
      <c r="H197" s="13">
        <v>1233</v>
      </c>
      <c r="I197" s="13">
        <v>3</v>
      </c>
      <c r="J197" s="13">
        <v>1</v>
      </c>
      <c r="L197" s="14">
        <v>43382.77239583333</v>
      </c>
      <c r="M197" s="14">
        <v>43382.788101851853</v>
      </c>
      <c r="N197" s="13" t="s">
        <v>29</v>
      </c>
      <c r="O197" s="13" t="s">
        <v>30</v>
      </c>
      <c r="P197" s="13" t="s">
        <v>27</v>
      </c>
      <c r="Q197" s="13" t="s">
        <v>28</v>
      </c>
      <c r="R197" s="14">
        <v>43382.777673611112</v>
      </c>
      <c r="S197" s="14">
        <v>43382.779131944444</v>
      </c>
      <c r="T197" s="14">
        <v>43382.792037037034</v>
      </c>
      <c r="U197" s="14">
        <v>43382.793495370373</v>
      </c>
      <c r="V197" s="14">
        <v>43382.770833333336</v>
      </c>
      <c r="W197" s="14">
        <f t="shared" si="57"/>
        <v>43382.770833333336</v>
      </c>
      <c r="X197" s="15">
        <f t="shared" si="61"/>
        <v>1.5706018522905651E-2</v>
      </c>
      <c r="Y197" s="15">
        <f t="shared" si="54"/>
        <v>1.5706018522905651E-2</v>
      </c>
      <c r="Z197" s="16"/>
      <c r="AA197" s="16">
        <f t="shared" si="45"/>
        <v>0</v>
      </c>
      <c r="AB197" s="16">
        <f t="shared" si="60"/>
        <v>1.5624999941792339E-3</v>
      </c>
      <c r="AC197" s="16"/>
      <c r="AD197" s="16"/>
    </row>
    <row r="198" spans="1:32" s="13" customFormat="1" x14ac:dyDescent="0.4">
      <c r="A198" s="45" t="str">
        <f t="shared" si="55"/>
        <v>★</v>
      </c>
      <c r="B198" s="45" t="str">
        <f t="shared" si="56"/>
        <v>-</v>
      </c>
      <c r="C198" s="13">
        <v>18</v>
      </c>
      <c r="D198" s="14">
        <v>43382.742812500001</v>
      </c>
      <c r="E198" s="13">
        <v>1977</v>
      </c>
      <c r="F198" s="13" t="s">
        <v>18</v>
      </c>
      <c r="G198" s="13">
        <v>1457</v>
      </c>
      <c r="H198" s="13">
        <v>492</v>
      </c>
      <c r="I198" s="13">
        <v>8</v>
      </c>
      <c r="J198" s="13">
        <v>2</v>
      </c>
      <c r="L198" s="14">
        <v>43382.758958333332</v>
      </c>
      <c r="M198" s="14">
        <v>43382.763680555552</v>
      </c>
      <c r="N198" s="13" t="s">
        <v>67</v>
      </c>
      <c r="O198" s="13" t="s">
        <v>68</v>
      </c>
      <c r="P198" s="13" t="s">
        <v>31</v>
      </c>
      <c r="Q198" s="13" t="s">
        <v>32</v>
      </c>
      <c r="R198" s="14">
        <v>43382.763981481483</v>
      </c>
      <c r="S198" s="14">
        <v>43382.765706018516</v>
      </c>
      <c r="T198" s="14">
        <v>43382.777175925927</v>
      </c>
      <c r="U198" s="14">
        <v>43382.778900462959</v>
      </c>
      <c r="V198" s="14">
        <v>43382.763981481483</v>
      </c>
      <c r="W198" s="14">
        <f t="shared" si="57"/>
        <v>43382.763981481483</v>
      </c>
      <c r="X198" s="15">
        <f t="shared" si="61"/>
        <v>4.7222222201526165E-3</v>
      </c>
      <c r="Y198" s="15">
        <f t="shared" si="54"/>
        <v>9.444444440305233E-3</v>
      </c>
      <c r="Z198" s="16"/>
      <c r="AA198" s="16">
        <f t="shared" si="45"/>
        <v>0</v>
      </c>
      <c r="AB198" s="16">
        <f t="shared" si="60"/>
        <v>0</v>
      </c>
      <c r="AC198" s="16"/>
      <c r="AD198" s="16"/>
    </row>
    <row r="199" spans="1:32" s="13" customFormat="1" x14ac:dyDescent="0.4">
      <c r="A199" s="45" t="str">
        <f t="shared" si="52"/>
        <v>-</v>
      </c>
      <c r="B199" s="45" t="str">
        <f t="shared" si="50"/>
        <v>-</v>
      </c>
      <c r="C199" s="13">
        <v>18</v>
      </c>
      <c r="D199" s="14">
        <v>43382.751423611109</v>
      </c>
      <c r="E199" s="13">
        <v>1981</v>
      </c>
      <c r="F199" s="13" t="s">
        <v>38</v>
      </c>
      <c r="G199" s="13">
        <v>0</v>
      </c>
      <c r="H199" s="13">
        <v>1146</v>
      </c>
      <c r="I199" s="13">
        <v>9</v>
      </c>
      <c r="J199" s="13">
        <v>1</v>
      </c>
      <c r="L199" s="14">
        <v>43382.755150462966</v>
      </c>
      <c r="M199" s="14">
        <v>43382.762106481481</v>
      </c>
      <c r="N199" s="13" t="s">
        <v>50</v>
      </c>
      <c r="O199" s="13" t="s">
        <v>51</v>
      </c>
      <c r="P199" s="13" t="s">
        <v>34</v>
      </c>
      <c r="Q199" s="13" t="s">
        <v>35</v>
      </c>
      <c r="R199" s="14">
        <v>43382.757662037038</v>
      </c>
      <c r="S199" s="14">
        <v>43382.757662037038</v>
      </c>
      <c r="T199" s="14">
        <v>43382.769930555558</v>
      </c>
      <c r="U199" s="14">
        <v>43382.769930555558</v>
      </c>
      <c r="W199" s="14">
        <f t="shared" si="51"/>
        <v>43382.751423611109</v>
      </c>
      <c r="X199" s="15">
        <f t="shared" si="61"/>
        <v>6.956018514756579E-3</v>
      </c>
      <c r="Y199" s="15">
        <f t="shared" si="54"/>
        <v>6.956018514756579E-3</v>
      </c>
      <c r="Z199" s="16"/>
      <c r="AA199" s="16">
        <f t="shared" ref="AA199:AA239" si="62">IF(IF(A199="☆",K199-R199,L199-R199)&lt;0,0,IF(A199="☆",K199-R199,L199-R199))</f>
        <v>0</v>
      </c>
      <c r="AB199" s="16">
        <f t="shared" si="53"/>
        <v>3.7268518572091125E-3</v>
      </c>
      <c r="AC199" s="16"/>
      <c r="AD199" s="16"/>
    </row>
    <row r="200" spans="1:32" s="13" customFormat="1" x14ac:dyDescent="0.4">
      <c r="A200" s="45" t="str">
        <f>IF(V200&gt;0, "★", "-")</f>
        <v>-</v>
      </c>
      <c r="B200" s="45" t="str">
        <f t="shared" si="50"/>
        <v>-</v>
      </c>
      <c r="C200" s="13">
        <v>18</v>
      </c>
      <c r="D200" s="14">
        <v>43382.75571759259</v>
      </c>
      <c r="E200" s="13">
        <v>1984</v>
      </c>
      <c r="F200" s="13" t="s">
        <v>33</v>
      </c>
      <c r="G200" s="13">
        <v>2225</v>
      </c>
      <c r="H200" s="13">
        <v>1261</v>
      </c>
      <c r="I200" s="13">
        <v>10</v>
      </c>
      <c r="J200" s="13">
        <v>1</v>
      </c>
      <c r="L200" s="14">
        <v>43382.758750000001</v>
      </c>
      <c r="M200" s="14">
        <v>43382.761273148149</v>
      </c>
      <c r="N200" s="13" t="s">
        <v>39</v>
      </c>
      <c r="O200" s="13" t="s">
        <v>40</v>
      </c>
      <c r="P200" s="13" t="s">
        <v>31</v>
      </c>
      <c r="Q200" s="13" t="s">
        <v>32</v>
      </c>
      <c r="R200" s="14">
        <v>43382.762118055558</v>
      </c>
      <c r="S200" s="14">
        <v>43382.762337962966</v>
      </c>
      <c r="T200" s="14">
        <v>43382.767604166664</v>
      </c>
      <c r="U200" s="14">
        <v>43382.767824074072</v>
      </c>
      <c r="W200" s="14">
        <f t="shared" si="51"/>
        <v>43382.75571759259</v>
      </c>
      <c r="X200" s="15">
        <f t="shared" si="61"/>
        <v>2.5231481486116536E-3</v>
      </c>
      <c r="Y200" s="15">
        <f t="shared" si="54"/>
        <v>2.5231481486116536E-3</v>
      </c>
      <c r="Z200" s="16"/>
      <c r="AA200" s="16">
        <f t="shared" si="62"/>
        <v>0</v>
      </c>
      <c r="AB200" s="16">
        <f t="shared" si="53"/>
        <v>3.0324074105010368E-3</v>
      </c>
      <c r="AC200" s="16"/>
      <c r="AD200" s="16"/>
    </row>
    <row r="201" spans="1:32" s="13" customFormat="1" x14ac:dyDescent="0.4">
      <c r="A201" s="45" t="str">
        <f t="shared" si="52"/>
        <v>-</v>
      </c>
      <c r="B201" s="45" t="str">
        <f t="shared" si="50"/>
        <v>-</v>
      </c>
      <c r="C201" s="13">
        <v>18</v>
      </c>
      <c r="D201" s="14">
        <v>43382.757962962962</v>
      </c>
      <c r="E201" s="13">
        <v>1986</v>
      </c>
      <c r="F201" s="13" t="s">
        <v>33</v>
      </c>
      <c r="G201" s="13">
        <v>2064</v>
      </c>
      <c r="H201" s="13">
        <v>376</v>
      </c>
      <c r="I201" s="13">
        <v>9</v>
      </c>
      <c r="J201" s="13">
        <v>3</v>
      </c>
      <c r="L201" s="14">
        <v>43382.761979166666</v>
      </c>
      <c r="M201" s="14">
        <v>43382.766064814816</v>
      </c>
      <c r="N201" s="13" t="s">
        <v>19</v>
      </c>
      <c r="O201" s="13" t="s">
        <v>20</v>
      </c>
      <c r="P201" s="13" t="s">
        <v>27</v>
      </c>
      <c r="Q201" s="13" t="s">
        <v>28</v>
      </c>
      <c r="R201" s="14">
        <v>43382.761990740742</v>
      </c>
      <c r="S201" s="14">
        <v>43382.761990740742</v>
      </c>
      <c r="T201" s="14">
        <v>43382.774722222224</v>
      </c>
      <c r="U201" s="14">
        <v>43382.774722222224</v>
      </c>
      <c r="W201" s="14">
        <f t="shared" si="51"/>
        <v>43382.757962962962</v>
      </c>
      <c r="X201" s="15">
        <f t="shared" si="61"/>
        <v>4.0856481500668451E-3</v>
      </c>
      <c r="Y201" s="15">
        <f t="shared" si="54"/>
        <v>1.2256944450200535E-2</v>
      </c>
      <c r="Z201" s="16"/>
      <c r="AA201" s="16">
        <f t="shared" si="62"/>
        <v>0</v>
      </c>
      <c r="AB201" s="16">
        <f t="shared" si="53"/>
        <v>4.016203703940846E-3</v>
      </c>
      <c r="AC201" s="16"/>
      <c r="AD201" s="16"/>
    </row>
    <row r="202" spans="1:32" s="13" customFormat="1" x14ac:dyDescent="0.4">
      <c r="A202" s="45" t="str">
        <f t="shared" si="52"/>
        <v>-</v>
      </c>
      <c r="B202" s="45" t="str">
        <f t="shared" si="50"/>
        <v>-</v>
      </c>
      <c r="C202" s="13">
        <v>18</v>
      </c>
      <c r="D202" s="14">
        <v>43382.769212962965</v>
      </c>
      <c r="E202" s="13">
        <v>1987</v>
      </c>
      <c r="F202" s="13" t="s">
        <v>38</v>
      </c>
      <c r="G202" s="13">
        <v>0</v>
      </c>
      <c r="H202" s="13">
        <v>1003</v>
      </c>
      <c r="I202" s="13">
        <v>6</v>
      </c>
      <c r="J202" s="13">
        <v>1</v>
      </c>
      <c r="L202" s="14">
        <v>43382.770497685182</v>
      </c>
      <c r="M202" s="14">
        <v>43382.772789351853</v>
      </c>
      <c r="N202" s="13" t="s">
        <v>61</v>
      </c>
      <c r="O202" s="13" t="s">
        <v>62</v>
      </c>
      <c r="P202" s="13" t="s">
        <v>44</v>
      </c>
      <c r="Q202" s="13" t="s">
        <v>45</v>
      </c>
      <c r="R202" s="14">
        <v>43382.770300925928</v>
      </c>
      <c r="S202" s="14">
        <v>43382.770300925928</v>
      </c>
      <c r="T202" s="14">
        <v>43382.77484953704</v>
      </c>
      <c r="U202" s="14">
        <v>43382.77484953704</v>
      </c>
      <c r="W202" s="14">
        <f t="shared" si="51"/>
        <v>43382.769212962965</v>
      </c>
      <c r="X202" s="15">
        <f t="shared" si="61"/>
        <v>2.2916666712262668E-3</v>
      </c>
      <c r="Y202" s="15">
        <f t="shared" si="54"/>
        <v>2.2916666712262668E-3</v>
      </c>
      <c r="Z202" s="16"/>
      <c r="AA202" s="16">
        <f t="shared" si="62"/>
        <v>1.9675925432238728E-4</v>
      </c>
      <c r="AB202" s="16">
        <f t="shared" si="53"/>
        <v>1.2847222169511952E-3</v>
      </c>
      <c r="AC202" s="16"/>
      <c r="AD202" s="16"/>
    </row>
    <row r="203" spans="1:32" s="13" customFormat="1" x14ac:dyDescent="0.4">
      <c r="A203" s="45" t="str">
        <f t="shared" si="52"/>
        <v>-</v>
      </c>
      <c r="B203" s="45" t="str">
        <f t="shared" si="50"/>
        <v>-</v>
      </c>
      <c r="C203" s="13">
        <v>18</v>
      </c>
      <c r="D203" s="14">
        <v>43382.77275462963</v>
      </c>
      <c r="E203" s="13">
        <v>1989</v>
      </c>
      <c r="F203" s="13" t="s">
        <v>33</v>
      </c>
      <c r="G203" s="13">
        <v>2225</v>
      </c>
      <c r="H203" s="13">
        <v>958</v>
      </c>
      <c r="I203" s="13">
        <v>7</v>
      </c>
      <c r="J203" s="13">
        <v>1</v>
      </c>
      <c r="L203" s="14">
        <v>43382.776145833333</v>
      </c>
      <c r="M203" s="14">
        <v>43382.778414351851</v>
      </c>
      <c r="N203" s="13" t="s">
        <v>31</v>
      </c>
      <c r="O203" s="13" t="s">
        <v>32</v>
      </c>
      <c r="P203" s="13" t="s">
        <v>39</v>
      </c>
      <c r="Q203" s="13" t="s">
        <v>40</v>
      </c>
      <c r="R203" s="14">
        <v>43382.777453703704</v>
      </c>
      <c r="S203" s="14">
        <v>43382.777453703704</v>
      </c>
      <c r="T203" s="14">
        <v>43382.78833333333</v>
      </c>
      <c r="U203" s="14">
        <v>43382.78833333333</v>
      </c>
      <c r="W203" s="14">
        <f t="shared" si="51"/>
        <v>43382.77275462963</v>
      </c>
      <c r="X203" s="15">
        <f t="shared" si="61"/>
        <v>2.268518517666962E-3</v>
      </c>
      <c r="Y203" s="15">
        <f t="shared" si="54"/>
        <v>2.268518517666962E-3</v>
      </c>
      <c r="Z203" s="16"/>
      <c r="AA203" s="16">
        <f t="shared" si="62"/>
        <v>0</v>
      </c>
      <c r="AB203" s="16">
        <f t="shared" si="53"/>
        <v>3.3912037033587694E-3</v>
      </c>
      <c r="AC203" s="16"/>
      <c r="AD203" s="16"/>
    </row>
    <row r="204" spans="1:32" s="13" customFormat="1" x14ac:dyDescent="0.4">
      <c r="A204" s="45" t="str">
        <f t="shared" si="52"/>
        <v>-</v>
      </c>
      <c r="B204" s="45" t="str">
        <f t="shared" si="50"/>
        <v>-</v>
      </c>
      <c r="C204" s="13">
        <v>18</v>
      </c>
      <c r="D204" s="14">
        <v>43382.782199074078</v>
      </c>
      <c r="E204" s="13">
        <v>1991</v>
      </c>
      <c r="F204" s="13" t="s">
        <v>33</v>
      </c>
      <c r="G204" s="13">
        <v>2207</v>
      </c>
      <c r="H204" s="13">
        <v>410</v>
      </c>
      <c r="I204" s="13">
        <v>8</v>
      </c>
      <c r="J204" s="13">
        <v>1</v>
      </c>
      <c r="L204" s="14">
        <v>43382.787592592591</v>
      </c>
      <c r="M204" s="14">
        <v>43382.793495370373</v>
      </c>
      <c r="N204" s="13" t="s">
        <v>31</v>
      </c>
      <c r="O204" s="13" t="s">
        <v>32</v>
      </c>
      <c r="P204" s="13" t="s">
        <v>67</v>
      </c>
      <c r="Q204" s="13" t="s">
        <v>68</v>
      </c>
      <c r="R204" s="14">
        <v>43382.788252314815</v>
      </c>
      <c r="S204" s="14">
        <v>43382.788252314815</v>
      </c>
      <c r="T204" s="14">
        <v>43382.801504629628</v>
      </c>
      <c r="U204" s="14">
        <v>43382.801504629628</v>
      </c>
      <c r="W204" s="14">
        <f t="shared" si="51"/>
        <v>43382.782199074078</v>
      </c>
      <c r="X204" s="15">
        <f t="shared" si="61"/>
        <v>5.9027777824667282E-3</v>
      </c>
      <c r="Y204" s="15">
        <f t="shared" si="54"/>
        <v>5.9027777824667282E-3</v>
      </c>
      <c r="Z204" s="16"/>
      <c r="AA204" s="16">
        <f t="shared" si="62"/>
        <v>0</v>
      </c>
      <c r="AB204" s="16">
        <f t="shared" si="53"/>
        <v>5.3935185133013874E-3</v>
      </c>
      <c r="AC204" s="16"/>
      <c r="AD204" s="16"/>
    </row>
    <row r="205" spans="1:32" s="13" customFormat="1" x14ac:dyDescent="0.4">
      <c r="A205" s="45" t="str">
        <f t="shared" si="52"/>
        <v>-</v>
      </c>
      <c r="B205" s="45" t="str">
        <f t="shared" si="50"/>
        <v>-</v>
      </c>
      <c r="C205" s="13">
        <v>18</v>
      </c>
      <c r="D205" s="14">
        <v>43382.786226851851</v>
      </c>
      <c r="E205" s="13">
        <v>1993</v>
      </c>
      <c r="F205" s="13" t="s">
        <v>38</v>
      </c>
      <c r="G205" s="13">
        <v>0</v>
      </c>
      <c r="H205" s="13">
        <v>676</v>
      </c>
      <c r="I205" s="13">
        <v>4</v>
      </c>
      <c r="J205" s="13">
        <v>1</v>
      </c>
      <c r="L205" s="14">
        <v>43382.787986111114</v>
      </c>
      <c r="M205" s="14">
        <v>43382.792118055557</v>
      </c>
      <c r="N205" s="13" t="s">
        <v>57</v>
      </c>
      <c r="O205" s="13" t="s">
        <v>58</v>
      </c>
      <c r="P205" s="13" t="s">
        <v>27</v>
      </c>
      <c r="Q205" s="13" t="s">
        <v>28</v>
      </c>
      <c r="R205" s="14">
        <v>43382.79074074074</v>
      </c>
      <c r="S205" s="14">
        <v>43382.79074074074</v>
      </c>
      <c r="T205" s="14">
        <v>43382.798900462964</v>
      </c>
      <c r="U205" s="14">
        <v>43382.798900462964</v>
      </c>
      <c r="W205" s="14">
        <f t="shared" si="51"/>
        <v>43382.786226851851</v>
      </c>
      <c r="X205" s="15">
        <f t="shared" si="61"/>
        <v>4.1319444426335394E-3</v>
      </c>
      <c r="Y205" s="15">
        <f t="shared" si="54"/>
        <v>4.1319444426335394E-3</v>
      </c>
      <c r="Z205" s="16"/>
      <c r="AA205" s="16">
        <f t="shared" si="62"/>
        <v>0</v>
      </c>
      <c r="AB205" s="16">
        <f t="shared" si="53"/>
        <v>1.7592592630535364E-3</v>
      </c>
      <c r="AC205" s="16"/>
      <c r="AD205" s="16"/>
    </row>
    <row r="206" spans="1:32" s="13" customFormat="1" x14ac:dyDescent="0.4">
      <c r="A206" s="45" t="str">
        <f t="shared" ref="A206:A213" si="63">IF(V206&gt;0, "★", "-")</f>
        <v>★</v>
      </c>
      <c r="B206" s="45" t="str">
        <f t="shared" ref="B206:B213" si="64">IF(K206&gt;0, "☆", "-")</f>
        <v>☆</v>
      </c>
      <c r="C206" s="13">
        <v>18</v>
      </c>
      <c r="D206" s="14">
        <v>43382.641655092593</v>
      </c>
      <c r="E206" s="13">
        <v>1912</v>
      </c>
      <c r="F206" s="13" t="s">
        <v>78</v>
      </c>
      <c r="G206" s="13">
        <v>1946</v>
      </c>
      <c r="H206" s="13">
        <v>970</v>
      </c>
      <c r="I206" s="13">
        <v>2</v>
      </c>
      <c r="J206" s="13">
        <v>1</v>
      </c>
      <c r="K206" s="14">
        <v>43382.753969907404</v>
      </c>
      <c r="N206" s="13" t="s">
        <v>57</v>
      </c>
      <c r="O206" s="13" t="s">
        <v>58</v>
      </c>
      <c r="P206" s="13" t="s">
        <v>19</v>
      </c>
      <c r="Q206" s="13" t="s">
        <v>20</v>
      </c>
      <c r="R206" s="14">
        <v>43382.762835648151</v>
      </c>
      <c r="T206" s="14">
        <v>43382.771307870367</v>
      </c>
      <c r="V206" s="14">
        <v>43382.756944444445</v>
      </c>
      <c r="W206" s="14">
        <f t="shared" ref="W206:W213" si="65">IF(V206&gt;0,V206,D206)</f>
        <v>43382.756944444445</v>
      </c>
      <c r="X206" s="15">
        <f>M206-L206</f>
        <v>0</v>
      </c>
      <c r="Y206" s="15">
        <f>X206*J206</f>
        <v>0</v>
      </c>
      <c r="Z206" s="16"/>
      <c r="AA206" s="16">
        <f>IF(IF(A206="☆",K206-R206,L206-R206)&lt;0,0,IF(A206="☆",K206-R206,L206-R206))</f>
        <v>0</v>
      </c>
      <c r="AB206" s="16"/>
      <c r="AC206" s="16"/>
      <c r="AD206" s="16"/>
      <c r="AF206" s="76" t="s">
        <v>117</v>
      </c>
    </row>
    <row r="207" spans="1:32" s="13" customFormat="1" x14ac:dyDescent="0.4">
      <c r="A207" s="45" t="str">
        <f t="shared" si="63"/>
        <v>-</v>
      </c>
      <c r="B207" s="45" t="str">
        <f t="shared" si="64"/>
        <v>☆</v>
      </c>
      <c r="C207" s="13">
        <v>18</v>
      </c>
      <c r="D207" s="14">
        <v>43382.754999999997</v>
      </c>
      <c r="E207" s="13">
        <v>1982</v>
      </c>
      <c r="F207" s="13" t="s">
        <v>18</v>
      </c>
      <c r="G207" s="13">
        <v>2252</v>
      </c>
      <c r="H207" s="13">
        <v>1218</v>
      </c>
      <c r="I207" s="13">
        <v>8</v>
      </c>
      <c r="J207" s="13">
        <v>1</v>
      </c>
      <c r="K207" s="14">
        <v>43382.755335648151</v>
      </c>
      <c r="N207" s="13" t="s">
        <v>69</v>
      </c>
      <c r="O207" s="13" t="s">
        <v>70</v>
      </c>
      <c r="P207" s="13" t="s">
        <v>44</v>
      </c>
      <c r="Q207" s="13" t="s">
        <v>45</v>
      </c>
      <c r="R207" s="14">
        <v>43382.760300925926</v>
      </c>
      <c r="T207" s="14">
        <v>43382.785902777781</v>
      </c>
      <c r="W207" s="14">
        <f t="shared" si="65"/>
        <v>43382.754999999997</v>
      </c>
      <c r="X207" s="15">
        <f>M207-L207</f>
        <v>0</v>
      </c>
      <c r="Y207" s="15">
        <f>X207*J207</f>
        <v>0</v>
      </c>
      <c r="Z207" s="16"/>
      <c r="AA207" s="16">
        <f>IF(IF(A207="☆",K207-R207,L207-R207)&lt;0,0,IF(A207="☆",K207-R207,L207-R207))</f>
        <v>0</v>
      </c>
      <c r="AB207" s="16">
        <f t="shared" ref="AB207:AB213" si="66">IF(IF(B207="☆",(IF(K207&gt;R207,K207-W207,R207-W207)),L207-W207)&lt;0,0,IF(B207="☆",(IF(K207&gt;R207,K207-W207,R207-W207)),L207-W207))</f>
        <v>5.3009259281679988E-3</v>
      </c>
      <c r="AC207" s="16"/>
      <c r="AD207" s="16"/>
    </row>
    <row r="208" spans="1:32" s="20" customFormat="1" x14ac:dyDescent="0.4">
      <c r="A208" s="59" t="str">
        <f t="shared" si="63"/>
        <v>-</v>
      </c>
      <c r="B208" s="59" t="str">
        <f t="shared" si="64"/>
        <v>☆</v>
      </c>
      <c r="C208" s="20">
        <v>18</v>
      </c>
      <c r="D208" s="21">
        <v>43382.75513888889</v>
      </c>
      <c r="E208" s="20">
        <v>1983</v>
      </c>
      <c r="F208" s="20" t="s">
        <v>78</v>
      </c>
      <c r="G208" s="20">
        <v>1946</v>
      </c>
      <c r="H208" s="20">
        <v>1197</v>
      </c>
      <c r="I208" s="20">
        <v>7</v>
      </c>
      <c r="J208" s="20">
        <v>1</v>
      </c>
      <c r="K208" s="21">
        <v>43382.755347222221</v>
      </c>
      <c r="N208" s="20" t="s">
        <v>57</v>
      </c>
      <c r="O208" s="20" t="s">
        <v>58</v>
      </c>
      <c r="P208" s="20" t="s">
        <v>19</v>
      </c>
      <c r="Q208" s="20" t="s">
        <v>20</v>
      </c>
      <c r="R208" s="21">
        <v>43382.759629629632</v>
      </c>
      <c r="T208" s="21">
        <v>43382.768101851849</v>
      </c>
      <c r="W208" s="21">
        <f t="shared" si="65"/>
        <v>43382.75513888889</v>
      </c>
      <c r="X208" s="60">
        <f>M208-L208</f>
        <v>0</v>
      </c>
      <c r="Y208" s="60">
        <f>X208*J208</f>
        <v>0</v>
      </c>
      <c r="Z208" s="61"/>
      <c r="AA208" s="61">
        <f>IF(IF(A208="☆",K208-R208,L208-R208)&lt;0,0,IF(A208="☆",K208-R208,L208-R208))</f>
        <v>0</v>
      </c>
      <c r="AB208" s="61">
        <f t="shared" si="66"/>
        <v>4.4907407427672297E-3</v>
      </c>
      <c r="AC208" s="61"/>
      <c r="AD208" s="61"/>
      <c r="AF208" s="76" t="s">
        <v>118</v>
      </c>
    </row>
    <row r="209" spans="1:30" s="67" customFormat="1" x14ac:dyDescent="0.4">
      <c r="A209" s="62" t="str">
        <f t="shared" si="63"/>
        <v>★</v>
      </c>
      <c r="B209" s="62" t="str">
        <f t="shared" si="64"/>
        <v>-</v>
      </c>
      <c r="C209" s="67">
        <v>19</v>
      </c>
      <c r="D209" s="68">
        <v>43382.733136574076</v>
      </c>
      <c r="E209" s="67">
        <v>1973</v>
      </c>
      <c r="F209" s="67" t="s">
        <v>38</v>
      </c>
      <c r="G209" s="67">
        <v>0</v>
      </c>
      <c r="H209" s="67">
        <v>691</v>
      </c>
      <c r="I209" s="67">
        <v>2</v>
      </c>
      <c r="J209" s="67">
        <v>2</v>
      </c>
      <c r="L209" s="68">
        <v>43382.828125</v>
      </c>
      <c r="M209" s="68">
        <v>43382.828333333331</v>
      </c>
      <c r="N209" s="67" t="s">
        <v>31</v>
      </c>
      <c r="O209" s="67" t="s">
        <v>32</v>
      </c>
      <c r="P209" s="67" t="s">
        <v>19</v>
      </c>
      <c r="Q209" s="67" t="s">
        <v>20</v>
      </c>
      <c r="R209" s="68">
        <v>43382.822916666664</v>
      </c>
      <c r="S209" s="68">
        <v>43382.822916666664</v>
      </c>
      <c r="T209" s="68">
        <v>43382.83221064815</v>
      </c>
      <c r="U209" s="68">
        <v>43382.832557870373</v>
      </c>
      <c r="V209" s="68">
        <v>43382.822916666664</v>
      </c>
      <c r="W209" s="68">
        <f t="shared" si="65"/>
        <v>43382.822916666664</v>
      </c>
      <c r="X209" s="69">
        <f t="shared" si="61"/>
        <v>2.0833333110203966E-4</v>
      </c>
      <c r="Y209" s="69">
        <f t="shared" si="54"/>
        <v>4.1666666220407933E-4</v>
      </c>
      <c r="Z209" s="70">
        <f>SUM(Y209:Y219)</f>
        <v>3.9976851832761895E-2</v>
      </c>
      <c r="AA209" s="70">
        <f t="shared" si="62"/>
        <v>5.2083333357586525E-3</v>
      </c>
      <c r="AB209" s="70">
        <f t="shared" si="66"/>
        <v>5.2083333357586525E-3</v>
      </c>
      <c r="AC209" s="70">
        <f>AVERAGE(AB209:AB219)</f>
        <v>2.5178872066052545E-3</v>
      </c>
      <c r="AD209" s="70">
        <f>MEDIAN(AB209:AB219)</f>
        <v>3.2638888878864236E-3</v>
      </c>
    </row>
    <row r="210" spans="1:30" s="13" customFormat="1" x14ac:dyDescent="0.4">
      <c r="A210" s="45" t="str">
        <f t="shared" si="63"/>
        <v>★</v>
      </c>
      <c r="B210" s="45" t="str">
        <f t="shared" si="64"/>
        <v>-</v>
      </c>
      <c r="C210" s="13">
        <v>19</v>
      </c>
      <c r="D210" s="14">
        <v>43382.769224537034</v>
      </c>
      <c r="E210" s="13">
        <v>1988</v>
      </c>
      <c r="F210" s="13" t="s">
        <v>18</v>
      </c>
      <c r="G210" s="13">
        <v>1291</v>
      </c>
      <c r="H210" s="13">
        <v>1029</v>
      </c>
      <c r="I210" s="13">
        <v>10</v>
      </c>
      <c r="J210" s="13">
        <v>1</v>
      </c>
      <c r="L210" s="14">
        <v>43382.794259259259</v>
      </c>
      <c r="M210" s="14">
        <v>43382.802129629628</v>
      </c>
      <c r="N210" s="13" t="s">
        <v>21</v>
      </c>
      <c r="O210" s="13" t="s">
        <v>22</v>
      </c>
      <c r="P210" s="13" t="s">
        <v>19</v>
      </c>
      <c r="Q210" s="13" t="s">
        <v>20</v>
      </c>
      <c r="R210" s="14">
        <v>43382.795312499999</v>
      </c>
      <c r="S210" s="14">
        <v>43382.795312499999</v>
      </c>
      <c r="T210" s="14">
        <v>43382.809571759259</v>
      </c>
      <c r="U210" s="14">
        <v>43382.809571759259</v>
      </c>
      <c r="V210" s="14">
        <v>43382.795312499999</v>
      </c>
      <c r="W210" s="14">
        <f t="shared" si="65"/>
        <v>43382.795312499999</v>
      </c>
      <c r="X210" s="15">
        <f t="shared" si="61"/>
        <v>7.8703703693463467E-3</v>
      </c>
      <c r="Y210" s="15">
        <f t="shared" si="54"/>
        <v>7.8703703693463467E-3</v>
      </c>
      <c r="Z210" s="16"/>
      <c r="AA210" s="16">
        <f t="shared" si="62"/>
        <v>0</v>
      </c>
      <c r="AB210" s="16">
        <f t="shared" si="66"/>
        <v>0</v>
      </c>
      <c r="AC210" s="16"/>
      <c r="AD210" s="16"/>
    </row>
    <row r="211" spans="1:30" s="13" customFormat="1" x14ac:dyDescent="0.4">
      <c r="A211" s="45" t="str">
        <f t="shared" si="63"/>
        <v>★</v>
      </c>
      <c r="B211" s="45" t="str">
        <f t="shared" si="64"/>
        <v>-</v>
      </c>
      <c r="C211" s="13">
        <v>19</v>
      </c>
      <c r="D211" s="14">
        <v>43382.755949074075</v>
      </c>
      <c r="E211" s="13">
        <v>1985</v>
      </c>
      <c r="F211" s="13" t="s">
        <v>78</v>
      </c>
      <c r="G211" s="13">
        <v>1946</v>
      </c>
      <c r="H211" s="13">
        <v>550</v>
      </c>
      <c r="I211" s="13">
        <v>10</v>
      </c>
      <c r="J211" s="13">
        <v>1</v>
      </c>
      <c r="L211" s="14">
        <v>43382.79787037037</v>
      </c>
      <c r="M211" s="14">
        <v>43382.802210648151</v>
      </c>
      <c r="N211" s="13" t="s">
        <v>57</v>
      </c>
      <c r="O211" s="13" t="s">
        <v>58</v>
      </c>
      <c r="P211" s="13" t="s">
        <v>19</v>
      </c>
      <c r="Q211" s="13" t="s">
        <v>20</v>
      </c>
      <c r="R211" s="14">
        <v>43382.797222222223</v>
      </c>
      <c r="S211" s="14">
        <v>43382.801099537035</v>
      </c>
      <c r="T211" s="14">
        <v>43382.805694444447</v>
      </c>
      <c r="U211" s="14">
        <v>43382.809918981482</v>
      </c>
      <c r="V211" s="14">
        <v>43382.797222222223</v>
      </c>
      <c r="W211" s="14">
        <f t="shared" si="65"/>
        <v>43382.797222222223</v>
      </c>
      <c r="X211" s="15">
        <f t="shared" si="61"/>
        <v>4.3402777810115367E-3</v>
      </c>
      <c r="Y211" s="15">
        <f t="shared" si="54"/>
        <v>4.3402777810115367E-3</v>
      </c>
      <c r="Z211" s="16"/>
      <c r="AA211" s="16">
        <f t="shared" si="62"/>
        <v>6.4814814686542377E-4</v>
      </c>
      <c r="AB211" s="16">
        <f t="shared" si="66"/>
        <v>6.4814814686542377E-4</v>
      </c>
      <c r="AC211" s="16"/>
      <c r="AD211" s="16"/>
    </row>
    <row r="212" spans="1:30" s="13" customFormat="1" x14ac:dyDescent="0.4">
      <c r="A212" s="45" t="str">
        <f t="shared" si="63"/>
        <v>★</v>
      </c>
      <c r="B212" s="45" t="str">
        <f t="shared" si="64"/>
        <v>-</v>
      </c>
      <c r="C212" s="13">
        <v>19</v>
      </c>
      <c r="D212" s="14">
        <v>43382.780578703707</v>
      </c>
      <c r="E212" s="13">
        <v>1990</v>
      </c>
      <c r="F212" s="13" t="s">
        <v>71</v>
      </c>
      <c r="G212" s="13">
        <v>1210</v>
      </c>
      <c r="H212" s="13">
        <v>647</v>
      </c>
      <c r="I212" s="13">
        <v>2</v>
      </c>
      <c r="J212" s="13">
        <v>1</v>
      </c>
      <c r="L212" s="14">
        <v>43382.828229166669</v>
      </c>
      <c r="M212" s="14">
        <v>43382.828379629631</v>
      </c>
      <c r="N212" s="13" t="s">
        <v>31</v>
      </c>
      <c r="O212" s="13" t="s">
        <v>32</v>
      </c>
      <c r="P212" s="13" t="s">
        <v>34</v>
      </c>
      <c r="Q212" s="13" t="s">
        <v>35</v>
      </c>
      <c r="R212" s="14">
        <v>43382.823611111111</v>
      </c>
      <c r="S212" s="14">
        <v>43382.823611111111</v>
      </c>
      <c r="T212" s="14">
        <v>43382.835451388892</v>
      </c>
      <c r="U212" s="14">
        <v>43382.835451388892</v>
      </c>
      <c r="V212" s="14">
        <v>43382.822939814818</v>
      </c>
      <c r="W212" s="14">
        <f t="shared" si="65"/>
        <v>43382.822939814818</v>
      </c>
      <c r="X212" s="15">
        <f t="shared" si="61"/>
        <v>1.5046296175569296E-4</v>
      </c>
      <c r="Y212" s="15">
        <f t="shared" si="54"/>
        <v>1.5046296175569296E-4</v>
      </c>
      <c r="Z212" s="16"/>
      <c r="AA212" s="16">
        <f t="shared" si="62"/>
        <v>4.6180555582395755E-3</v>
      </c>
      <c r="AB212" s="16">
        <f t="shared" si="66"/>
        <v>5.2893518513883464E-3</v>
      </c>
      <c r="AC212" s="16"/>
      <c r="AD212" s="16"/>
    </row>
    <row r="213" spans="1:30" s="13" customFormat="1" x14ac:dyDescent="0.4">
      <c r="A213" s="45" t="str">
        <f t="shared" si="63"/>
        <v>★</v>
      </c>
      <c r="B213" s="45" t="str">
        <f t="shared" si="64"/>
        <v>-</v>
      </c>
      <c r="C213" s="13">
        <v>19</v>
      </c>
      <c r="D213" s="14">
        <v>43382.784826388888</v>
      </c>
      <c r="E213" s="13">
        <v>1992</v>
      </c>
      <c r="F213" s="13" t="s">
        <v>43</v>
      </c>
      <c r="G213" s="13">
        <v>0</v>
      </c>
      <c r="H213" s="13">
        <v>1085</v>
      </c>
      <c r="I213" s="13">
        <v>1</v>
      </c>
      <c r="J213" s="13">
        <v>2</v>
      </c>
      <c r="L213" s="14">
        <v>43382.797881944447</v>
      </c>
      <c r="M213" s="14">
        <v>43382.801655092589</v>
      </c>
      <c r="N213" s="13" t="s">
        <v>52</v>
      </c>
      <c r="O213" s="13" t="s">
        <v>53</v>
      </c>
      <c r="P213" s="13" t="s">
        <v>80</v>
      </c>
      <c r="Q213" s="13" t="s">
        <v>81</v>
      </c>
      <c r="R213" s="14">
        <v>43382.798611111109</v>
      </c>
      <c r="S213" s="14">
        <v>43382.798611111109</v>
      </c>
      <c r="T213" s="14">
        <v>43382.805439814816</v>
      </c>
      <c r="U213" s="14">
        <v>43382.805439814816</v>
      </c>
      <c r="V213" s="14">
        <v>43382.798611111109</v>
      </c>
      <c r="W213" s="14">
        <f t="shared" si="65"/>
        <v>43382.798611111109</v>
      </c>
      <c r="X213" s="15">
        <f t="shared" si="61"/>
        <v>3.7731481424998492E-3</v>
      </c>
      <c r="Y213" s="15">
        <f t="shared" si="54"/>
        <v>7.5462962849996984E-3</v>
      </c>
      <c r="Z213" s="16"/>
      <c r="AA213" s="16">
        <f t="shared" si="62"/>
        <v>0</v>
      </c>
      <c r="AB213" s="16">
        <f t="shared" si="66"/>
        <v>0</v>
      </c>
      <c r="AC213" s="16"/>
      <c r="AD213" s="16"/>
    </row>
    <row r="214" spans="1:30" s="13" customFormat="1" x14ac:dyDescent="0.4">
      <c r="A214" s="45" t="str">
        <f t="shared" si="52"/>
        <v>-</v>
      </c>
      <c r="B214" s="45" t="str">
        <f t="shared" si="50"/>
        <v>-</v>
      </c>
      <c r="C214" s="13">
        <v>19</v>
      </c>
      <c r="D214" s="14">
        <v>43382.804594907408</v>
      </c>
      <c r="E214" s="13">
        <v>1994</v>
      </c>
      <c r="F214" s="13" t="s">
        <v>33</v>
      </c>
      <c r="G214" s="13">
        <v>1771</v>
      </c>
      <c r="H214" s="13">
        <v>469</v>
      </c>
      <c r="I214" s="13">
        <v>10</v>
      </c>
      <c r="J214" s="13">
        <v>1</v>
      </c>
      <c r="L214" s="14">
        <v>43382.808310185188</v>
      </c>
      <c r="M214" s="14">
        <v>43382.813599537039</v>
      </c>
      <c r="N214" s="13" t="s">
        <v>25</v>
      </c>
      <c r="O214" s="13" t="s">
        <v>26</v>
      </c>
      <c r="P214" s="13" t="s">
        <v>19</v>
      </c>
      <c r="Q214" s="13" t="s">
        <v>20</v>
      </c>
      <c r="R214" s="14">
        <v>43382.807870370372</v>
      </c>
      <c r="S214" s="14">
        <v>43382.807870370372</v>
      </c>
      <c r="T214" s="14">
        <v>43382.816041666665</v>
      </c>
      <c r="U214" s="14">
        <v>43382.816041666665</v>
      </c>
      <c r="W214" s="14">
        <f t="shared" si="51"/>
        <v>43382.804594907408</v>
      </c>
      <c r="X214" s="15">
        <f t="shared" si="61"/>
        <v>5.2893518513883464E-3</v>
      </c>
      <c r="Y214" s="15">
        <f t="shared" si="54"/>
        <v>5.2893518513883464E-3</v>
      </c>
      <c r="Z214" s="16"/>
      <c r="AA214" s="16">
        <f t="shared" si="62"/>
        <v>4.398148157633841E-4</v>
      </c>
      <c r="AB214" s="16">
        <f t="shared" si="53"/>
        <v>3.7152777804294601E-3</v>
      </c>
      <c r="AC214" s="16"/>
      <c r="AD214" s="16"/>
    </row>
    <row r="215" spans="1:30" s="13" customFormat="1" x14ac:dyDescent="0.4">
      <c r="A215" s="45" t="str">
        <f t="shared" si="52"/>
        <v>-</v>
      </c>
      <c r="B215" s="45" t="str">
        <f t="shared" si="50"/>
        <v>-</v>
      </c>
      <c r="C215" s="13">
        <v>19</v>
      </c>
      <c r="D215" s="14">
        <v>43382.805578703701</v>
      </c>
      <c r="E215" s="13">
        <v>1995</v>
      </c>
      <c r="F215" s="13" t="s">
        <v>18</v>
      </c>
      <c r="G215" s="13">
        <v>985</v>
      </c>
      <c r="H215" s="13">
        <v>841</v>
      </c>
      <c r="I215" s="13">
        <v>4</v>
      </c>
      <c r="J215" s="13">
        <v>1</v>
      </c>
      <c r="L215" s="14">
        <v>43382.809386574074</v>
      </c>
      <c r="M215" s="14">
        <v>43382.812106481484</v>
      </c>
      <c r="N215" s="13" t="s">
        <v>76</v>
      </c>
      <c r="O215" s="13" t="s">
        <v>77</v>
      </c>
      <c r="P215" s="13" t="s">
        <v>80</v>
      </c>
      <c r="Q215" s="13" t="s">
        <v>81</v>
      </c>
      <c r="R215" s="14">
        <v>43382.81040509259</v>
      </c>
      <c r="S215" s="14">
        <v>43382.81040509259</v>
      </c>
      <c r="T215" s="14">
        <v>43382.813148148147</v>
      </c>
      <c r="U215" s="14">
        <v>43382.813148148147</v>
      </c>
      <c r="W215" s="14">
        <f t="shared" si="51"/>
        <v>43382.805578703701</v>
      </c>
      <c r="X215" s="15">
        <f t="shared" si="61"/>
        <v>2.7199074102099985E-3</v>
      </c>
      <c r="Y215" s="15">
        <f t="shared" si="54"/>
        <v>2.7199074102099985E-3</v>
      </c>
      <c r="Z215" s="16"/>
      <c r="AA215" s="16">
        <f t="shared" si="62"/>
        <v>0</v>
      </c>
      <c r="AB215" s="16">
        <f t="shared" si="53"/>
        <v>3.8078703728388064E-3</v>
      </c>
      <c r="AC215" s="16"/>
      <c r="AD215" s="16"/>
    </row>
    <row r="216" spans="1:30" s="13" customFormat="1" x14ac:dyDescent="0.4">
      <c r="A216" s="45" t="str">
        <f t="shared" si="52"/>
        <v>-</v>
      </c>
      <c r="B216" s="45" t="str">
        <f t="shared" si="50"/>
        <v>-</v>
      </c>
      <c r="C216" s="13">
        <v>19</v>
      </c>
      <c r="D216" s="14">
        <v>43382.808182870373</v>
      </c>
      <c r="E216" s="13">
        <v>1996</v>
      </c>
      <c r="F216" s="13" t="s">
        <v>38</v>
      </c>
      <c r="G216" s="13">
        <v>0</v>
      </c>
      <c r="H216" s="13">
        <v>870</v>
      </c>
      <c r="I216" s="13">
        <v>3</v>
      </c>
      <c r="J216" s="13">
        <v>1</v>
      </c>
      <c r="L216" s="14">
        <v>43382.81144675926</v>
      </c>
      <c r="M216" s="14">
        <v>43382.815023148149</v>
      </c>
      <c r="N216" s="13" t="s">
        <v>44</v>
      </c>
      <c r="O216" s="13" t="s">
        <v>45</v>
      </c>
      <c r="P216" s="13" t="s">
        <v>41</v>
      </c>
      <c r="Q216" s="13" t="s">
        <v>42</v>
      </c>
      <c r="R216" s="14">
        <v>43382.813703703701</v>
      </c>
      <c r="S216" s="14">
        <v>43382.813703703701</v>
      </c>
      <c r="T216" s="14">
        <v>43382.82135416667</v>
      </c>
      <c r="U216" s="14">
        <v>43382.82135416667</v>
      </c>
      <c r="W216" s="14">
        <f t="shared" si="51"/>
        <v>43382.808182870373</v>
      </c>
      <c r="X216" s="15">
        <f t="shared" si="61"/>
        <v>3.5763888881774619E-3</v>
      </c>
      <c r="Y216" s="15">
        <f t="shared" si="54"/>
        <v>3.5763888881774619E-3</v>
      </c>
      <c r="Z216" s="16"/>
      <c r="AA216" s="16">
        <f t="shared" si="62"/>
        <v>0</v>
      </c>
      <c r="AB216" s="16">
        <f t="shared" si="53"/>
        <v>3.2638888878864236E-3</v>
      </c>
      <c r="AC216" s="16"/>
      <c r="AD216" s="16"/>
    </row>
    <row r="217" spans="1:30" s="13" customFormat="1" x14ac:dyDescent="0.4">
      <c r="A217" s="45" t="str">
        <f t="shared" si="52"/>
        <v>-</v>
      </c>
      <c r="B217" s="45" t="str">
        <f t="shared" si="50"/>
        <v>-</v>
      </c>
      <c r="C217" s="13">
        <v>19</v>
      </c>
      <c r="D217" s="14">
        <v>43382.821956018517</v>
      </c>
      <c r="E217" s="13">
        <v>1997</v>
      </c>
      <c r="F217" s="13" t="s">
        <v>38</v>
      </c>
      <c r="G217" s="13">
        <v>0</v>
      </c>
      <c r="H217" s="13">
        <v>1300</v>
      </c>
      <c r="I217" s="13">
        <v>7</v>
      </c>
      <c r="J217" s="13">
        <v>1</v>
      </c>
      <c r="L217" s="14">
        <v>43382.82607638889</v>
      </c>
      <c r="M217" s="14">
        <v>43382.830601851849</v>
      </c>
      <c r="N217" s="13" t="s">
        <v>44</v>
      </c>
      <c r="O217" s="13" t="s">
        <v>45</v>
      </c>
      <c r="P217" s="13" t="s">
        <v>39</v>
      </c>
      <c r="Q217" s="13" t="s">
        <v>40</v>
      </c>
      <c r="R217" s="14">
        <v>43382.829606481479</v>
      </c>
      <c r="S217" s="14">
        <v>43382.829606481479</v>
      </c>
      <c r="T217" s="14">
        <v>43382.843530092592</v>
      </c>
      <c r="U217" s="14">
        <v>43382.843530092592</v>
      </c>
      <c r="W217" s="14">
        <f t="shared" si="51"/>
        <v>43382.821956018517</v>
      </c>
      <c r="X217" s="15">
        <f t="shared" si="61"/>
        <v>4.5254629585542716E-3</v>
      </c>
      <c r="Y217" s="15">
        <f t="shared" si="54"/>
        <v>4.5254629585542716E-3</v>
      </c>
      <c r="Z217" s="16"/>
      <c r="AA217" s="13">
        <f t="shared" si="62"/>
        <v>0</v>
      </c>
      <c r="AB217" s="16">
        <f t="shared" si="53"/>
        <v>4.1203703731298447E-3</v>
      </c>
      <c r="AC217" s="16"/>
      <c r="AD217" s="16"/>
    </row>
    <row r="218" spans="1:30" s="13" customFormat="1" x14ac:dyDescent="0.4">
      <c r="A218" s="45" t="str">
        <f t="shared" si="52"/>
        <v>-</v>
      </c>
      <c r="B218" s="45" t="str">
        <f t="shared" si="50"/>
        <v>-</v>
      </c>
      <c r="C218" s="13">
        <v>19</v>
      </c>
      <c r="D218" s="14">
        <v>43382.824999999997</v>
      </c>
      <c r="E218" s="13">
        <v>2001</v>
      </c>
      <c r="F218" s="13" t="s">
        <v>33</v>
      </c>
      <c r="G218" s="13">
        <v>985</v>
      </c>
      <c r="H218" s="13">
        <v>338</v>
      </c>
      <c r="I218" s="13">
        <v>8</v>
      </c>
      <c r="J218" s="13">
        <v>1</v>
      </c>
      <c r="L218" s="14">
        <v>43382.826643518521</v>
      </c>
      <c r="M218" s="14">
        <v>43382.830185185187</v>
      </c>
      <c r="N218" s="13" t="s">
        <v>72</v>
      </c>
      <c r="O218" s="13" t="s">
        <v>73</v>
      </c>
      <c r="P218" s="13" t="s">
        <v>54</v>
      </c>
      <c r="Q218" s="13" t="s">
        <v>55</v>
      </c>
      <c r="R218" s="14">
        <v>43382.828564814816</v>
      </c>
      <c r="S218" s="14">
        <v>43382.828564814816</v>
      </c>
      <c r="T218" s="14">
        <v>43382.834178240744</v>
      </c>
      <c r="U218" s="14">
        <v>43382.834178240744</v>
      </c>
      <c r="W218" s="14">
        <f t="shared" si="51"/>
        <v>43382.824999999997</v>
      </c>
      <c r="X218" s="15">
        <f t="shared" si="61"/>
        <v>3.5416666651144624E-3</v>
      </c>
      <c r="Y218" s="15">
        <f t="shared" si="54"/>
        <v>3.5416666651144624E-3</v>
      </c>
      <c r="Z218" s="16"/>
      <c r="AA218" s="13">
        <f t="shared" si="62"/>
        <v>0</v>
      </c>
      <c r="AB218" s="16">
        <f t="shared" si="53"/>
        <v>1.643518524360843E-3</v>
      </c>
      <c r="AC218" s="16"/>
      <c r="AD218" s="16"/>
    </row>
    <row r="219" spans="1:30" s="20" customFormat="1" x14ac:dyDescent="0.4">
      <c r="A219" s="59" t="str">
        <f>IF(V219&gt;0, "★", "-")</f>
        <v>★</v>
      </c>
      <c r="B219" s="59" t="str">
        <f>IF(K219&gt;0, "☆", "-")</f>
        <v>☆</v>
      </c>
      <c r="C219" s="20">
        <v>19</v>
      </c>
      <c r="D219" s="21">
        <v>43382.684525462966</v>
      </c>
      <c r="E219" s="20">
        <v>1938</v>
      </c>
      <c r="F219" s="20" t="s">
        <v>38</v>
      </c>
      <c r="G219" s="20">
        <v>0</v>
      </c>
      <c r="H219" s="20">
        <v>993</v>
      </c>
      <c r="I219" s="20">
        <v>4</v>
      </c>
      <c r="J219" s="20">
        <v>2</v>
      </c>
      <c r="K219" s="21">
        <v>43382.721203703702</v>
      </c>
      <c r="N219" s="20" t="s">
        <v>50</v>
      </c>
      <c r="O219" s="20" t="s">
        <v>51</v>
      </c>
      <c r="P219" s="20" t="s">
        <v>34</v>
      </c>
      <c r="Q219" s="20" t="s">
        <v>35</v>
      </c>
      <c r="R219" s="21">
        <v>43382.822916666664</v>
      </c>
      <c r="T219" s="21">
        <v>43382.832280092596</v>
      </c>
      <c r="V219" s="21">
        <v>43382.822916666664</v>
      </c>
      <c r="W219" s="21">
        <f>IF(V219&gt;0,V219,D219)</f>
        <v>43382.822916666664</v>
      </c>
      <c r="X219" s="60">
        <f>M219-L219</f>
        <v>0</v>
      </c>
      <c r="Y219" s="60">
        <f>X219*J219</f>
        <v>0</v>
      </c>
      <c r="Z219" s="61"/>
      <c r="AA219" s="61">
        <f>IF(IF(A219="☆",K219-R219,L219-R219)&lt;0,0,IF(A219="☆",K219-R219,L219-R219))</f>
        <v>0</v>
      </c>
      <c r="AB219" s="61">
        <f>IF(IF(B219="☆",(IF(K219&gt;R219,K219-W219,R219-W219)),L219-W219)&lt;0,0,IF(B219="☆",(IF(K219&gt;R219,K219-W219,R219-W219)),L219-W219))</f>
        <v>0</v>
      </c>
      <c r="AC219" s="61"/>
      <c r="AD219" s="61"/>
    </row>
    <row r="220" spans="1:30" s="13" customFormat="1" x14ac:dyDescent="0.4">
      <c r="A220" s="45" t="str">
        <f t="shared" si="52"/>
        <v>★</v>
      </c>
      <c r="B220" s="45" t="str">
        <f t="shared" si="50"/>
        <v>-</v>
      </c>
      <c r="C220" s="13">
        <v>20</v>
      </c>
      <c r="D220" s="17">
        <v>43382.830937500003</v>
      </c>
      <c r="E220" s="18">
        <v>2002</v>
      </c>
      <c r="F220" s="18" t="s">
        <v>33</v>
      </c>
      <c r="G220" s="18">
        <v>2246</v>
      </c>
      <c r="H220" s="18">
        <v>663</v>
      </c>
      <c r="I220" s="18">
        <v>5</v>
      </c>
      <c r="J220" s="18">
        <v>2</v>
      </c>
      <c r="K220" s="18"/>
      <c r="L220" s="17">
        <v>43382.833935185183</v>
      </c>
      <c r="M220" s="17">
        <v>43382.845509259256</v>
      </c>
      <c r="N220" s="18" t="s">
        <v>54</v>
      </c>
      <c r="O220" s="18" t="s">
        <v>55</v>
      </c>
      <c r="P220" s="18" t="s">
        <v>63</v>
      </c>
      <c r="Q220" s="18" t="s">
        <v>64</v>
      </c>
      <c r="R220" s="17">
        <v>43382.835370370369</v>
      </c>
      <c r="S220" s="17">
        <v>43382.835370370369</v>
      </c>
      <c r="T220" s="17">
        <v>43382.848368055558</v>
      </c>
      <c r="U220" s="17">
        <v>43382.848368055558</v>
      </c>
      <c r="V220" s="17">
        <v>43382.833333333336</v>
      </c>
      <c r="W220" s="14">
        <f t="shared" si="51"/>
        <v>43382.833333333336</v>
      </c>
      <c r="X220" s="15">
        <f t="shared" si="61"/>
        <v>1.1574074072996154E-2</v>
      </c>
      <c r="Y220" s="15">
        <f t="shared" si="54"/>
        <v>2.3148148145992309E-2</v>
      </c>
      <c r="Z220" s="16">
        <f>SUM(Y220:Y241)</f>
        <v>0.16612268520111684</v>
      </c>
      <c r="AA220" s="13">
        <f t="shared" si="62"/>
        <v>0</v>
      </c>
      <c r="AB220" s="16">
        <f t="shared" si="53"/>
        <v>6.0185184702277184E-4</v>
      </c>
      <c r="AC220" s="16">
        <f>AVERAGE(AB220:AB241)</f>
        <v>1.6635101002810354E-3</v>
      </c>
      <c r="AD220" s="16">
        <f>MEDIAN(AB220:AB241)</f>
        <v>8.6226851999526843E-4</v>
      </c>
    </row>
    <row r="221" spans="1:30" s="13" customFormat="1" x14ac:dyDescent="0.4">
      <c r="A221" s="45" t="str">
        <f>IF(V221&gt;0, "★", "-")</f>
        <v>★</v>
      </c>
      <c r="B221" s="45" t="str">
        <f>IF(K221&gt;0, "☆", "-")</f>
        <v>-</v>
      </c>
      <c r="C221" s="13">
        <v>20</v>
      </c>
      <c r="D221" s="17">
        <v>43382.660196759258</v>
      </c>
      <c r="E221" s="18">
        <v>1928</v>
      </c>
      <c r="F221" s="18" t="s">
        <v>18</v>
      </c>
      <c r="G221" s="18">
        <v>2084</v>
      </c>
      <c r="H221" s="18">
        <v>1237</v>
      </c>
      <c r="I221" s="18">
        <v>7</v>
      </c>
      <c r="J221" s="18">
        <v>1</v>
      </c>
      <c r="K221" s="18"/>
      <c r="L221" s="17">
        <v>43382.853900462964</v>
      </c>
      <c r="M221" s="17">
        <v>43382.856168981481</v>
      </c>
      <c r="N221" s="18" t="s">
        <v>52</v>
      </c>
      <c r="O221" s="18" t="s">
        <v>53</v>
      </c>
      <c r="P221" s="18" t="s">
        <v>67</v>
      </c>
      <c r="Q221" s="18" t="s">
        <v>68</v>
      </c>
      <c r="R221" s="17">
        <v>43382.854490740741</v>
      </c>
      <c r="S221" s="17">
        <v>43382.855787037035</v>
      </c>
      <c r="T221" s="17">
        <v>43382.862060185187</v>
      </c>
      <c r="U221" s="17">
        <v>43382.863356481481</v>
      </c>
      <c r="V221" s="17">
        <v>43382.854490740741</v>
      </c>
      <c r="W221" s="14">
        <f t="shared" si="51"/>
        <v>43382.854490740741</v>
      </c>
      <c r="X221" s="15">
        <f t="shared" si="61"/>
        <v>2.268518517666962E-3</v>
      </c>
      <c r="Y221" s="15">
        <f t="shared" si="54"/>
        <v>2.268518517666962E-3</v>
      </c>
      <c r="Z221" s="16"/>
      <c r="AA221" s="16">
        <f t="shared" si="62"/>
        <v>0</v>
      </c>
      <c r="AB221" s="16">
        <f t="shared" si="53"/>
        <v>0</v>
      </c>
      <c r="AC221" s="16"/>
      <c r="AD221" s="16"/>
    </row>
    <row r="222" spans="1:30" s="13" customFormat="1" x14ac:dyDescent="0.4">
      <c r="A222" s="45" t="str">
        <f>IF(V222&gt;0, "★", "-")</f>
        <v>★</v>
      </c>
      <c r="B222" s="45" t="str">
        <f>IF(K222&gt;0, "☆", "-")</f>
        <v>-</v>
      </c>
      <c r="C222" s="13">
        <v>20</v>
      </c>
      <c r="D222" s="17">
        <v>43382.824016203704</v>
      </c>
      <c r="E222" s="18">
        <v>1998</v>
      </c>
      <c r="F222" s="18" t="s">
        <v>18</v>
      </c>
      <c r="G222" s="18">
        <v>2261</v>
      </c>
      <c r="H222" s="18">
        <v>1026</v>
      </c>
      <c r="I222" s="18">
        <v>1</v>
      </c>
      <c r="J222" s="18">
        <v>2</v>
      </c>
      <c r="K222" s="18"/>
      <c r="L222" s="17">
        <v>43382.828009259261</v>
      </c>
      <c r="M222" s="17">
        <v>43382.832488425927</v>
      </c>
      <c r="N222" s="18" t="s">
        <v>23</v>
      </c>
      <c r="O222" s="18" t="s">
        <v>24</v>
      </c>
      <c r="P222" s="18" t="s">
        <v>25</v>
      </c>
      <c r="Q222" s="18" t="s">
        <v>26</v>
      </c>
      <c r="R222" s="17">
        <v>43382.833333333336</v>
      </c>
      <c r="S222" s="17">
        <v>43382.833333333336</v>
      </c>
      <c r="T222" s="17">
        <v>43382.843310185184</v>
      </c>
      <c r="U222" s="17">
        <v>43382.843310185184</v>
      </c>
      <c r="V222" s="17">
        <v>43382.833333333336</v>
      </c>
      <c r="W222" s="14">
        <f>IF(V222&gt;0,V222,D222)</f>
        <v>43382.833333333336</v>
      </c>
      <c r="X222" s="15">
        <f t="shared" si="61"/>
        <v>4.4791666659875773E-3</v>
      </c>
      <c r="Y222" s="15">
        <f t="shared" si="54"/>
        <v>8.9583333319751546E-3</v>
      </c>
      <c r="Z222" s="16"/>
      <c r="AA222" s="13">
        <f t="shared" si="62"/>
        <v>0</v>
      </c>
      <c r="AB222" s="16">
        <f t="shared" si="53"/>
        <v>0</v>
      </c>
      <c r="AC222" s="16"/>
      <c r="AD222" s="16"/>
    </row>
    <row r="223" spans="1:30" s="13" customFormat="1" x14ac:dyDescent="0.4">
      <c r="A223" s="45" t="str">
        <f>IF(V223&gt;0, "★", "-")</f>
        <v>★</v>
      </c>
      <c r="B223" s="45" t="str">
        <f>IF(K223&gt;0, "☆", "-")</f>
        <v>-</v>
      </c>
      <c r="C223" s="13">
        <v>20</v>
      </c>
      <c r="D223" s="17">
        <v>43382.824976851851</v>
      </c>
      <c r="E223" s="18">
        <v>2000</v>
      </c>
      <c r="F223" s="18" t="s">
        <v>33</v>
      </c>
      <c r="G223" s="18">
        <v>2250</v>
      </c>
      <c r="H223" s="18">
        <v>697</v>
      </c>
      <c r="I223" s="18">
        <v>5</v>
      </c>
      <c r="J223" s="18">
        <v>2</v>
      </c>
      <c r="K223" s="18"/>
      <c r="L223" s="17">
        <v>43382.859456018516</v>
      </c>
      <c r="M223" s="17">
        <v>43382.864293981482</v>
      </c>
      <c r="N223" s="18" t="s">
        <v>31</v>
      </c>
      <c r="O223" s="18" t="s">
        <v>32</v>
      </c>
      <c r="P223" s="18" t="s">
        <v>41</v>
      </c>
      <c r="Q223" s="18" t="s">
        <v>42</v>
      </c>
      <c r="R223" s="17">
        <v>43382.868726851855</v>
      </c>
      <c r="S223" s="17">
        <v>43382.872407407405</v>
      </c>
      <c r="T223" s="17">
        <v>43382.879166666666</v>
      </c>
      <c r="U223" s="17">
        <v>43382.882847222223</v>
      </c>
      <c r="V223" s="17">
        <v>43382.868726851855</v>
      </c>
      <c r="W223" s="14">
        <f>IF(V223&gt;0,V223,D223)</f>
        <v>43382.868726851855</v>
      </c>
      <c r="X223" s="15">
        <f t="shared" si="61"/>
        <v>4.8379629661212675E-3</v>
      </c>
      <c r="Y223" s="15">
        <f t="shared" si="54"/>
        <v>9.6759259322425351E-3</v>
      </c>
      <c r="Z223" s="16"/>
      <c r="AA223" s="13">
        <f t="shared" si="62"/>
        <v>0</v>
      </c>
      <c r="AB223" s="16">
        <f t="shared" si="53"/>
        <v>0</v>
      </c>
      <c r="AC223" s="16"/>
      <c r="AD223" s="16"/>
    </row>
    <row r="224" spans="1:30" s="13" customFormat="1" x14ac:dyDescent="0.4">
      <c r="A224" s="45" t="str">
        <f t="shared" si="52"/>
        <v>-</v>
      </c>
      <c r="B224" s="45" t="str">
        <f t="shared" si="50"/>
        <v>-</v>
      </c>
      <c r="C224" s="13">
        <v>20</v>
      </c>
      <c r="D224" s="17">
        <v>43382.834675925929</v>
      </c>
      <c r="E224" s="18">
        <v>2004</v>
      </c>
      <c r="F224" s="18" t="s">
        <v>18</v>
      </c>
      <c r="G224" s="18">
        <v>985</v>
      </c>
      <c r="H224" s="18">
        <v>1086</v>
      </c>
      <c r="I224" s="18">
        <v>5</v>
      </c>
      <c r="J224" s="18">
        <v>1</v>
      </c>
      <c r="K224" s="18"/>
      <c r="L224" s="17">
        <v>43382.83488425926</v>
      </c>
      <c r="M224" s="17">
        <v>43382.840752314813</v>
      </c>
      <c r="N224" s="18" t="s">
        <v>54</v>
      </c>
      <c r="O224" s="18" t="s">
        <v>55</v>
      </c>
      <c r="P224" s="18" t="s">
        <v>86</v>
      </c>
      <c r="Q224" s="18" t="s">
        <v>87</v>
      </c>
      <c r="R224" s="17">
        <v>43382.837696759256</v>
      </c>
      <c r="S224" s="17">
        <v>43382.837696759256</v>
      </c>
      <c r="T224" s="17">
        <v>43382.84443287037</v>
      </c>
      <c r="U224" s="17">
        <v>43382.84443287037</v>
      </c>
      <c r="V224" s="18"/>
      <c r="W224" s="14">
        <f t="shared" si="51"/>
        <v>43382.834675925929</v>
      </c>
      <c r="X224" s="15">
        <f t="shared" si="61"/>
        <v>5.8680555521277711E-3</v>
      </c>
      <c r="Y224" s="15">
        <f t="shared" si="54"/>
        <v>5.8680555521277711E-3</v>
      </c>
      <c r="Z224" s="16"/>
      <c r="AA224" s="13">
        <f t="shared" si="62"/>
        <v>0</v>
      </c>
      <c r="AB224" s="16">
        <f t="shared" si="53"/>
        <v>2.0833333110203966E-4</v>
      </c>
      <c r="AC224" s="16"/>
      <c r="AD224" s="16"/>
    </row>
    <row r="225" spans="1:30" s="13" customFormat="1" x14ac:dyDescent="0.4">
      <c r="A225" s="45" t="str">
        <f t="shared" si="52"/>
        <v>-</v>
      </c>
      <c r="B225" s="45" t="str">
        <f t="shared" si="50"/>
        <v>-</v>
      </c>
      <c r="C225" s="13">
        <v>20</v>
      </c>
      <c r="D225" s="17">
        <v>43382.836574074077</v>
      </c>
      <c r="E225" s="18">
        <v>2005</v>
      </c>
      <c r="F225" s="18" t="s">
        <v>38</v>
      </c>
      <c r="G225" s="18">
        <v>0</v>
      </c>
      <c r="H225" s="18">
        <v>313</v>
      </c>
      <c r="I225" s="18">
        <v>8</v>
      </c>
      <c r="J225" s="18">
        <v>1</v>
      </c>
      <c r="K225" s="18"/>
      <c r="L225" s="17">
        <v>43382.839629629627</v>
      </c>
      <c r="M225" s="17">
        <v>43382.842453703706</v>
      </c>
      <c r="N225" s="18" t="s">
        <v>41</v>
      </c>
      <c r="O225" s="18" t="s">
        <v>42</v>
      </c>
      <c r="P225" s="18" t="s">
        <v>44</v>
      </c>
      <c r="Q225" s="18" t="s">
        <v>45</v>
      </c>
      <c r="R225" s="17">
        <v>43382.841608796298</v>
      </c>
      <c r="S225" s="17">
        <v>43382.841608796298</v>
      </c>
      <c r="T225" s="17">
        <v>43382.848946759259</v>
      </c>
      <c r="U225" s="17">
        <v>43382.848946759259</v>
      </c>
      <c r="V225" s="18"/>
      <c r="W225" s="14">
        <f t="shared" si="51"/>
        <v>43382.836574074077</v>
      </c>
      <c r="X225" s="15">
        <f t="shared" si="61"/>
        <v>2.8240740793989971E-3</v>
      </c>
      <c r="Y225" s="15">
        <f t="shared" si="54"/>
        <v>2.8240740793989971E-3</v>
      </c>
      <c r="Z225" s="16"/>
      <c r="AA225" s="13">
        <f t="shared" si="62"/>
        <v>0</v>
      </c>
      <c r="AB225" s="16">
        <f t="shared" si="53"/>
        <v>3.0555555495084263E-3</v>
      </c>
      <c r="AC225" s="16"/>
      <c r="AD225" s="16"/>
    </row>
    <row r="226" spans="1:30" s="13" customFormat="1" x14ac:dyDescent="0.4">
      <c r="A226" s="45" t="str">
        <f t="shared" si="52"/>
        <v>-</v>
      </c>
      <c r="B226" s="45" t="str">
        <f t="shared" si="50"/>
        <v>-</v>
      </c>
      <c r="C226" s="13">
        <v>20</v>
      </c>
      <c r="D226" s="17">
        <v>43382.838923611111</v>
      </c>
      <c r="E226" s="18">
        <v>2006</v>
      </c>
      <c r="F226" s="18" t="s">
        <v>33</v>
      </c>
      <c r="G226" s="18">
        <v>2064</v>
      </c>
      <c r="H226" s="18">
        <v>314</v>
      </c>
      <c r="I226" s="18">
        <v>7</v>
      </c>
      <c r="J226" s="18">
        <v>3</v>
      </c>
      <c r="K226" s="18"/>
      <c r="L226" s="17">
        <v>43382.841817129629</v>
      </c>
      <c r="M226" s="17">
        <v>43382.844872685186</v>
      </c>
      <c r="N226" s="18" t="s">
        <v>27</v>
      </c>
      <c r="O226" s="18" t="s">
        <v>28</v>
      </c>
      <c r="P226" s="18" t="s">
        <v>19</v>
      </c>
      <c r="Q226" s="18" t="s">
        <v>20</v>
      </c>
      <c r="R226" s="17">
        <v>43382.843240740738</v>
      </c>
      <c r="S226" s="17">
        <v>43382.843240740738</v>
      </c>
      <c r="T226" s="17">
        <v>43382.850671296299</v>
      </c>
      <c r="U226" s="17">
        <v>43382.850671296299</v>
      </c>
      <c r="V226" s="18"/>
      <c r="W226" s="14">
        <f t="shared" si="51"/>
        <v>43382.838923611111</v>
      </c>
      <c r="X226" s="15">
        <f t="shared" si="61"/>
        <v>3.055555556784384E-3</v>
      </c>
      <c r="Y226" s="15">
        <f t="shared" si="54"/>
        <v>9.1666666703531519E-3</v>
      </c>
      <c r="Z226" s="16"/>
      <c r="AA226" s="13">
        <f t="shared" si="62"/>
        <v>0</v>
      </c>
      <c r="AB226" s="16">
        <f t="shared" si="53"/>
        <v>2.8935185182490386E-3</v>
      </c>
      <c r="AC226" s="16"/>
      <c r="AD226" s="16"/>
    </row>
    <row r="227" spans="1:30" s="13" customFormat="1" x14ac:dyDescent="0.4">
      <c r="A227" s="45" t="str">
        <f t="shared" si="52"/>
        <v>-</v>
      </c>
      <c r="B227" s="45" t="str">
        <f t="shared" si="50"/>
        <v>-</v>
      </c>
      <c r="C227" s="13">
        <v>20</v>
      </c>
      <c r="D227" s="17">
        <v>43382.840520833335</v>
      </c>
      <c r="E227" s="18">
        <v>2007</v>
      </c>
      <c r="F227" s="18" t="s">
        <v>18</v>
      </c>
      <c r="G227" s="18">
        <v>1358</v>
      </c>
      <c r="H227" s="18">
        <v>1198</v>
      </c>
      <c r="I227" s="18">
        <v>4</v>
      </c>
      <c r="J227" s="18">
        <v>1</v>
      </c>
      <c r="K227" s="18"/>
      <c r="L227" s="17">
        <v>43382.846921296295</v>
      </c>
      <c r="M227" s="17">
        <v>43382.85527777778</v>
      </c>
      <c r="N227" s="18" t="s">
        <v>31</v>
      </c>
      <c r="O227" s="18" t="s">
        <v>32</v>
      </c>
      <c r="P227" s="18" t="s">
        <v>19</v>
      </c>
      <c r="Q227" s="18" t="s">
        <v>20</v>
      </c>
      <c r="R227" s="17">
        <v>43382.846168981479</v>
      </c>
      <c r="S227" s="17">
        <v>43382.848194444443</v>
      </c>
      <c r="T227" s="17">
        <v>43382.854768518519</v>
      </c>
      <c r="U227" s="17">
        <v>43382.860138888886</v>
      </c>
      <c r="V227" s="18"/>
      <c r="W227" s="14">
        <f t="shared" si="51"/>
        <v>43382.840520833335</v>
      </c>
      <c r="X227" s="15">
        <f t="shared" si="61"/>
        <v>8.3564814849523827E-3</v>
      </c>
      <c r="Y227" s="15">
        <f t="shared" si="54"/>
        <v>8.3564814849523827E-3</v>
      </c>
      <c r="Z227" s="16"/>
      <c r="AA227" s="16">
        <f t="shared" si="62"/>
        <v>7.5231481605442241E-4</v>
      </c>
      <c r="AB227" s="16">
        <f t="shared" si="53"/>
        <v>6.4004629603005014E-3</v>
      </c>
      <c r="AC227" s="16"/>
      <c r="AD227" s="16"/>
    </row>
    <row r="228" spans="1:30" s="13" customFormat="1" x14ac:dyDescent="0.4">
      <c r="A228" s="45" t="str">
        <f t="shared" si="52"/>
        <v>-</v>
      </c>
      <c r="B228" s="45" t="str">
        <f t="shared" si="50"/>
        <v>-</v>
      </c>
      <c r="C228" s="13">
        <v>20</v>
      </c>
      <c r="D228" s="17">
        <v>43382.841087962966</v>
      </c>
      <c r="E228" s="18">
        <v>2008</v>
      </c>
      <c r="F228" s="18" t="s">
        <v>18</v>
      </c>
      <c r="G228" s="18">
        <v>985</v>
      </c>
      <c r="H228" s="18">
        <v>892</v>
      </c>
      <c r="I228" s="18">
        <v>6</v>
      </c>
      <c r="J228" s="18">
        <v>1</v>
      </c>
      <c r="K228" s="18"/>
      <c r="L228" s="17">
        <v>43382.842824074076</v>
      </c>
      <c r="M228" s="17">
        <v>43382.847372685188</v>
      </c>
      <c r="N228" s="18" t="s">
        <v>54</v>
      </c>
      <c r="O228" s="18" t="s">
        <v>55</v>
      </c>
      <c r="P228" s="18" t="s">
        <v>86</v>
      </c>
      <c r="Q228" s="18" t="s">
        <v>87</v>
      </c>
      <c r="R228" s="17">
        <v>43382.842418981483</v>
      </c>
      <c r="S228" s="17">
        <v>43382.842418981483</v>
      </c>
      <c r="T228" s="17">
        <v>43382.84915509259</v>
      </c>
      <c r="U228" s="17">
        <v>43382.84915509259</v>
      </c>
      <c r="V228" s="18"/>
      <c r="W228" s="14">
        <f t="shared" si="51"/>
        <v>43382.841087962966</v>
      </c>
      <c r="X228" s="15">
        <f t="shared" si="61"/>
        <v>4.5486111121135764E-3</v>
      </c>
      <c r="Y228" s="15">
        <f t="shared" si="54"/>
        <v>4.5486111121135764E-3</v>
      </c>
      <c r="Z228" s="16"/>
      <c r="AA228" s="16">
        <f t="shared" si="62"/>
        <v>4.0509259270038456E-4</v>
      </c>
      <c r="AB228" s="16">
        <f t="shared" si="53"/>
        <v>1.7361111094942316E-3</v>
      </c>
      <c r="AC228" s="16"/>
      <c r="AD228" s="16"/>
    </row>
    <row r="229" spans="1:30" s="13" customFormat="1" x14ac:dyDescent="0.4">
      <c r="A229" s="45" t="str">
        <f t="shared" si="52"/>
        <v>-</v>
      </c>
      <c r="B229" s="45" t="str">
        <f t="shared" si="50"/>
        <v>-</v>
      </c>
      <c r="C229" s="13">
        <v>20</v>
      </c>
      <c r="D229" s="17">
        <v>43382.841527777775</v>
      </c>
      <c r="E229" s="18">
        <v>2009</v>
      </c>
      <c r="F229" s="18" t="s">
        <v>18</v>
      </c>
      <c r="G229" s="18">
        <v>2281</v>
      </c>
      <c r="H229" s="18">
        <v>990</v>
      </c>
      <c r="I229" s="18">
        <v>9</v>
      </c>
      <c r="J229" s="18">
        <v>2</v>
      </c>
      <c r="K229" s="18"/>
      <c r="L229" s="17">
        <v>43382.846238425926</v>
      </c>
      <c r="M229" s="17">
        <v>43382.853726851848</v>
      </c>
      <c r="N229" s="18" t="s">
        <v>63</v>
      </c>
      <c r="O229" s="18" t="s">
        <v>64</v>
      </c>
      <c r="P229" s="18" t="s">
        <v>74</v>
      </c>
      <c r="Q229" s="18" t="s">
        <v>75</v>
      </c>
      <c r="R229" s="17">
        <v>43382.84578703704</v>
      </c>
      <c r="S229" s="17">
        <v>43382.84578703704</v>
      </c>
      <c r="T229" s="17">
        <v>43382.859675925924</v>
      </c>
      <c r="U229" s="17">
        <v>43382.86210648148</v>
      </c>
      <c r="V229" s="18"/>
      <c r="W229" s="14">
        <f t="shared" si="51"/>
        <v>43382.841527777775</v>
      </c>
      <c r="X229" s="15">
        <f t="shared" si="61"/>
        <v>7.4884259229293093E-3</v>
      </c>
      <c r="Y229" s="15">
        <f t="shared" si="54"/>
        <v>1.4976851845858619E-2</v>
      </c>
      <c r="Z229" s="16"/>
      <c r="AA229" s="16">
        <f t="shared" si="62"/>
        <v>4.5138888526707888E-4</v>
      </c>
      <c r="AB229" s="16">
        <f t="shared" si="53"/>
        <v>4.7106481506489217E-3</v>
      </c>
      <c r="AC229" s="16"/>
      <c r="AD229" s="16"/>
    </row>
    <row r="230" spans="1:30" s="13" customFormat="1" x14ac:dyDescent="0.4">
      <c r="A230" s="45" t="str">
        <f t="shared" si="52"/>
        <v>-</v>
      </c>
      <c r="B230" s="45" t="str">
        <f t="shared" si="50"/>
        <v>-</v>
      </c>
      <c r="C230" s="13">
        <v>20</v>
      </c>
      <c r="D230" s="17">
        <v>43382.841527777775</v>
      </c>
      <c r="E230" s="18">
        <v>2010</v>
      </c>
      <c r="F230" s="18" t="s">
        <v>18</v>
      </c>
      <c r="G230" s="18">
        <v>2208</v>
      </c>
      <c r="H230" s="18">
        <v>327</v>
      </c>
      <c r="I230" s="18">
        <v>4</v>
      </c>
      <c r="J230" s="18">
        <v>2</v>
      </c>
      <c r="K230" s="18"/>
      <c r="L230" s="17">
        <v>43382.846851851849</v>
      </c>
      <c r="M230" s="17">
        <v>43382.851018518515</v>
      </c>
      <c r="N230" s="18" t="s">
        <v>31</v>
      </c>
      <c r="O230" s="18" t="s">
        <v>32</v>
      </c>
      <c r="P230" s="18" t="s">
        <v>76</v>
      </c>
      <c r="Q230" s="18" t="s">
        <v>77</v>
      </c>
      <c r="R230" s="17">
        <v>43382.847500000003</v>
      </c>
      <c r="S230" s="17">
        <v>43382.847500000003</v>
      </c>
      <c r="T230" s="17">
        <v>43382.855821759258</v>
      </c>
      <c r="U230" s="17">
        <v>43382.855821759258</v>
      </c>
      <c r="V230" s="18"/>
      <c r="W230" s="14">
        <f t="shared" si="51"/>
        <v>43382.841527777775</v>
      </c>
      <c r="X230" s="15">
        <f t="shared" si="61"/>
        <v>4.166666665696539E-3</v>
      </c>
      <c r="Y230" s="15">
        <f t="shared" si="54"/>
        <v>8.333333331393078E-3</v>
      </c>
      <c r="Z230" s="16"/>
      <c r="AA230" s="13">
        <f t="shared" si="62"/>
        <v>0</v>
      </c>
      <c r="AB230" s="16">
        <f t="shared" si="53"/>
        <v>5.324074074451346E-3</v>
      </c>
      <c r="AC230" s="16"/>
      <c r="AD230" s="16"/>
    </row>
    <row r="231" spans="1:30" s="13" customFormat="1" x14ac:dyDescent="0.4">
      <c r="A231" s="45" t="str">
        <f t="shared" si="52"/>
        <v>-</v>
      </c>
      <c r="B231" s="45" t="str">
        <f t="shared" si="50"/>
        <v>-</v>
      </c>
      <c r="C231" s="13">
        <v>20</v>
      </c>
      <c r="D231" s="17">
        <v>43382.845636574071</v>
      </c>
      <c r="E231" s="18">
        <v>2011</v>
      </c>
      <c r="F231" s="18" t="s">
        <v>33</v>
      </c>
      <c r="G231" s="18">
        <v>2261</v>
      </c>
      <c r="H231" s="18">
        <v>436</v>
      </c>
      <c r="I231" s="18">
        <v>8</v>
      </c>
      <c r="J231" s="18">
        <v>2</v>
      </c>
      <c r="K231" s="18"/>
      <c r="L231" s="17">
        <v>43382.846296296295</v>
      </c>
      <c r="M231" s="17">
        <v>43382.850590277776</v>
      </c>
      <c r="N231" s="18" t="s">
        <v>82</v>
      </c>
      <c r="O231" s="18" t="s">
        <v>83</v>
      </c>
      <c r="P231" s="18" t="s">
        <v>23</v>
      </c>
      <c r="Q231" s="18" t="s">
        <v>24</v>
      </c>
      <c r="R231" s="17">
        <v>43382.849594907406</v>
      </c>
      <c r="S231" s="17">
        <v>43382.849594907406</v>
      </c>
      <c r="T231" s="17">
        <v>43382.85800925926</v>
      </c>
      <c r="U231" s="17">
        <v>43382.85800925926</v>
      </c>
      <c r="V231" s="18"/>
      <c r="W231" s="14">
        <f t="shared" si="51"/>
        <v>43382.845636574071</v>
      </c>
      <c r="X231" s="15">
        <f t="shared" si="61"/>
        <v>4.2939814811688848E-3</v>
      </c>
      <c r="Y231" s="15">
        <f t="shared" si="54"/>
        <v>8.5879629623377696E-3</v>
      </c>
      <c r="Z231" s="16"/>
      <c r="AA231" s="13">
        <f t="shared" si="62"/>
        <v>0</v>
      </c>
      <c r="AB231" s="16">
        <f t="shared" si="53"/>
        <v>6.5972222364507616E-4</v>
      </c>
      <c r="AC231" s="16"/>
      <c r="AD231" s="16"/>
    </row>
    <row r="232" spans="1:30" s="13" customFormat="1" x14ac:dyDescent="0.4">
      <c r="A232" s="45" t="str">
        <f t="shared" si="52"/>
        <v>-</v>
      </c>
      <c r="B232" s="45" t="str">
        <f t="shared" si="50"/>
        <v>-</v>
      </c>
      <c r="C232" s="13">
        <v>20</v>
      </c>
      <c r="D232" s="17">
        <v>43382.846006944441</v>
      </c>
      <c r="E232" s="18">
        <v>2012</v>
      </c>
      <c r="F232" s="18" t="s">
        <v>33</v>
      </c>
      <c r="G232" s="18">
        <v>2246</v>
      </c>
      <c r="H232" s="18">
        <v>976</v>
      </c>
      <c r="I232" s="18">
        <v>9</v>
      </c>
      <c r="J232" s="18">
        <v>2</v>
      </c>
      <c r="K232" s="18"/>
      <c r="L232" s="17">
        <v>43382.847071759257</v>
      </c>
      <c r="M232" s="17">
        <v>43382.849317129629</v>
      </c>
      <c r="N232" s="18" t="s">
        <v>63</v>
      </c>
      <c r="O232" s="18" t="s">
        <v>64</v>
      </c>
      <c r="P232" s="18" t="s">
        <v>76</v>
      </c>
      <c r="Q232" s="18" t="s">
        <v>77</v>
      </c>
      <c r="R232" s="17">
        <v>43382.847511574073</v>
      </c>
      <c r="S232" s="17">
        <v>43382.847511574073</v>
      </c>
      <c r="T232" s="17">
        <v>43382.852650462963</v>
      </c>
      <c r="U232" s="17">
        <v>43382.852650462963</v>
      </c>
      <c r="V232" s="18"/>
      <c r="W232" s="14">
        <f t="shared" si="51"/>
        <v>43382.846006944441</v>
      </c>
      <c r="X232" s="15">
        <f t="shared" si="61"/>
        <v>2.2453703713836148E-3</v>
      </c>
      <c r="Y232" s="15">
        <f t="shared" si="54"/>
        <v>4.4907407427672297E-3</v>
      </c>
      <c r="Z232" s="16"/>
      <c r="AA232" s="13">
        <f t="shared" si="62"/>
        <v>0</v>
      </c>
      <c r="AB232" s="16">
        <f t="shared" si="53"/>
        <v>1.0648148163454607E-3</v>
      </c>
      <c r="AC232" s="16"/>
      <c r="AD232" s="16"/>
    </row>
    <row r="233" spans="1:30" s="13" customFormat="1" x14ac:dyDescent="0.4">
      <c r="A233" s="45" t="str">
        <f t="shared" si="52"/>
        <v>★</v>
      </c>
      <c r="B233" s="45" t="str">
        <f t="shared" si="50"/>
        <v>-</v>
      </c>
      <c r="C233" s="13">
        <v>20</v>
      </c>
      <c r="D233" s="17">
        <v>43382.846134259256</v>
      </c>
      <c r="E233" s="18">
        <v>2013</v>
      </c>
      <c r="F233" s="18" t="s">
        <v>33</v>
      </c>
      <c r="G233" s="18">
        <v>2225</v>
      </c>
      <c r="H233" s="18">
        <v>1056</v>
      </c>
      <c r="I233" s="18">
        <v>4</v>
      </c>
      <c r="J233" s="18">
        <v>1</v>
      </c>
      <c r="K233" s="18"/>
      <c r="L233" s="17">
        <v>43382.85900462963</v>
      </c>
      <c r="M233" s="17">
        <v>43382.861504629633</v>
      </c>
      <c r="N233" s="18" t="s">
        <v>39</v>
      </c>
      <c r="O233" s="18" t="s">
        <v>40</v>
      </c>
      <c r="P233" s="18" t="s">
        <v>67</v>
      </c>
      <c r="Q233" s="18" t="s">
        <v>68</v>
      </c>
      <c r="R233" s="17">
        <v>43382.866041666668</v>
      </c>
      <c r="S233" s="17">
        <v>43382.866736111115</v>
      </c>
      <c r="T233" s="17">
        <v>43382.874837962961</v>
      </c>
      <c r="U233" s="17">
        <v>43382.876226851855</v>
      </c>
      <c r="V233" s="17">
        <v>43382.861273148148</v>
      </c>
      <c r="W233" s="14">
        <f t="shared" si="51"/>
        <v>43382.861273148148</v>
      </c>
      <c r="X233" s="15">
        <f t="shared" si="61"/>
        <v>2.5000000023283064E-3</v>
      </c>
      <c r="Y233" s="15">
        <f t="shared" si="54"/>
        <v>2.5000000023283064E-3</v>
      </c>
      <c r="Z233" s="16"/>
      <c r="AA233" s="13">
        <f t="shared" si="62"/>
        <v>0</v>
      </c>
      <c r="AB233" s="16">
        <f t="shared" si="53"/>
        <v>0</v>
      </c>
      <c r="AC233" s="16"/>
      <c r="AD233" s="16"/>
    </row>
    <row r="234" spans="1:30" s="13" customFormat="1" x14ac:dyDescent="0.4">
      <c r="A234" s="45" t="str">
        <f t="shared" si="52"/>
        <v>★</v>
      </c>
      <c r="B234" s="45" t="str">
        <f t="shared" si="50"/>
        <v>-</v>
      </c>
      <c r="C234" s="13">
        <v>20</v>
      </c>
      <c r="D234" s="17">
        <v>43382.846261574072</v>
      </c>
      <c r="E234" s="18">
        <v>2014</v>
      </c>
      <c r="F234" s="18" t="s">
        <v>18</v>
      </c>
      <c r="G234" s="18">
        <v>1038</v>
      </c>
      <c r="H234" s="18">
        <v>619</v>
      </c>
      <c r="I234" s="18">
        <v>4</v>
      </c>
      <c r="J234" s="18">
        <v>1</v>
      </c>
      <c r="K234" s="18"/>
      <c r="L234" s="17">
        <v>43382.858842592592</v>
      </c>
      <c r="M234" s="17">
        <v>43382.861458333333</v>
      </c>
      <c r="N234" s="18" t="s">
        <v>39</v>
      </c>
      <c r="O234" s="18" t="s">
        <v>40</v>
      </c>
      <c r="P234" s="18" t="s">
        <v>67</v>
      </c>
      <c r="Q234" s="18" t="s">
        <v>68</v>
      </c>
      <c r="R234" s="17">
        <v>43382.866041666668</v>
      </c>
      <c r="S234" s="17">
        <v>43382.866388888891</v>
      </c>
      <c r="T234" s="17">
        <v>43382.875185185185</v>
      </c>
      <c r="U234" s="17">
        <v>43382.875879629632</v>
      </c>
      <c r="V234" s="17">
        <v>43382.861377314817</v>
      </c>
      <c r="W234" s="14">
        <f t="shared" si="51"/>
        <v>43382.861377314817</v>
      </c>
      <c r="X234" s="15">
        <f t="shared" si="61"/>
        <v>2.6157407410209998E-3</v>
      </c>
      <c r="Y234" s="15">
        <f t="shared" si="54"/>
        <v>2.6157407410209998E-3</v>
      </c>
      <c r="Z234" s="16"/>
      <c r="AA234" s="13">
        <f t="shared" si="62"/>
        <v>0</v>
      </c>
      <c r="AB234" s="16">
        <f t="shared" si="53"/>
        <v>0</v>
      </c>
      <c r="AC234" s="16"/>
      <c r="AD234" s="16"/>
    </row>
    <row r="235" spans="1:30" s="13" customFormat="1" x14ac:dyDescent="0.4">
      <c r="A235" s="45" t="str">
        <f t="shared" si="52"/>
        <v>★</v>
      </c>
      <c r="B235" s="45" t="str">
        <f t="shared" si="50"/>
        <v>-</v>
      </c>
      <c r="C235" s="13">
        <v>20</v>
      </c>
      <c r="D235" s="17">
        <v>43382.846377314818</v>
      </c>
      <c r="E235" s="18">
        <v>2015</v>
      </c>
      <c r="F235" s="18" t="s">
        <v>18</v>
      </c>
      <c r="G235" s="18">
        <v>1751</v>
      </c>
      <c r="H235" s="18">
        <v>917</v>
      </c>
      <c r="I235" s="18">
        <v>4</v>
      </c>
      <c r="J235" s="18">
        <v>1</v>
      </c>
      <c r="K235" s="18"/>
      <c r="L235" s="17">
        <v>43382.858784722222</v>
      </c>
      <c r="M235" s="17">
        <v>43382.858888888892</v>
      </c>
      <c r="N235" s="18" t="s">
        <v>39</v>
      </c>
      <c r="O235" s="18" t="s">
        <v>40</v>
      </c>
      <c r="P235" s="18" t="s">
        <v>67</v>
      </c>
      <c r="Q235" s="18" t="s">
        <v>68</v>
      </c>
      <c r="R235" s="17">
        <v>43382.866041666668</v>
      </c>
      <c r="S235" s="17">
        <v>43382.866041666668</v>
      </c>
      <c r="T235" s="17">
        <v>43382.875532407408</v>
      </c>
      <c r="U235" s="17">
        <v>43382.875532407408</v>
      </c>
      <c r="V235" s="17">
        <v>43382.861111111109</v>
      </c>
      <c r="W235" s="14">
        <f t="shared" si="51"/>
        <v>43382.861111111109</v>
      </c>
      <c r="X235" s="15">
        <f t="shared" si="61"/>
        <v>1.0416666918899864E-4</v>
      </c>
      <c r="Y235" s="15">
        <f t="shared" si="54"/>
        <v>1.0416666918899864E-4</v>
      </c>
      <c r="Z235" s="16"/>
      <c r="AA235" s="13">
        <f t="shared" si="62"/>
        <v>0</v>
      </c>
      <c r="AB235" s="16">
        <f t="shared" si="53"/>
        <v>0</v>
      </c>
      <c r="AC235" s="16"/>
      <c r="AD235" s="16"/>
    </row>
    <row r="236" spans="1:30" s="13" customFormat="1" x14ac:dyDescent="0.4">
      <c r="A236" s="45" t="str">
        <f t="shared" si="52"/>
        <v>-</v>
      </c>
      <c r="B236" s="45" t="str">
        <f t="shared" si="50"/>
        <v>-</v>
      </c>
      <c r="C236" s="13">
        <v>20</v>
      </c>
      <c r="D236" s="17">
        <v>43382.850787037038</v>
      </c>
      <c r="E236" s="18">
        <v>2016</v>
      </c>
      <c r="F236" s="18" t="s">
        <v>18</v>
      </c>
      <c r="G236" s="18">
        <v>1727</v>
      </c>
      <c r="H236" s="18">
        <v>1105</v>
      </c>
      <c r="I236" s="18">
        <v>3</v>
      </c>
      <c r="J236" s="18">
        <v>2</v>
      </c>
      <c r="K236" s="18"/>
      <c r="L236" s="17">
        <v>43382.852442129632</v>
      </c>
      <c r="M236" s="17">
        <v>43382.860474537039</v>
      </c>
      <c r="N236" s="18" t="s">
        <v>44</v>
      </c>
      <c r="O236" s="18" t="s">
        <v>45</v>
      </c>
      <c r="P236" s="18" t="s">
        <v>67</v>
      </c>
      <c r="Q236" s="18" t="s">
        <v>68</v>
      </c>
      <c r="R236" s="17">
        <v>43382.855115740742</v>
      </c>
      <c r="S236" s="17">
        <v>43382.855115740742</v>
      </c>
      <c r="T236" s="17">
        <v>43382.873287037037</v>
      </c>
      <c r="U236" s="17">
        <v>43382.873287037037</v>
      </c>
      <c r="V236" s="18"/>
      <c r="W236" s="14">
        <f t="shared" si="51"/>
        <v>43382.850787037038</v>
      </c>
      <c r="X236" s="15">
        <f t="shared" si="61"/>
        <v>8.0324074078816921E-3</v>
      </c>
      <c r="Y236" s="15">
        <f t="shared" si="54"/>
        <v>1.6064814815763384E-2</v>
      </c>
      <c r="Z236" s="16"/>
      <c r="AA236" s="13">
        <f t="shared" si="62"/>
        <v>0</v>
      </c>
      <c r="AB236" s="16">
        <f t="shared" si="53"/>
        <v>1.6550925938645378E-3</v>
      </c>
      <c r="AC236" s="16"/>
      <c r="AD236" s="16"/>
    </row>
    <row r="237" spans="1:30" s="13" customFormat="1" x14ac:dyDescent="0.4">
      <c r="A237" s="45" t="str">
        <f t="shared" si="52"/>
        <v>-</v>
      </c>
      <c r="B237" s="45" t="str">
        <f t="shared" si="50"/>
        <v>-</v>
      </c>
      <c r="C237" s="13">
        <v>20</v>
      </c>
      <c r="D237" s="17">
        <v>43382.858761574076</v>
      </c>
      <c r="E237" s="18">
        <v>2017</v>
      </c>
      <c r="F237" s="18" t="s">
        <v>33</v>
      </c>
      <c r="G237" s="18">
        <v>2226</v>
      </c>
      <c r="H237" s="18">
        <v>1088</v>
      </c>
      <c r="I237" s="18">
        <v>10</v>
      </c>
      <c r="J237" s="18">
        <v>1</v>
      </c>
      <c r="K237" s="18"/>
      <c r="L237" s="17">
        <v>43382.862337962964</v>
      </c>
      <c r="M237" s="17">
        <v>43382.869606481479</v>
      </c>
      <c r="N237" s="18" t="s">
        <v>84</v>
      </c>
      <c r="O237" s="18" t="s">
        <v>85</v>
      </c>
      <c r="P237" s="18" t="s">
        <v>67</v>
      </c>
      <c r="Q237" s="18" t="s">
        <v>68</v>
      </c>
      <c r="R237" s="17">
        <v>43382.86277777778</v>
      </c>
      <c r="S237" s="17">
        <v>43382.86277777778</v>
      </c>
      <c r="T237" s="17">
        <v>43382.882372685184</v>
      </c>
      <c r="U237" s="17">
        <v>43382.882372685184</v>
      </c>
      <c r="V237" s="18"/>
      <c r="W237" s="14">
        <f t="shared" si="51"/>
        <v>43382.858761574076</v>
      </c>
      <c r="X237" s="15">
        <f t="shared" si="61"/>
        <v>7.2685185150476173E-3</v>
      </c>
      <c r="Y237" s="15">
        <f t="shared" si="54"/>
        <v>7.2685185150476173E-3</v>
      </c>
      <c r="Z237" s="16"/>
      <c r="AA237" s="13">
        <f t="shared" si="62"/>
        <v>0</v>
      </c>
      <c r="AB237" s="16">
        <f t="shared" si="53"/>
        <v>3.5763888881774619E-3</v>
      </c>
      <c r="AC237" s="16"/>
      <c r="AD237" s="16"/>
    </row>
    <row r="238" spans="1:30" s="13" customFormat="1" x14ac:dyDescent="0.4">
      <c r="A238" s="45" t="str">
        <f t="shared" si="52"/>
        <v>-</v>
      </c>
      <c r="B238" s="45" t="str">
        <f t="shared" si="50"/>
        <v>-</v>
      </c>
      <c r="C238" s="13">
        <v>20</v>
      </c>
      <c r="D238" s="17">
        <v>43382.862384259257</v>
      </c>
      <c r="E238" s="18">
        <v>2018</v>
      </c>
      <c r="F238" s="18" t="s">
        <v>33</v>
      </c>
      <c r="G238" s="18">
        <v>1457</v>
      </c>
      <c r="H238" s="18">
        <v>827</v>
      </c>
      <c r="I238" s="18">
        <v>8</v>
      </c>
      <c r="J238" s="18">
        <v>2</v>
      </c>
      <c r="K238" s="18"/>
      <c r="L238" s="17">
        <v>43382.865555555552</v>
      </c>
      <c r="M238" s="17">
        <v>43382.871296296296</v>
      </c>
      <c r="N238" s="18" t="s">
        <v>31</v>
      </c>
      <c r="O238" s="18" t="s">
        <v>32</v>
      </c>
      <c r="P238" s="18" t="s">
        <v>67</v>
      </c>
      <c r="Q238" s="18" t="s">
        <v>68</v>
      </c>
      <c r="R238" s="17">
        <v>43382.868067129632</v>
      </c>
      <c r="S238" s="17">
        <v>43382.868067129632</v>
      </c>
      <c r="T238" s="17">
        <v>43382.882013888891</v>
      </c>
      <c r="U238" s="17">
        <v>43382.882013888891</v>
      </c>
      <c r="V238" s="18"/>
      <c r="W238" s="14">
        <f t="shared" si="51"/>
        <v>43382.862384259257</v>
      </c>
      <c r="X238" s="15">
        <f t="shared" si="61"/>
        <v>5.7407407439313829E-3</v>
      </c>
      <c r="Y238" s="15">
        <f t="shared" si="54"/>
        <v>1.1481481487862766E-2</v>
      </c>
      <c r="Z238" s="16"/>
      <c r="AA238" s="16">
        <f t="shared" si="62"/>
        <v>0</v>
      </c>
      <c r="AB238" s="16">
        <f t="shared" si="53"/>
        <v>3.1712962954770774E-3</v>
      </c>
      <c r="AC238" s="16"/>
      <c r="AD238" s="16"/>
    </row>
    <row r="239" spans="1:30" s="13" customFormat="1" x14ac:dyDescent="0.4">
      <c r="A239" s="45" t="str">
        <f>IF(V239&gt;0, "★", "-")</f>
        <v>★</v>
      </c>
      <c r="B239" s="45" t="str">
        <f>IF(K239&gt;0, "☆", "-")</f>
        <v>-</v>
      </c>
      <c r="C239" s="13">
        <v>20</v>
      </c>
      <c r="D239" s="17">
        <v>43382.749537037038</v>
      </c>
      <c r="E239" s="18">
        <v>1980</v>
      </c>
      <c r="F239" s="18" t="s">
        <v>38</v>
      </c>
      <c r="G239" s="18">
        <v>0</v>
      </c>
      <c r="H239" s="18">
        <v>690</v>
      </c>
      <c r="I239" s="18">
        <v>7</v>
      </c>
      <c r="J239" s="18">
        <v>2</v>
      </c>
      <c r="K239" s="18"/>
      <c r="L239" s="17">
        <v>43382.872233796297</v>
      </c>
      <c r="M239" s="17">
        <v>43382.879675925928</v>
      </c>
      <c r="N239" s="18" t="s">
        <v>69</v>
      </c>
      <c r="O239" s="18" t="s">
        <v>70</v>
      </c>
      <c r="P239" s="18" t="s">
        <v>27</v>
      </c>
      <c r="Q239" s="18" t="s">
        <v>28</v>
      </c>
      <c r="R239" s="17">
        <v>43382.875</v>
      </c>
      <c r="S239" s="17">
        <v>43382.875</v>
      </c>
      <c r="T239" s="17">
        <v>43382.887638888889</v>
      </c>
      <c r="U239" s="17">
        <v>43382.887638888889</v>
      </c>
      <c r="V239" s="17">
        <v>43382.875</v>
      </c>
      <c r="W239" s="14">
        <f t="shared" si="51"/>
        <v>43382.875</v>
      </c>
      <c r="X239" s="15">
        <f t="shared" si="61"/>
        <v>7.442129630362615E-3</v>
      </c>
      <c r="Y239" s="15">
        <f t="shared" si="54"/>
        <v>1.488425926072523E-2</v>
      </c>
      <c r="Z239" s="16"/>
      <c r="AA239" s="16">
        <f t="shared" si="62"/>
        <v>0</v>
      </c>
      <c r="AB239" s="16">
        <f t="shared" si="53"/>
        <v>0</v>
      </c>
      <c r="AC239" s="16"/>
      <c r="AD239" s="16"/>
    </row>
    <row r="240" spans="1:30" s="13" customFormat="1" x14ac:dyDescent="0.4">
      <c r="A240" s="45" t="str">
        <f>IF(V240&gt;0, "★", "-")</f>
        <v>★</v>
      </c>
      <c r="B240" s="45" t="str">
        <f>IF(K240&gt;0, "☆", "-")</f>
        <v>☆</v>
      </c>
      <c r="C240" s="13">
        <v>20</v>
      </c>
      <c r="D240" s="17">
        <v>43382.83421296296</v>
      </c>
      <c r="E240" s="18">
        <v>2003</v>
      </c>
      <c r="F240" s="18" t="s">
        <v>43</v>
      </c>
      <c r="G240" s="18">
        <v>0</v>
      </c>
      <c r="H240" s="18">
        <v>682</v>
      </c>
      <c r="I240" s="18">
        <v>5</v>
      </c>
      <c r="J240" s="18">
        <v>2</v>
      </c>
      <c r="K240" s="17">
        <v>43382.840902777774</v>
      </c>
      <c r="L240" s="18"/>
      <c r="M240" s="18"/>
      <c r="N240" s="18" t="s">
        <v>63</v>
      </c>
      <c r="O240" s="18" t="s">
        <v>64</v>
      </c>
      <c r="P240" s="18" t="s">
        <v>74</v>
      </c>
      <c r="Q240" s="18" t="s">
        <v>75</v>
      </c>
      <c r="R240" s="17">
        <v>43382.864583333336</v>
      </c>
      <c r="S240" s="18"/>
      <c r="T240" s="17">
        <v>43382.886458333334</v>
      </c>
      <c r="U240" s="18"/>
      <c r="V240" s="17">
        <v>43382.864583333336</v>
      </c>
      <c r="W240" s="14">
        <f>IF(V240&gt;0,V240,D240)</f>
        <v>43382.864583333336</v>
      </c>
      <c r="X240" s="15">
        <f>M240-L240</f>
        <v>0</v>
      </c>
      <c r="Y240" s="15">
        <f>X240*J240</f>
        <v>0</v>
      </c>
      <c r="Z240" s="16"/>
      <c r="AA240" s="13">
        <f>IF(IF(A240="☆",K240-R240,L240-R240)&lt;0,0,IF(A240="☆",K240-R240,L240-R240))</f>
        <v>0</v>
      </c>
      <c r="AB240" s="16">
        <f>IF(IF(B240="☆",(IF(K240&gt;R240,K240-W240,R240-W240)),L240-W240)&lt;0,0,IF(B240="☆",(IF(K240&gt;R240,K240-W240,R240-W240)),L240-W240))</f>
        <v>0</v>
      </c>
      <c r="AC240" s="16"/>
      <c r="AD240" s="16"/>
    </row>
    <row r="241" spans="1:30" s="13" customFormat="1" x14ac:dyDescent="0.4">
      <c r="A241" s="45" t="str">
        <f>IF(V241&gt;0, "★", "-")</f>
        <v>★</v>
      </c>
      <c r="B241" s="45" t="str">
        <f>IF(K241&gt;0, "☆", "-")</f>
        <v>☆</v>
      </c>
      <c r="C241" s="13">
        <v>20</v>
      </c>
      <c r="D241" s="17">
        <v>43382.871701388889</v>
      </c>
      <c r="E241" s="18">
        <v>2019</v>
      </c>
      <c r="F241" s="18" t="s">
        <v>33</v>
      </c>
      <c r="G241" s="18">
        <v>1076</v>
      </c>
      <c r="H241" s="18">
        <v>636</v>
      </c>
      <c r="I241" s="18">
        <v>6</v>
      </c>
      <c r="J241" s="18">
        <v>1</v>
      </c>
      <c r="K241" s="17">
        <v>43382.880694444444</v>
      </c>
      <c r="L241" s="18"/>
      <c r="M241" s="18"/>
      <c r="N241" s="18" t="s">
        <v>27</v>
      </c>
      <c r="O241" s="18" t="s">
        <v>28</v>
      </c>
      <c r="P241" s="18" t="s">
        <v>31</v>
      </c>
      <c r="Q241" s="18" t="s">
        <v>32</v>
      </c>
      <c r="R241" s="17">
        <v>43382.879155092596</v>
      </c>
      <c r="S241" s="18"/>
      <c r="T241" s="17">
        <v>43382.888738425929</v>
      </c>
      <c r="U241" s="18"/>
      <c r="V241" s="17">
        <v>43382.879155092596</v>
      </c>
      <c r="W241" s="14">
        <f>IF(V241&gt;0,V241,D241)</f>
        <v>43382.879155092596</v>
      </c>
      <c r="X241" s="15">
        <f>M241-L241</f>
        <v>0</v>
      </c>
      <c r="Y241" s="15">
        <f>X241*J241</f>
        <v>0</v>
      </c>
      <c r="Z241" s="16"/>
      <c r="AA241" s="13">
        <f>IF(IF(A241="☆",K241-R241,L241-R241)&lt;0,0,IF(A241="☆",K241-R241,L241-R241))</f>
        <v>0</v>
      </c>
      <c r="AB241" s="16">
        <f>IF(IF(B241="☆",(IF(K241&gt;R241,K241-W241,R241-W241)),L241-W241)&lt;0,0,IF(B241="☆",(IF(K241&gt;R241,K241-W241,R241-W241)),L241-W241))</f>
        <v>1.5393518478958867E-3</v>
      </c>
      <c r="AC241" s="16"/>
      <c r="AD241" s="16"/>
    </row>
    <row r="242" spans="1:30" s="13" customFormat="1" x14ac:dyDescent="0.4">
      <c r="A242" s="45"/>
      <c r="B242" s="45"/>
      <c r="D242" s="14"/>
      <c r="L242" s="14"/>
      <c r="M242" s="14"/>
      <c r="R242" s="14"/>
      <c r="S242" s="14"/>
      <c r="T242" s="14"/>
      <c r="U242" s="14"/>
      <c r="X242" s="15"/>
      <c r="Y242" s="15"/>
      <c r="Z242" s="16"/>
      <c r="AB242" s="16"/>
      <c r="AC242" s="16"/>
      <c r="AD242" s="16"/>
    </row>
    <row r="243" spans="1:30" s="13" customFormat="1" x14ac:dyDescent="0.4">
      <c r="A243" s="45"/>
      <c r="B243" s="45"/>
      <c r="D243" s="14"/>
      <c r="L243" s="14"/>
      <c r="M243" s="14"/>
      <c r="R243" s="14"/>
      <c r="S243" s="14"/>
      <c r="T243" s="14"/>
      <c r="U243" s="14"/>
      <c r="X243" s="15"/>
      <c r="Y243" s="15"/>
      <c r="Z243" s="16"/>
      <c r="AB243" s="16"/>
      <c r="AC243" s="16"/>
      <c r="AD243" s="16"/>
    </row>
    <row r="244" spans="1:30" s="13" customFormat="1" x14ac:dyDescent="0.4">
      <c r="A244" s="45"/>
      <c r="B244" s="45"/>
      <c r="D244" s="14"/>
      <c r="L244" s="14"/>
      <c r="M244" s="14"/>
      <c r="R244" s="14"/>
      <c r="S244" s="14"/>
      <c r="T244" s="14"/>
      <c r="U244" s="14"/>
      <c r="X244" s="15"/>
      <c r="Y244" s="15"/>
      <c r="Z244" s="16"/>
      <c r="AB244" s="16"/>
      <c r="AC244" s="16"/>
      <c r="AD244" s="16"/>
    </row>
    <row r="245" spans="1:30" s="13" customFormat="1" x14ac:dyDescent="0.4">
      <c r="A245" s="45"/>
      <c r="B245" s="45"/>
      <c r="D245" s="14"/>
      <c r="L245" s="14"/>
      <c r="M245" s="14"/>
      <c r="R245" s="14"/>
      <c r="S245" s="14"/>
      <c r="T245" s="14"/>
      <c r="U245" s="14"/>
      <c r="X245" s="15"/>
      <c r="Y245" s="15"/>
      <c r="Z245" s="16"/>
      <c r="AB245" s="16"/>
      <c r="AC245" s="16"/>
      <c r="AD245" s="16"/>
    </row>
    <row r="246" spans="1:30" s="13" customFormat="1" x14ac:dyDescent="0.4">
      <c r="A246" s="45"/>
      <c r="B246" s="45"/>
      <c r="D246" s="14"/>
      <c r="L246" s="14"/>
      <c r="M246" s="14"/>
      <c r="R246" s="14"/>
      <c r="S246" s="14"/>
      <c r="T246" s="14"/>
      <c r="U246" s="14"/>
      <c r="V246" s="14"/>
      <c r="W246" s="14"/>
      <c r="X246" s="15"/>
      <c r="Y246" s="15"/>
      <c r="Z246" s="16"/>
      <c r="AB246" s="16"/>
      <c r="AC246" s="16"/>
      <c r="AD246" s="16"/>
    </row>
    <row r="247" spans="1:30" s="13" customFormat="1" x14ac:dyDescent="0.4">
      <c r="A247" s="45"/>
      <c r="B247" s="45"/>
      <c r="D247" s="14"/>
      <c r="L247" s="14"/>
      <c r="M247" s="14"/>
      <c r="R247" s="14"/>
      <c r="S247" s="14"/>
      <c r="T247" s="14"/>
      <c r="U247" s="14"/>
      <c r="X247" s="15"/>
      <c r="Y247" s="15"/>
      <c r="Z247" s="16"/>
      <c r="AB247" s="16"/>
      <c r="AC247" s="16"/>
      <c r="AD247" s="16"/>
    </row>
    <row r="248" spans="1:30" s="13" customFormat="1" x14ac:dyDescent="0.4">
      <c r="A248" s="45"/>
      <c r="B248" s="45"/>
      <c r="D248" s="14"/>
      <c r="L248" s="14"/>
      <c r="M248" s="14"/>
      <c r="R248" s="14"/>
      <c r="S248" s="14"/>
      <c r="T248" s="14"/>
      <c r="U248" s="14"/>
      <c r="X248" s="15"/>
      <c r="Y248" s="15"/>
      <c r="Z248" s="16"/>
      <c r="AB248" s="16"/>
      <c r="AC248" s="16"/>
      <c r="AD248" s="16"/>
    </row>
    <row r="249" spans="1:30" s="13" customFormat="1" x14ac:dyDescent="0.4">
      <c r="A249" s="45"/>
      <c r="B249" s="45"/>
      <c r="D249" s="14"/>
      <c r="L249" s="14"/>
      <c r="M249" s="14"/>
      <c r="R249" s="14"/>
      <c r="S249" s="14"/>
      <c r="T249" s="14"/>
      <c r="U249" s="14"/>
      <c r="X249" s="15"/>
      <c r="Y249" s="15"/>
      <c r="Z249" s="16"/>
      <c r="AB249" s="16"/>
      <c r="AC249" s="16"/>
      <c r="AD249" s="16"/>
    </row>
    <row r="250" spans="1:30" s="13" customFormat="1" x14ac:dyDescent="0.4">
      <c r="A250" s="45"/>
      <c r="B250" s="45"/>
      <c r="D250" s="14"/>
      <c r="L250" s="14"/>
      <c r="M250" s="14"/>
      <c r="R250" s="14"/>
      <c r="S250" s="14"/>
      <c r="T250" s="14"/>
      <c r="U250" s="14"/>
      <c r="X250" s="15"/>
      <c r="Y250" s="15"/>
      <c r="Z250" s="16"/>
      <c r="AB250" s="16"/>
      <c r="AC250" s="16"/>
      <c r="AD250" s="16"/>
    </row>
    <row r="251" spans="1:30" s="13" customFormat="1" x14ac:dyDescent="0.4">
      <c r="A251" s="45"/>
      <c r="B251" s="45"/>
      <c r="D251" s="14"/>
      <c r="L251" s="14"/>
      <c r="M251" s="14"/>
      <c r="R251" s="14"/>
      <c r="S251" s="14"/>
      <c r="T251" s="14"/>
      <c r="U251" s="14"/>
      <c r="V251" s="14"/>
      <c r="W251" s="14"/>
      <c r="X251" s="15"/>
      <c r="Y251" s="15"/>
      <c r="Z251" s="16"/>
      <c r="AB251" s="16"/>
      <c r="AC251" s="16"/>
      <c r="AD251" s="16"/>
    </row>
    <row r="252" spans="1:30" s="13" customFormat="1" x14ac:dyDescent="0.4">
      <c r="A252" s="45"/>
      <c r="B252" s="45"/>
      <c r="D252" s="14"/>
      <c r="L252" s="14"/>
      <c r="M252" s="14"/>
      <c r="R252" s="14"/>
      <c r="S252" s="14"/>
      <c r="T252" s="14"/>
      <c r="U252" s="14"/>
      <c r="X252" s="15"/>
      <c r="Y252" s="15"/>
      <c r="Z252" s="16"/>
      <c r="AB252" s="16"/>
      <c r="AC252" s="16"/>
      <c r="AD252" s="16"/>
    </row>
    <row r="253" spans="1:30" s="13" customFormat="1" x14ac:dyDescent="0.4">
      <c r="A253" s="45"/>
      <c r="B253" s="45"/>
      <c r="D253" s="14"/>
      <c r="L253" s="14"/>
      <c r="M253" s="14"/>
      <c r="R253" s="14"/>
      <c r="S253" s="14"/>
      <c r="T253" s="14"/>
      <c r="U253" s="14"/>
      <c r="X253" s="15"/>
      <c r="Y253" s="15"/>
      <c r="Z253" s="16"/>
      <c r="AB253" s="16"/>
      <c r="AC253" s="16"/>
      <c r="AD253" s="16"/>
    </row>
    <row r="254" spans="1:30" s="13" customFormat="1" x14ac:dyDescent="0.4">
      <c r="A254" s="45"/>
      <c r="B254" s="45"/>
      <c r="D254" s="14"/>
      <c r="L254" s="14"/>
      <c r="M254" s="14"/>
      <c r="R254" s="14"/>
      <c r="S254" s="14"/>
      <c r="T254" s="14"/>
      <c r="U254" s="14"/>
      <c r="X254" s="15"/>
      <c r="Y254" s="15"/>
      <c r="Z254" s="16"/>
      <c r="AB254" s="16"/>
      <c r="AC254" s="16"/>
      <c r="AD254" s="16"/>
    </row>
    <row r="255" spans="1:30" s="13" customFormat="1" x14ac:dyDescent="0.4">
      <c r="A255" s="45"/>
      <c r="B255" s="45"/>
      <c r="D255" s="14"/>
      <c r="L255" s="14"/>
      <c r="M255" s="14"/>
      <c r="R255" s="14"/>
      <c r="S255" s="14"/>
      <c r="T255" s="14"/>
      <c r="U255" s="14"/>
      <c r="X255" s="15"/>
      <c r="Y255" s="15"/>
      <c r="Z255" s="16"/>
      <c r="AB255" s="16"/>
      <c r="AC255" s="16"/>
      <c r="AD255" s="16"/>
    </row>
    <row r="256" spans="1:30" s="13" customFormat="1" x14ac:dyDescent="0.4">
      <c r="A256" s="45"/>
      <c r="B256" s="45"/>
      <c r="D256" s="14"/>
      <c r="L256" s="14"/>
      <c r="M256" s="14"/>
      <c r="R256" s="14"/>
      <c r="S256" s="14"/>
      <c r="T256" s="14"/>
      <c r="U256" s="14"/>
      <c r="X256" s="15"/>
      <c r="Y256" s="15"/>
      <c r="Z256" s="16"/>
      <c r="AB256" s="16"/>
      <c r="AC256" s="16"/>
      <c r="AD256" s="16"/>
    </row>
    <row r="257" spans="1:30" s="13" customFormat="1" x14ac:dyDescent="0.4">
      <c r="A257" s="45"/>
      <c r="B257" s="45"/>
      <c r="D257" s="14"/>
      <c r="L257" s="14"/>
      <c r="M257" s="14"/>
      <c r="R257" s="14"/>
      <c r="S257" s="14"/>
      <c r="T257" s="14"/>
      <c r="U257" s="14"/>
      <c r="X257" s="15"/>
      <c r="Y257" s="15"/>
      <c r="Z257" s="16"/>
      <c r="AB257" s="16"/>
      <c r="AC257" s="16"/>
      <c r="AD257" s="16"/>
    </row>
    <row r="258" spans="1:30" s="13" customFormat="1" x14ac:dyDescent="0.4">
      <c r="A258" s="45"/>
      <c r="B258" s="45"/>
      <c r="D258" s="14"/>
      <c r="L258" s="14"/>
      <c r="M258" s="14"/>
      <c r="R258" s="14"/>
      <c r="S258" s="14"/>
      <c r="T258" s="14"/>
      <c r="U258" s="14"/>
      <c r="X258" s="15"/>
      <c r="Y258" s="15"/>
      <c r="Z258" s="16"/>
      <c r="AB258" s="16"/>
      <c r="AC258" s="16"/>
      <c r="AD258" s="16"/>
    </row>
    <row r="259" spans="1:30" s="13" customFormat="1" x14ac:dyDescent="0.4">
      <c r="A259" s="45"/>
      <c r="B259" s="45"/>
      <c r="D259" s="14"/>
      <c r="L259" s="14"/>
      <c r="M259" s="14"/>
      <c r="R259" s="14"/>
      <c r="S259" s="14"/>
      <c r="T259" s="14"/>
      <c r="U259" s="14"/>
      <c r="V259" s="14"/>
      <c r="W259" s="14"/>
      <c r="X259" s="15"/>
      <c r="Y259" s="15"/>
      <c r="Z259" s="16"/>
      <c r="AB259" s="16"/>
      <c r="AC259" s="16"/>
      <c r="AD259" s="16"/>
    </row>
    <row r="260" spans="1:30" s="13" customFormat="1" x14ac:dyDescent="0.4">
      <c r="A260" s="45"/>
      <c r="B260" s="45"/>
      <c r="D260" s="14"/>
      <c r="L260" s="14"/>
      <c r="M260" s="14"/>
      <c r="R260" s="14"/>
      <c r="S260" s="14"/>
      <c r="T260" s="14"/>
      <c r="U260" s="14"/>
      <c r="X260" s="15"/>
      <c r="Y260" s="15"/>
      <c r="Z260" s="16"/>
      <c r="AB260" s="16"/>
      <c r="AC260" s="16"/>
      <c r="AD260" s="16"/>
    </row>
    <row r="261" spans="1:30" s="13" customFormat="1" x14ac:dyDescent="0.4">
      <c r="A261" s="45"/>
      <c r="B261" s="45"/>
      <c r="D261" s="14"/>
      <c r="L261" s="14"/>
      <c r="M261" s="14"/>
      <c r="R261" s="14"/>
      <c r="S261" s="14"/>
      <c r="T261" s="14"/>
      <c r="U261" s="14"/>
      <c r="X261" s="15"/>
      <c r="Y261" s="15"/>
      <c r="Z261" s="16"/>
      <c r="AB261" s="16"/>
      <c r="AC261" s="16"/>
      <c r="AD261" s="16"/>
    </row>
    <row r="262" spans="1:30" s="13" customFormat="1" x14ac:dyDescent="0.4">
      <c r="A262" s="45"/>
      <c r="B262" s="45"/>
      <c r="D262" s="14"/>
      <c r="L262" s="14"/>
      <c r="M262" s="14"/>
      <c r="R262" s="14"/>
      <c r="S262" s="14"/>
      <c r="T262" s="14"/>
      <c r="U262" s="14"/>
      <c r="X262" s="15"/>
      <c r="Y262" s="15"/>
      <c r="Z262" s="16"/>
      <c r="AB262" s="16"/>
      <c r="AC262" s="16"/>
      <c r="AD262" s="16"/>
    </row>
    <row r="263" spans="1:30" s="13" customFormat="1" x14ac:dyDescent="0.4">
      <c r="A263" s="45"/>
      <c r="B263" s="45"/>
      <c r="D263" s="14"/>
      <c r="L263" s="14"/>
      <c r="M263" s="14"/>
      <c r="R263" s="14"/>
      <c r="S263" s="14"/>
      <c r="T263" s="14"/>
      <c r="U263" s="14"/>
      <c r="X263" s="15"/>
      <c r="Y263" s="15"/>
      <c r="Z263" s="16"/>
      <c r="AB263" s="16"/>
      <c r="AC263" s="16"/>
      <c r="AD263" s="16"/>
    </row>
    <row r="264" spans="1:30" s="13" customFormat="1" x14ac:dyDescent="0.4">
      <c r="A264" s="45"/>
      <c r="B264" s="45"/>
      <c r="D264" s="14"/>
      <c r="L264" s="14"/>
      <c r="M264" s="14"/>
      <c r="R264" s="14"/>
      <c r="S264" s="14"/>
      <c r="T264" s="14"/>
      <c r="U264" s="14"/>
      <c r="X264" s="15"/>
      <c r="Y264" s="15"/>
      <c r="Z264" s="16"/>
      <c r="AB264" s="16"/>
      <c r="AC264" s="16"/>
      <c r="AD264" s="16"/>
    </row>
    <row r="265" spans="1:30" s="13" customFormat="1" x14ac:dyDescent="0.4">
      <c r="A265" s="45"/>
      <c r="B265" s="45"/>
      <c r="D265" s="14"/>
      <c r="L265" s="14"/>
      <c r="M265" s="14"/>
      <c r="R265" s="14"/>
      <c r="S265" s="14"/>
      <c r="T265" s="14"/>
      <c r="U265" s="14"/>
      <c r="X265" s="15"/>
      <c r="Y265" s="15"/>
      <c r="Z265" s="16"/>
      <c r="AB265" s="16"/>
      <c r="AC265" s="16"/>
      <c r="AD265" s="16"/>
    </row>
    <row r="266" spans="1:30" s="13" customFormat="1" x14ac:dyDescent="0.4">
      <c r="A266" s="45"/>
      <c r="B266" s="45"/>
      <c r="D266" s="14"/>
      <c r="K266" s="14"/>
      <c r="R266" s="14"/>
      <c r="T266" s="14"/>
      <c r="V266" s="14"/>
      <c r="W266" s="14"/>
      <c r="X266" s="15"/>
      <c r="Y266" s="15"/>
      <c r="Z266" s="16"/>
      <c r="AB266" s="16"/>
      <c r="AC266" s="16"/>
      <c r="AD266" s="16"/>
    </row>
    <row r="267" spans="1:30" s="13" customFormat="1" x14ac:dyDescent="0.4">
      <c r="A267" s="45"/>
      <c r="B267" s="45"/>
      <c r="D267" s="14"/>
      <c r="K267" s="14"/>
      <c r="R267" s="14"/>
      <c r="T267" s="14"/>
      <c r="V267" s="14"/>
      <c r="W267" s="14"/>
      <c r="X267" s="15"/>
      <c r="Y267" s="15"/>
      <c r="Z267" s="16"/>
      <c r="AB267" s="16"/>
      <c r="AC267" s="16"/>
      <c r="AD267" s="16"/>
    </row>
    <row r="268" spans="1:30" s="13" customFormat="1" x14ac:dyDescent="0.4">
      <c r="A268" s="45"/>
      <c r="B268" s="45"/>
      <c r="D268" s="14"/>
      <c r="K268" s="14"/>
      <c r="R268" s="14"/>
      <c r="T268" s="14"/>
      <c r="X268" s="15"/>
      <c r="Y268" s="15"/>
      <c r="Z268" s="16"/>
      <c r="AB268" s="16"/>
      <c r="AC268" s="16"/>
      <c r="AD268" s="16"/>
    </row>
    <row r="269" spans="1:30" s="13" customFormat="1" x14ac:dyDescent="0.4">
      <c r="A269" s="45"/>
      <c r="B269" s="45"/>
      <c r="D269" s="14"/>
      <c r="K269" s="14"/>
      <c r="R269" s="14"/>
      <c r="T269" s="14"/>
      <c r="X269" s="15"/>
      <c r="Y269" s="15"/>
      <c r="Z269" s="16"/>
      <c r="AB269" s="16"/>
      <c r="AC269" s="16"/>
      <c r="AD269" s="16"/>
    </row>
    <row r="270" spans="1:30" s="13" customFormat="1" x14ac:dyDescent="0.4">
      <c r="A270" s="45"/>
      <c r="B270" s="45"/>
      <c r="D270" s="14"/>
      <c r="K270" s="14"/>
      <c r="R270" s="14"/>
      <c r="T270" s="14"/>
      <c r="X270" s="15"/>
      <c r="Y270" s="15"/>
      <c r="Z270" s="16"/>
      <c r="AB270" s="16"/>
      <c r="AC270" s="16"/>
      <c r="AD270" s="16"/>
    </row>
    <row r="271" spans="1:30" s="13" customFormat="1" x14ac:dyDescent="0.4">
      <c r="A271" s="45"/>
      <c r="B271" s="45"/>
      <c r="D271" s="14"/>
      <c r="K271" s="14"/>
      <c r="R271" s="14"/>
      <c r="T271" s="14"/>
      <c r="X271" s="15"/>
      <c r="Y271" s="15"/>
      <c r="Z271" s="16"/>
      <c r="AB271" s="16"/>
      <c r="AC271" s="16"/>
      <c r="AD271" s="16"/>
    </row>
    <row r="272" spans="1:30" s="13" customFormat="1" x14ac:dyDescent="0.4">
      <c r="A272" s="45"/>
      <c r="B272" s="45"/>
      <c r="D272" s="14"/>
      <c r="K272" s="14"/>
      <c r="R272" s="14"/>
      <c r="T272" s="14"/>
      <c r="X272" s="15"/>
      <c r="Y272" s="15"/>
      <c r="Z272" s="16"/>
      <c r="AB272" s="16"/>
      <c r="AC272" s="16"/>
      <c r="AD272" s="16"/>
    </row>
    <row r="273" spans="1:30" s="13" customFormat="1" x14ac:dyDescent="0.4">
      <c r="A273" s="45"/>
      <c r="B273" s="45"/>
      <c r="D273" s="14"/>
      <c r="K273" s="14"/>
      <c r="R273" s="14"/>
      <c r="T273" s="14"/>
      <c r="X273" s="15"/>
      <c r="Y273" s="15"/>
      <c r="Z273" s="16"/>
      <c r="AB273" s="16"/>
      <c r="AC273" s="16"/>
      <c r="AD273" s="16"/>
    </row>
    <row r="274" spans="1:30" s="13" customFormat="1" x14ac:dyDescent="0.4">
      <c r="A274" s="45"/>
      <c r="B274" s="45"/>
      <c r="D274" s="14"/>
      <c r="K274" s="14"/>
      <c r="R274" s="14"/>
      <c r="T274" s="14"/>
      <c r="X274" s="15"/>
      <c r="Y274" s="15"/>
      <c r="Z274" s="16"/>
      <c r="AB274" s="16"/>
      <c r="AC274" s="16"/>
      <c r="AD274" s="16"/>
    </row>
    <row r="275" spans="1:30" s="13" customFormat="1" x14ac:dyDescent="0.4">
      <c r="A275" s="45"/>
      <c r="B275" s="45"/>
      <c r="D275" s="14"/>
      <c r="K275" s="14"/>
      <c r="R275" s="14"/>
      <c r="T275" s="14"/>
      <c r="X275" s="15"/>
      <c r="Y275" s="15"/>
      <c r="Z275" s="16"/>
      <c r="AB275" s="16"/>
      <c r="AC275" s="16"/>
      <c r="AD275" s="16"/>
    </row>
    <row r="276" spans="1:30" s="13" customFormat="1" x14ac:dyDescent="0.4">
      <c r="A276" s="45"/>
      <c r="B276" s="45"/>
      <c r="D276" s="14"/>
      <c r="K276" s="14"/>
      <c r="R276" s="14"/>
      <c r="T276" s="14"/>
      <c r="X276" s="15"/>
      <c r="Y276" s="15"/>
      <c r="Z276" s="16"/>
      <c r="AB276" s="16"/>
      <c r="AC276" s="16"/>
      <c r="AD276" s="16"/>
    </row>
    <row r="277" spans="1:30" s="13" customFormat="1" x14ac:dyDescent="0.4">
      <c r="A277" s="45"/>
      <c r="B277" s="45"/>
      <c r="D277" s="14"/>
      <c r="K277" s="14"/>
      <c r="R277" s="14"/>
      <c r="T277" s="14"/>
      <c r="X277" s="15"/>
      <c r="Y277" s="15"/>
      <c r="Z277" s="16"/>
      <c r="AB277" s="16"/>
      <c r="AC277" s="16"/>
      <c r="AD277" s="16"/>
    </row>
    <row r="278" spans="1:30" s="13" customFormat="1" x14ac:dyDescent="0.4">
      <c r="A278" s="45"/>
      <c r="B278" s="45"/>
      <c r="D278" s="14"/>
      <c r="L278" s="14"/>
      <c r="M278" s="14"/>
      <c r="R278" s="14"/>
      <c r="S278" s="14"/>
      <c r="T278" s="14"/>
      <c r="U278" s="14"/>
      <c r="V278" s="14"/>
      <c r="W278" s="14"/>
      <c r="X278" s="15"/>
      <c r="Y278" s="15"/>
      <c r="Z278" s="16"/>
      <c r="AA278" s="16"/>
      <c r="AB278" s="16"/>
      <c r="AC278" s="16"/>
      <c r="AD278" s="16"/>
    </row>
    <row r="279" spans="1:30" s="13" customFormat="1" x14ac:dyDescent="0.4">
      <c r="A279" s="45"/>
      <c r="B279" s="45"/>
      <c r="D279" s="14"/>
      <c r="L279" s="14"/>
      <c r="M279" s="14"/>
      <c r="R279" s="14"/>
      <c r="S279" s="14"/>
      <c r="T279" s="14"/>
      <c r="U279" s="14"/>
      <c r="X279" s="15"/>
      <c r="Y279" s="15"/>
      <c r="Z279" s="16"/>
      <c r="AB279" s="16"/>
      <c r="AC279" s="16"/>
      <c r="AD279" s="16"/>
    </row>
    <row r="280" spans="1:30" s="13" customFormat="1" x14ac:dyDescent="0.4">
      <c r="A280" s="45"/>
      <c r="B280" s="45"/>
      <c r="D280" s="14"/>
      <c r="L280" s="14"/>
      <c r="M280" s="14"/>
      <c r="R280" s="14"/>
      <c r="S280" s="14"/>
      <c r="T280" s="14"/>
      <c r="U280" s="14"/>
      <c r="X280" s="15"/>
      <c r="Y280" s="15"/>
      <c r="Z280" s="16"/>
      <c r="AB280" s="16"/>
      <c r="AC280" s="16"/>
      <c r="AD280" s="16"/>
    </row>
    <row r="281" spans="1:30" s="13" customFormat="1" x14ac:dyDescent="0.4">
      <c r="A281" s="45"/>
      <c r="B281" s="45"/>
      <c r="D281" s="14"/>
      <c r="L281" s="14"/>
      <c r="M281" s="14"/>
      <c r="R281" s="14"/>
      <c r="S281" s="14"/>
      <c r="T281" s="14"/>
      <c r="U281" s="14"/>
      <c r="X281" s="15"/>
      <c r="Y281" s="15"/>
      <c r="Z281" s="16"/>
      <c r="AB281" s="16"/>
      <c r="AC281" s="16"/>
      <c r="AD281" s="16"/>
    </row>
    <row r="282" spans="1:30" s="13" customFormat="1" x14ac:dyDescent="0.4">
      <c r="A282" s="45"/>
      <c r="B282" s="45"/>
      <c r="D282" s="14"/>
      <c r="L282" s="14"/>
      <c r="M282" s="14"/>
      <c r="R282" s="14"/>
      <c r="S282" s="14"/>
      <c r="T282" s="14"/>
      <c r="U282" s="14"/>
      <c r="X282" s="15"/>
      <c r="Y282" s="15"/>
      <c r="Z282" s="16"/>
      <c r="AB282" s="16"/>
      <c r="AC282" s="16"/>
      <c r="AD282" s="16"/>
    </row>
    <row r="283" spans="1:30" s="13" customFormat="1" x14ac:dyDescent="0.4">
      <c r="A283" s="45"/>
      <c r="B283" s="45"/>
      <c r="D283" s="14"/>
      <c r="L283" s="14"/>
      <c r="M283" s="14"/>
      <c r="R283" s="14"/>
      <c r="S283" s="14"/>
      <c r="T283" s="14"/>
      <c r="U283" s="14"/>
      <c r="X283" s="15"/>
      <c r="Y283" s="15"/>
      <c r="Z283" s="16"/>
      <c r="AB283" s="16"/>
      <c r="AC283" s="16"/>
      <c r="AD283" s="16"/>
    </row>
    <row r="284" spans="1:30" s="13" customFormat="1" x14ac:dyDescent="0.4">
      <c r="A284" s="45"/>
      <c r="B284" s="45"/>
      <c r="D284" s="14"/>
      <c r="L284" s="14"/>
      <c r="M284" s="14"/>
      <c r="R284" s="14"/>
      <c r="S284" s="14"/>
      <c r="T284" s="14"/>
      <c r="U284" s="14"/>
      <c r="X284" s="15"/>
      <c r="Y284" s="15"/>
      <c r="Z284" s="16"/>
      <c r="AB284" s="16"/>
      <c r="AC284" s="16"/>
      <c r="AD284" s="16"/>
    </row>
    <row r="285" spans="1:30" s="13" customFormat="1" x14ac:dyDescent="0.4">
      <c r="A285" s="45"/>
      <c r="B285" s="45"/>
      <c r="D285" s="14"/>
      <c r="L285" s="14"/>
      <c r="M285" s="14"/>
      <c r="R285" s="14"/>
      <c r="S285" s="14"/>
      <c r="T285" s="14"/>
      <c r="U285" s="14"/>
      <c r="X285" s="15"/>
      <c r="Y285" s="15"/>
      <c r="Z285" s="16"/>
      <c r="AB285" s="16"/>
      <c r="AC285" s="16"/>
      <c r="AD285" s="16"/>
    </row>
    <row r="286" spans="1:30" s="13" customFormat="1" x14ac:dyDescent="0.4">
      <c r="A286" s="45"/>
      <c r="B286" s="45"/>
      <c r="D286" s="14"/>
      <c r="L286" s="14"/>
      <c r="M286" s="14"/>
      <c r="R286" s="14"/>
      <c r="S286" s="14"/>
      <c r="T286" s="14"/>
      <c r="U286" s="14"/>
      <c r="X286" s="15"/>
      <c r="Y286" s="15"/>
      <c r="Z286" s="16"/>
      <c r="AB286" s="16"/>
      <c r="AC286" s="16"/>
      <c r="AD286" s="16"/>
    </row>
    <row r="287" spans="1:30" s="13" customFormat="1" x14ac:dyDescent="0.4">
      <c r="A287" s="45"/>
      <c r="B287" s="45"/>
      <c r="D287" s="14"/>
      <c r="L287" s="14"/>
      <c r="M287" s="14"/>
      <c r="R287" s="14"/>
      <c r="S287" s="14"/>
      <c r="T287" s="14"/>
      <c r="U287" s="14"/>
      <c r="X287" s="15"/>
      <c r="Y287" s="15"/>
      <c r="Z287" s="16"/>
      <c r="AB287" s="16"/>
      <c r="AC287" s="16"/>
      <c r="AD287" s="16"/>
    </row>
    <row r="288" spans="1:30" s="13" customFormat="1" x14ac:dyDescent="0.4">
      <c r="A288" s="45"/>
      <c r="B288" s="45"/>
      <c r="D288" s="14"/>
      <c r="L288" s="14"/>
      <c r="M288" s="14"/>
      <c r="R288" s="14"/>
      <c r="S288" s="14"/>
      <c r="T288" s="14"/>
      <c r="U288" s="14"/>
      <c r="X288" s="15"/>
      <c r="Y288" s="15"/>
      <c r="Z288" s="16"/>
      <c r="AB288" s="16"/>
      <c r="AC288" s="16"/>
      <c r="AD288" s="16"/>
    </row>
    <row r="289" spans="1:30" s="13" customFormat="1" x14ac:dyDescent="0.4">
      <c r="A289" s="45"/>
      <c r="B289" s="45"/>
      <c r="D289" s="14"/>
      <c r="L289" s="14"/>
      <c r="M289" s="14"/>
      <c r="R289" s="14"/>
      <c r="S289" s="14"/>
      <c r="T289" s="14"/>
      <c r="U289" s="14"/>
      <c r="X289" s="15"/>
      <c r="Y289" s="15"/>
      <c r="Z289" s="16"/>
      <c r="AB289" s="16"/>
      <c r="AC289" s="16"/>
      <c r="AD289" s="16"/>
    </row>
    <row r="290" spans="1:30" s="13" customFormat="1" x14ac:dyDescent="0.4">
      <c r="A290" s="45"/>
      <c r="B290" s="45"/>
      <c r="D290" s="14"/>
      <c r="L290" s="14"/>
      <c r="M290" s="14"/>
      <c r="R290" s="14"/>
      <c r="S290" s="14"/>
      <c r="T290" s="14"/>
      <c r="U290" s="14"/>
      <c r="X290" s="15"/>
      <c r="Y290" s="15"/>
      <c r="Z290" s="16"/>
      <c r="AB290" s="16"/>
      <c r="AC290" s="16"/>
      <c r="AD290" s="16"/>
    </row>
    <row r="291" spans="1:30" s="13" customFormat="1" x14ac:dyDescent="0.4">
      <c r="A291" s="45"/>
      <c r="B291" s="45"/>
      <c r="D291" s="14"/>
      <c r="L291" s="14"/>
      <c r="M291" s="14"/>
      <c r="R291" s="14"/>
      <c r="S291" s="14"/>
      <c r="T291" s="14"/>
      <c r="U291" s="14"/>
      <c r="X291" s="15"/>
      <c r="Y291" s="15"/>
      <c r="Z291" s="16"/>
      <c r="AB291" s="16"/>
      <c r="AC291" s="16"/>
      <c r="AD291" s="16"/>
    </row>
    <row r="292" spans="1:30" s="13" customFormat="1" x14ac:dyDescent="0.4">
      <c r="A292" s="45"/>
      <c r="B292" s="45"/>
      <c r="D292" s="14"/>
      <c r="L292" s="14"/>
      <c r="M292" s="14"/>
      <c r="R292" s="14"/>
      <c r="S292" s="14"/>
      <c r="T292" s="14"/>
      <c r="U292" s="14"/>
      <c r="X292" s="15"/>
      <c r="Y292" s="15"/>
      <c r="Z292" s="16"/>
      <c r="AB292" s="16"/>
      <c r="AC292" s="16"/>
      <c r="AD292" s="16"/>
    </row>
    <row r="293" spans="1:30" s="13" customFormat="1" x14ac:dyDescent="0.4">
      <c r="A293" s="45"/>
      <c r="B293" s="45"/>
      <c r="D293" s="14"/>
      <c r="L293" s="14"/>
      <c r="M293" s="14"/>
      <c r="R293" s="14"/>
      <c r="S293" s="14"/>
      <c r="T293" s="14"/>
      <c r="U293" s="14"/>
      <c r="X293" s="15"/>
      <c r="Y293" s="15"/>
      <c r="Z293" s="16"/>
      <c r="AB293" s="16"/>
      <c r="AC293" s="16"/>
      <c r="AD293" s="16"/>
    </row>
    <row r="294" spans="1:30" s="13" customFormat="1" x14ac:dyDescent="0.4">
      <c r="A294" s="45"/>
      <c r="B294" s="45"/>
      <c r="D294" s="14"/>
      <c r="L294" s="14"/>
      <c r="M294" s="14"/>
      <c r="R294" s="14"/>
      <c r="S294" s="14"/>
      <c r="T294" s="14"/>
      <c r="U294" s="14"/>
      <c r="V294" s="14"/>
      <c r="W294" s="14"/>
      <c r="X294" s="15"/>
      <c r="Y294" s="15"/>
      <c r="Z294" s="16"/>
      <c r="AB294" s="16"/>
      <c r="AC294" s="16"/>
      <c r="AD294" s="16"/>
    </row>
    <row r="295" spans="1:30" s="13" customFormat="1" x14ac:dyDescent="0.4">
      <c r="A295" s="45"/>
      <c r="B295" s="45"/>
      <c r="D295" s="14"/>
      <c r="L295" s="14"/>
      <c r="M295" s="14"/>
      <c r="R295" s="14"/>
      <c r="S295" s="14"/>
      <c r="T295" s="14"/>
      <c r="U295" s="14"/>
      <c r="X295" s="15"/>
      <c r="Y295" s="15"/>
      <c r="Z295" s="16"/>
      <c r="AB295" s="16"/>
      <c r="AC295" s="16"/>
      <c r="AD295" s="16"/>
    </row>
    <row r="296" spans="1:30" s="13" customFormat="1" x14ac:dyDescent="0.4">
      <c r="A296" s="45"/>
      <c r="B296" s="45"/>
      <c r="D296" s="14"/>
      <c r="L296" s="14"/>
      <c r="M296" s="14"/>
      <c r="R296" s="14"/>
      <c r="S296" s="14"/>
      <c r="T296" s="14"/>
      <c r="U296" s="14"/>
      <c r="X296" s="15"/>
      <c r="Y296" s="15"/>
      <c r="Z296" s="16"/>
      <c r="AB296" s="16"/>
      <c r="AC296" s="16"/>
      <c r="AD296" s="16"/>
    </row>
    <row r="297" spans="1:30" s="13" customFormat="1" x14ac:dyDescent="0.4">
      <c r="A297" s="45"/>
      <c r="B297" s="45"/>
      <c r="D297" s="14"/>
      <c r="L297" s="14"/>
      <c r="M297" s="14"/>
      <c r="R297" s="14"/>
      <c r="S297" s="14"/>
      <c r="T297" s="14"/>
      <c r="U297" s="14"/>
      <c r="V297" s="14"/>
      <c r="W297" s="14"/>
      <c r="X297" s="15"/>
      <c r="Y297" s="15"/>
      <c r="Z297" s="16"/>
      <c r="AB297" s="16"/>
      <c r="AC297" s="16"/>
      <c r="AD297" s="16"/>
    </row>
    <row r="298" spans="1:30" s="13" customFormat="1" x14ac:dyDescent="0.4">
      <c r="A298" s="45"/>
      <c r="B298" s="45"/>
      <c r="D298" s="14"/>
      <c r="L298" s="14"/>
      <c r="M298" s="14"/>
      <c r="R298" s="14"/>
      <c r="S298" s="14"/>
      <c r="T298" s="14"/>
      <c r="U298" s="14"/>
      <c r="X298" s="15"/>
      <c r="Y298" s="15"/>
      <c r="Z298" s="16"/>
      <c r="AB298" s="16"/>
      <c r="AC298" s="16"/>
      <c r="AD298" s="16"/>
    </row>
    <row r="299" spans="1:30" s="13" customFormat="1" x14ac:dyDescent="0.4">
      <c r="A299" s="45"/>
      <c r="B299" s="45"/>
      <c r="D299" s="14"/>
      <c r="L299" s="14"/>
      <c r="M299" s="14"/>
      <c r="R299" s="14"/>
      <c r="S299" s="14"/>
      <c r="T299" s="14"/>
      <c r="U299" s="14"/>
      <c r="X299" s="15"/>
      <c r="Y299" s="15"/>
      <c r="Z299" s="16"/>
      <c r="AB299" s="16"/>
      <c r="AC299" s="16"/>
      <c r="AD299" s="16"/>
    </row>
    <row r="300" spans="1:30" s="13" customFormat="1" x14ac:dyDescent="0.4">
      <c r="A300" s="45"/>
      <c r="B300" s="45"/>
      <c r="D300" s="14"/>
      <c r="L300" s="14"/>
      <c r="M300" s="14"/>
      <c r="R300" s="14"/>
      <c r="S300" s="14"/>
      <c r="T300" s="14"/>
      <c r="U300" s="14"/>
      <c r="X300" s="15"/>
      <c r="Y300" s="15"/>
      <c r="Z300" s="16"/>
      <c r="AB300" s="16"/>
      <c r="AC300" s="16"/>
      <c r="AD300" s="16"/>
    </row>
    <row r="301" spans="1:30" s="13" customFormat="1" x14ac:dyDescent="0.4">
      <c r="A301" s="45"/>
      <c r="B301" s="45"/>
      <c r="D301" s="14"/>
      <c r="L301" s="14"/>
      <c r="M301" s="14"/>
      <c r="R301" s="14"/>
      <c r="S301" s="14"/>
      <c r="T301" s="14"/>
      <c r="U301" s="14"/>
      <c r="X301" s="15"/>
      <c r="Y301" s="15"/>
      <c r="Z301" s="16"/>
      <c r="AB301" s="16"/>
      <c r="AC301" s="16"/>
      <c r="AD301" s="16"/>
    </row>
    <row r="302" spans="1:30" s="13" customFormat="1" x14ac:dyDescent="0.4">
      <c r="A302" s="45"/>
      <c r="B302" s="45"/>
      <c r="D302" s="14"/>
      <c r="K302" s="14"/>
      <c r="R302" s="14"/>
      <c r="T302" s="14"/>
      <c r="V302" s="14"/>
      <c r="W302" s="14"/>
      <c r="X302" s="15"/>
      <c r="Y302" s="15"/>
      <c r="Z302" s="16"/>
      <c r="AB302" s="16"/>
      <c r="AC302" s="16"/>
      <c r="AD302" s="16"/>
    </row>
    <row r="303" spans="1:30" s="13" customFormat="1" x14ac:dyDescent="0.4">
      <c r="A303" s="45"/>
      <c r="B303" s="45"/>
      <c r="D303" s="14"/>
      <c r="K303" s="14"/>
      <c r="R303" s="14"/>
      <c r="T303" s="14"/>
      <c r="V303" s="14"/>
      <c r="W303" s="14"/>
      <c r="X303" s="15"/>
      <c r="Y303" s="15"/>
      <c r="Z303" s="16"/>
      <c r="AB303" s="16"/>
      <c r="AC303" s="16"/>
      <c r="AD303" s="16"/>
    </row>
    <row r="304" spans="1:30" s="13" customFormat="1" x14ac:dyDescent="0.4">
      <c r="A304" s="45"/>
      <c r="B304" s="45"/>
      <c r="D304" s="14"/>
      <c r="K304" s="14"/>
      <c r="R304" s="14"/>
      <c r="T304" s="14"/>
      <c r="V304" s="14"/>
      <c r="W304" s="14"/>
      <c r="X304" s="15"/>
      <c r="Y304" s="15"/>
      <c r="Z304" s="16"/>
      <c r="AB304" s="16"/>
      <c r="AC304" s="16"/>
      <c r="AD304" s="16"/>
    </row>
    <row r="305" spans="1:30" s="13" customFormat="1" x14ac:dyDescent="0.4">
      <c r="A305" s="45"/>
      <c r="B305" s="45"/>
      <c r="D305" s="14"/>
      <c r="K305" s="14"/>
      <c r="R305" s="14"/>
      <c r="T305" s="14"/>
      <c r="X305" s="15"/>
      <c r="Y305" s="15"/>
      <c r="Z305" s="16"/>
      <c r="AB305" s="16"/>
      <c r="AC305" s="16"/>
      <c r="AD305" s="16"/>
    </row>
    <row r="306" spans="1:30" s="13" customFormat="1" x14ac:dyDescent="0.4">
      <c r="A306" s="45"/>
      <c r="B306" s="45"/>
      <c r="D306" s="14"/>
      <c r="K306" s="14"/>
      <c r="R306" s="14"/>
      <c r="T306" s="14"/>
      <c r="X306" s="15"/>
      <c r="Y306" s="15"/>
      <c r="Z306" s="16"/>
      <c r="AB306" s="16"/>
      <c r="AC306" s="16"/>
      <c r="AD306" s="16"/>
    </row>
    <row r="307" spans="1:30" s="13" customFormat="1" x14ac:dyDescent="0.4">
      <c r="A307" s="45"/>
      <c r="B307" s="45"/>
      <c r="D307" s="14"/>
      <c r="K307" s="14"/>
      <c r="R307" s="14"/>
      <c r="T307" s="14"/>
      <c r="X307" s="15"/>
      <c r="Y307" s="15"/>
      <c r="Z307" s="16"/>
      <c r="AB307" s="16"/>
      <c r="AC307" s="16"/>
      <c r="AD307" s="16"/>
    </row>
    <row r="308" spans="1:30" s="13" customFormat="1" x14ac:dyDescent="0.4">
      <c r="A308" s="45"/>
      <c r="B308" s="45"/>
      <c r="D308" s="14"/>
      <c r="K308" s="14"/>
      <c r="R308" s="14"/>
      <c r="T308" s="14"/>
      <c r="X308" s="15"/>
      <c r="Y308" s="15"/>
      <c r="Z308" s="16"/>
      <c r="AB308" s="16"/>
      <c r="AC308" s="16"/>
      <c r="AD308" s="16"/>
    </row>
    <row r="309" spans="1:30" s="13" customFormat="1" x14ac:dyDescent="0.4">
      <c r="A309" s="45"/>
      <c r="B309" s="45"/>
      <c r="D309" s="14"/>
      <c r="K309" s="14"/>
      <c r="R309" s="14"/>
      <c r="T309" s="14"/>
      <c r="X309" s="15"/>
      <c r="Y309" s="15"/>
      <c r="Z309" s="16"/>
      <c r="AB309" s="16"/>
      <c r="AC309" s="16"/>
      <c r="AD309" s="16"/>
    </row>
    <row r="310" spans="1:30" s="13" customFormat="1" x14ac:dyDescent="0.4">
      <c r="A310" s="45"/>
      <c r="B310" s="45"/>
      <c r="D310" s="14"/>
      <c r="K310" s="14"/>
      <c r="R310" s="14"/>
      <c r="T310" s="14"/>
      <c r="X310" s="15"/>
      <c r="Y310" s="15"/>
      <c r="Z310" s="16"/>
      <c r="AB310" s="16"/>
      <c r="AC310" s="16"/>
      <c r="AD310" s="16"/>
    </row>
    <row r="311" spans="1:30" s="13" customFormat="1" x14ac:dyDescent="0.4">
      <c r="A311" s="45"/>
      <c r="B311" s="45"/>
      <c r="D311" s="14"/>
      <c r="K311" s="14"/>
      <c r="R311" s="14"/>
      <c r="T311" s="14"/>
      <c r="X311" s="15"/>
      <c r="Y311" s="15"/>
      <c r="Z311" s="16"/>
      <c r="AB311" s="16"/>
      <c r="AC311" s="16"/>
      <c r="AD311" s="16"/>
    </row>
    <row r="312" spans="1:30" s="13" customFormat="1" x14ac:dyDescent="0.4">
      <c r="A312" s="45"/>
      <c r="B312" s="45"/>
      <c r="D312" s="14"/>
      <c r="K312" s="14"/>
      <c r="R312" s="14"/>
      <c r="T312" s="14"/>
      <c r="X312" s="15"/>
      <c r="Y312" s="15"/>
      <c r="Z312" s="16"/>
      <c r="AB312" s="16"/>
      <c r="AC312" s="16"/>
      <c r="AD312" s="16"/>
    </row>
    <row r="313" spans="1:30" s="13" customFormat="1" x14ac:dyDescent="0.4">
      <c r="A313" s="45"/>
      <c r="B313" s="45"/>
      <c r="D313" s="14"/>
      <c r="K313" s="14"/>
      <c r="R313" s="14"/>
      <c r="T313" s="14"/>
      <c r="X313" s="15"/>
      <c r="Y313" s="15"/>
      <c r="Z313" s="16"/>
      <c r="AB313" s="16"/>
      <c r="AC313" s="16"/>
      <c r="AD313" s="16"/>
    </row>
    <row r="314" spans="1:30" s="13" customFormat="1" x14ac:dyDescent="0.4">
      <c r="A314" s="45"/>
      <c r="B314" s="45"/>
      <c r="D314" s="14"/>
      <c r="K314" s="14"/>
      <c r="R314" s="14"/>
      <c r="T314" s="14"/>
      <c r="X314" s="15"/>
      <c r="Y314" s="15"/>
      <c r="Z314" s="16"/>
      <c r="AB314" s="16"/>
      <c r="AC314" s="16"/>
      <c r="AD314" s="16"/>
    </row>
    <row r="315" spans="1:30" s="13" customFormat="1" x14ac:dyDescent="0.4">
      <c r="A315" s="45"/>
      <c r="B315" s="45"/>
      <c r="D315" s="14"/>
      <c r="K315" s="14"/>
      <c r="R315" s="14"/>
      <c r="T315" s="14"/>
      <c r="X315" s="15"/>
      <c r="Y315" s="15"/>
      <c r="Z315" s="16"/>
      <c r="AB315" s="16"/>
      <c r="AC315" s="16"/>
      <c r="AD315" s="16"/>
    </row>
    <row r="316" spans="1:30" s="13" customFormat="1" x14ac:dyDescent="0.4">
      <c r="A316" s="45"/>
      <c r="B316" s="45"/>
      <c r="D316" s="14"/>
      <c r="L316" s="14"/>
      <c r="M316" s="14"/>
      <c r="R316" s="14"/>
      <c r="S316" s="14"/>
      <c r="T316" s="14"/>
      <c r="U316" s="14"/>
      <c r="X316" s="15"/>
      <c r="Y316" s="15"/>
      <c r="Z316" s="16"/>
      <c r="AA316" s="16"/>
      <c r="AB316" s="16"/>
      <c r="AC316" s="16"/>
      <c r="AD316" s="16"/>
    </row>
    <row r="317" spans="1:30" s="13" customFormat="1" x14ac:dyDescent="0.4">
      <c r="A317" s="45"/>
      <c r="B317" s="45"/>
      <c r="D317" s="14"/>
      <c r="L317" s="14"/>
      <c r="M317" s="14"/>
      <c r="R317" s="14"/>
      <c r="S317" s="14"/>
      <c r="T317" s="14"/>
      <c r="U317" s="14"/>
      <c r="X317" s="15"/>
      <c r="Y317" s="15"/>
      <c r="Z317" s="16"/>
      <c r="AB317" s="16"/>
      <c r="AC317" s="16"/>
      <c r="AD317" s="16"/>
    </row>
    <row r="318" spans="1:30" s="13" customFormat="1" x14ac:dyDescent="0.4">
      <c r="A318" s="45"/>
      <c r="B318" s="45"/>
      <c r="D318" s="14"/>
      <c r="L318" s="14"/>
      <c r="M318" s="14"/>
      <c r="R318" s="14"/>
      <c r="S318" s="14"/>
      <c r="T318" s="14"/>
      <c r="U318" s="14"/>
      <c r="X318" s="15"/>
      <c r="Y318" s="15"/>
      <c r="Z318" s="16"/>
      <c r="AB318" s="16"/>
      <c r="AC318" s="16"/>
      <c r="AD318" s="16"/>
    </row>
    <row r="319" spans="1:30" s="13" customFormat="1" x14ac:dyDescent="0.4">
      <c r="A319" s="45"/>
      <c r="B319" s="45"/>
      <c r="D319" s="14"/>
      <c r="L319" s="14"/>
      <c r="M319" s="14"/>
      <c r="R319" s="14"/>
      <c r="S319" s="14"/>
      <c r="T319" s="14"/>
      <c r="U319" s="14"/>
      <c r="X319" s="15"/>
      <c r="Y319" s="15"/>
      <c r="Z319" s="16"/>
      <c r="AB319" s="16"/>
      <c r="AC319" s="16"/>
      <c r="AD319" s="16"/>
    </row>
    <row r="320" spans="1:30" s="13" customFormat="1" x14ac:dyDescent="0.4">
      <c r="A320" s="45"/>
      <c r="B320" s="45"/>
      <c r="D320" s="14"/>
      <c r="L320" s="14"/>
      <c r="M320" s="14"/>
      <c r="R320" s="14"/>
      <c r="S320" s="14"/>
      <c r="T320" s="14"/>
      <c r="U320" s="14"/>
      <c r="X320" s="15"/>
      <c r="Y320" s="15"/>
      <c r="Z320" s="16"/>
      <c r="AB320" s="16"/>
      <c r="AC320" s="16"/>
      <c r="AD320" s="16"/>
    </row>
    <row r="321" spans="1:30" s="13" customFormat="1" x14ac:dyDescent="0.4">
      <c r="A321" s="45"/>
      <c r="B321" s="45"/>
      <c r="D321" s="14"/>
      <c r="L321" s="14"/>
      <c r="M321" s="14"/>
      <c r="R321" s="14"/>
      <c r="S321" s="14"/>
      <c r="T321" s="14"/>
      <c r="U321" s="14"/>
      <c r="X321" s="15"/>
      <c r="Y321" s="15"/>
      <c r="Z321" s="16"/>
      <c r="AB321" s="16"/>
      <c r="AC321" s="16"/>
      <c r="AD321" s="16"/>
    </row>
    <row r="322" spans="1:30" s="13" customFormat="1" x14ac:dyDescent="0.4">
      <c r="A322" s="45"/>
      <c r="B322" s="45"/>
      <c r="D322" s="14"/>
      <c r="L322" s="14"/>
      <c r="M322" s="14"/>
      <c r="R322" s="14"/>
      <c r="S322" s="14"/>
      <c r="T322" s="14"/>
      <c r="U322" s="14"/>
      <c r="X322" s="15"/>
      <c r="Y322" s="15"/>
      <c r="Z322" s="16"/>
      <c r="AB322" s="16"/>
      <c r="AC322" s="16"/>
      <c r="AD322" s="16"/>
    </row>
    <row r="323" spans="1:30" s="13" customFormat="1" x14ac:dyDescent="0.4">
      <c r="A323" s="45"/>
      <c r="B323" s="45"/>
      <c r="D323" s="14"/>
      <c r="L323" s="14"/>
      <c r="M323" s="14"/>
      <c r="R323" s="14"/>
      <c r="S323" s="14"/>
      <c r="T323" s="14"/>
      <c r="U323" s="14"/>
      <c r="X323" s="15"/>
      <c r="Y323" s="15"/>
      <c r="Z323" s="16"/>
      <c r="AB323" s="16"/>
      <c r="AC323" s="16"/>
      <c r="AD323" s="16"/>
    </row>
    <row r="324" spans="1:30" s="13" customFormat="1" x14ac:dyDescent="0.4">
      <c r="A324" s="45"/>
      <c r="B324" s="45"/>
      <c r="D324" s="14"/>
      <c r="L324" s="14"/>
      <c r="M324" s="14"/>
      <c r="R324" s="14"/>
      <c r="S324" s="14"/>
      <c r="T324" s="14"/>
      <c r="U324" s="14"/>
      <c r="X324" s="15"/>
      <c r="Y324" s="15"/>
      <c r="Z324" s="16"/>
      <c r="AB324" s="16"/>
      <c r="AC324" s="16"/>
      <c r="AD324" s="16"/>
    </row>
    <row r="325" spans="1:30" s="13" customFormat="1" x14ac:dyDescent="0.4">
      <c r="A325" s="45"/>
      <c r="B325" s="45"/>
      <c r="D325" s="14"/>
      <c r="L325" s="14"/>
      <c r="M325" s="14"/>
      <c r="R325" s="14"/>
      <c r="S325" s="14"/>
      <c r="T325" s="14"/>
      <c r="U325" s="14"/>
      <c r="X325" s="15"/>
      <c r="Y325" s="15"/>
      <c r="Z325" s="16"/>
      <c r="AB325" s="16"/>
      <c r="AC325" s="16"/>
      <c r="AD325" s="16"/>
    </row>
    <row r="326" spans="1:30" s="13" customFormat="1" x14ac:dyDescent="0.4">
      <c r="A326" s="45"/>
      <c r="B326" s="45"/>
      <c r="D326" s="14"/>
      <c r="L326" s="14"/>
      <c r="M326" s="14"/>
      <c r="R326" s="14"/>
      <c r="S326" s="14"/>
      <c r="T326" s="14"/>
      <c r="U326" s="14"/>
      <c r="V326" s="14"/>
      <c r="W326" s="14"/>
      <c r="X326" s="15"/>
      <c r="Y326" s="15"/>
      <c r="Z326" s="16"/>
      <c r="AB326" s="16"/>
      <c r="AC326" s="16"/>
      <c r="AD326" s="16"/>
    </row>
    <row r="327" spans="1:30" s="13" customFormat="1" x14ac:dyDescent="0.4">
      <c r="A327" s="45"/>
      <c r="B327" s="45"/>
      <c r="D327" s="14"/>
      <c r="L327" s="14"/>
      <c r="M327" s="14"/>
      <c r="R327" s="14"/>
      <c r="S327" s="14"/>
      <c r="T327" s="14"/>
      <c r="U327" s="14"/>
      <c r="X327" s="15"/>
      <c r="Y327" s="15"/>
      <c r="Z327" s="16"/>
      <c r="AB327" s="16"/>
      <c r="AC327" s="16"/>
      <c r="AD327" s="16"/>
    </row>
    <row r="328" spans="1:30" s="13" customFormat="1" x14ac:dyDescent="0.4">
      <c r="A328" s="45"/>
      <c r="B328" s="45"/>
      <c r="D328" s="14"/>
      <c r="L328" s="14"/>
      <c r="M328" s="14"/>
      <c r="R328" s="14"/>
      <c r="S328" s="14"/>
      <c r="T328" s="14"/>
      <c r="U328" s="14"/>
      <c r="X328" s="15"/>
      <c r="Y328" s="15"/>
      <c r="Z328" s="16"/>
      <c r="AB328" s="16"/>
      <c r="AC328" s="16"/>
      <c r="AD328" s="16"/>
    </row>
    <row r="329" spans="1:30" s="13" customFormat="1" x14ac:dyDescent="0.4">
      <c r="A329" s="45"/>
      <c r="B329" s="45"/>
      <c r="D329" s="14"/>
      <c r="L329" s="14"/>
      <c r="M329" s="14"/>
      <c r="R329" s="14"/>
      <c r="S329" s="14"/>
      <c r="T329" s="14"/>
      <c r="U329" s="14"/>
      <c r="X329" s="15"/>
      <c r="Y329" s="15"/>
      <c r="Z329" s="16"/>
      <c r="AB329" s="16"/>
      <c r="AC329" s="16"/>
      <c r="AD329" s="16"/>
    </row>
    <row r="330" spans="1:30" s="13" customFormat="1" x14ac:dyDescent="0.4">
      <c r="A330" s="45"/>
      <c r="B330" s="45"/>
      <c r="D330" s="14"/>
      <c r="L330" s="14"/>
      <c r="M330" s="14"/>
      <c r="R330" s="14"/>
      <c r="S330" s="14"/>
      <c r="T330" s="14"/>
      <c r="U330" s="14"/>
      <c r="X330" s="15"/>
      <c r="Y330" s="15"/>
      <c r="Z330" s="16"/>
      <c r="AB330" s="16"/>
      <c r="AC330" s="16"/>
      <c r="AD330" s="16"/>
    </row>
    <row r="331" spans="1:30" s="13" customFormat="1" x14ac:dyDescent="0.4">
      <c r="A331" s="45"/>
      <c r="B331" s="45"/>
      <c r="D331" s="14"/>
      <c r="K331" s="14"/>
      <c r="R331" s="14"/>
      <c r="T331" s="14"/>
      <c r="V331" s="14"/>
      <c r="W331" s="14"/>
      <c r="X331" s="15"/>
      <c r="Y331" s="15"/>
      <c r="Z331" s="16"/>
      <c r="AB331" s="16"/>
      <c r="AC331" s="16"/>
      <c r="AD331" s="16"/>
    </row>
    <row r="332" spans="1:30" s="13" customFormat="1" x14ac:dyDescent="0.4">
      <c r="A332" s="45"/>
      <c r="B332" s="45"/>
      <c r="D332" s="14"/>
      <c r="K332" s="14"/>
      <c r="R332" s="14"/>
      <c r="T332" s="14"/>
      <c r="X332" s="15"/>
      <c r="Y332" s="15"/>
      <c r="Z332" s="16"/>
      <c r="AB332" s="16"/>
      <c r="AC332" s="16"/>
      <c r="AD332" s="16"/>
    </row>
    <row r="333" spans="1:30" s="13" customFormat="1" x14ac:dyDescent="0.4">
      <c r="A333" s="45"/>
      <c r="B333" s="45"/>
      <c r="D333" s="14"/>
      <c r="K333" s="14"/>
      <c r="R333" s="14"/>
      <c r="T333" s="14"/>
      <c r="X333" s="15"/>
      <c r="Y333" s="15"/>
      <c r="Z333" s="16"/>
      <c r="AB333" s="16"/>
      <c r="AC333" s="16"/>
      <c r="AD333" s="16"/>
    </row>
    <row r="334" spans="1:30" s="13" customFormat="1" x14ac:dyDescent="0.4">
      <c r="A334" s="45"/>
      <c r="B334" s="45"/>
      <c r="D334" s="14"/>
      <c r="K334" s="14"/>
      <c r="R334" s="14"/>
      <c r="T334" s="14"/>
      <c r="X334" s="15"/>
      <c r="Y334" s="15"/>
      <c r="Z334" s="16"/>
      <c r="AB334" s="16"/>
      <c r="AC334" s="16"/>
      <c r="AD334" s="16"/>
    </row>
    <row r="335" spans="1:30" s="13" customFormat="1" x14ac:dyDescent="0.4">
      <c r="A335" s="45"/>
      <c r="B335" s="45"/>
      <c r="D335" s="14"/>
      <c r="K335" s="14"/>
      <c r="R335" s="14"/>
      <c r="T335" s="14"/>
      <c r="X335" s="15"/>
      <c r="Y335" s="15"/>
      <c r="Z335" s="16"/>
      <c r="AB335" s="16"/>
      <c r="AC335" s="16"/>
      <c r="AD335" s="16"/>
    </row>
    <row r="336" spans="1:30" s="13" customFormat="1" x14ac:dyDescent="0.4">
      <c r="A336" s="45"/>
      <c r="B336" s="45"/>
      <c r="D336" s="14"/>
      <c r="K336" s="14"/>
      <c r="R336" s="14"/>
      <c r="T336" s="14"/>
      <c r="X336" s="15"/>
      <c r="Y336" s="15"/>
      <c r="Z336" s="16"/>
      <c r="AB336" s="16"/>
      <c r="AC336" s="16"/>
      <c r="AD336" s="16"/>
    </row>
    <row r="337" spans="1:30" s="13" customFormat="1" x14ac:dyDescent="0.4">
      <c r="A337" s="45"/>
      <c r="B337" s="45"/>
      <c r="D337" s="14"/>
      <c r="L337" s="14"/>
      <c r="M337" s="14"/>
      <c r="R337" s="14"/>
      <c r="S337" s="14"/>
      <c r="T337" s="14"/>
      <c r="U337" s="14"/>
      <c r="V337" s="14"/>
      <c r="W337" s="14"/>
      <c r="X337" s="15"/>
      <c r="Y337" s="15"/>
      <c r="Z337" s="16"/>
      <c r="AA337" s="16"/>
      <c r="AB337" s="16"/>
      <c r="AC337" s="16"/>
      <c r="AD337" s="16"/>
    </row>
    <row r="338" spans="1:30" s="13" customFormat="1" x14ac:dyDescent="0.4">
      <c r="A338" s="45"/>
      <c r="B338" s="45"/>
      <c r="D338" s="14"/>
      <c r="L338" s="14"/>
      <c r="M338" s="14"/>
      <c r="R338" s="14"/>
      <c r="S338" s="14"/>
      <c r="T338" s="14"/>
      <c r="U338" s="14"/>
      <c r="V338" s="14"/>
      <c r="W338" s="14"/>
      <c r="X338" s="15"/>
      <c r="Y338" s="15"/>
      <c r="Z338" s="16"/>
      <c r="AB338" s="16"/>
      <c r="AC338" s="16"/>
      <c r="AD338" s="16"/>
    </row>
    <row r="339" spans="1:30" s="13" customFormat="1" x14ac:dyDescent="0.4">
      <c r="A339" s="45"/>
      <c r="B339" s="45"/>
      <c r="D339" s="14"/>
      <c r="L339" s="14"/>
      <c r="M339" s="14"/>
      <c r="R339" s="14"/>
      <c r="S339" s="14"/>
      <c r="T339" s="14"/>
      <c r="U339" s="14"/>
      <c r="X339" s="15"/>
      <c r="Y339" s="15"/>
      <c r="Z339" s="16"/>
      <c r="AB339" s="16"/>
      <c r="AC339" s="16"/>
      <c r="AD339" s="16"/>
    </row>
    <row r="340" spans="1:30" s="13" customFormat="1" x14ac:dyDescent="0.4">
      <c r="A340" s="45"/>
      <c r="B340" s="45"/>
      <c r="D340" s="14"/>
      <c r="L340" s="14"/>
      <c r="M340" s="14"/>
      <c r="R340" s="14"/>
      <c r="S340" s="14"/>
      <c r="T340" s="14"/>
      <c r="U340" s="14"/>
      <c r="X340" s="15"/>
      <c r="Y340" s="15"/>
      <c r="Z340" s="16"/>
      <c r="AB340" s="16"/>
      <c r="AC340" s="16"/>
      <c r="AD340" s="16"/>
    </row>
    <row r="341" spans="1:30" s="13" customFormat="1" x14ac:dyDescent="0.4">
      <c r="A341" s="45"/>
      <c r="B341" s="45"/>
      <c r="D341" s="14"/>
      <c r="L341" s="14"/>
      <c r="M341" s="14"/>
      <c r="R341" s="14"/>
      <c r="S341" s="14"/>
      <c r="T341" s="14"/>
      <c r="U341" s="14"/>
      <c r="X341" s="15"/>
      <c r="Y341" s="15"/>
      <c r="Z341" s="16"/>
      <c r="AB341" s="16"/>
      <c r="AC341" s="16"/>
      <c r="AD341" s="16"/>
    </row>
    <row r="342" spans="1:30" s="13" customFormat="1" x14ac:dyDescent="0.4">
      <c r="A342" s="45"/>
      <c r="B342" s="45"/>
      <c r="D342" s="14"/>
      <c r="L342" s="14"/>
      <c r="M342" s="14"/>
      <c r="R342" s="14"/>
      <c r="S342" s="14"/>
      <c r="T342" s="14"/>
      <c r="U342" s="14"/>
      <c r="V342" s="14"/>
      <c r="W342" s="14"/>
      <c r="X342" s="15"/>
      <c r="Y342" s="15"/>
      <c r="Z342" s="16"/>
      <c r="AB342" s="16"/>
      <c r="AC342" s="16"/>
      <c r="AD342" s="16"/>
    </row>
    <row r="343" spans="1:30" s="13" customFormat="1" x14ac:dyDescent="0.4">
      <c r="A343" s="45"/>
      <c r="B343" s="45"/>
      <c r="D343" s="14"/>
      <c r="L343" s="14"/>
      <c r="M343" s="14"/>
      <c r="R343" s="14"/>
      <c r="S343" s="14"/>
      <c r="T343" s="14"/>
      <c r="U343" s="14"/>
      <c r="X343" s="15"/>
      <c r="Y343" s="15"/>
      <c r="Z343" s="16"/>
      <c r="AB343" s="16"/>
      <c r="AC343" s="16"/>
      <c r="AD343" s="16"/>
    </row>
    <row r="344" spans="1:30" s="13" customFormat="1" x14ac:dyDescent="0.4">
      <c r="A344" s="45"/>
      <c r="B344" s="45"/>
      <c r="D344" s="14"/>
      <c r="L344" s="14"/>
      <c r="M344" s="14"/>
      <c r="R344" s="14"/>
      <c r="S344" s="14"/>
      <c r="T344" s="14"/>
      <c r="U344" s="14"/>
      <c r="V344" s="14"/>
      <c r="W344" s="14"/>
      <c r="X344" s="15"/>
      <c r="Y344" s="15"/>
      <c r="Z344" s="16"/>
      <c r="AB344" s="16"/>
      <c r="AC344" s="16"/>
      <c r="AD344" s="16"/>
    </row>
    <row r="345" spans="1:30" s="13" customFormat="1" x14ac:dyDescent="0.4">
      <c r="A345" s="45"/>
      <c r="B345" s="45"/>
      <c r="D345" s="14"/>
      <c r="L345" s="14"/>
      <c r="M345" s="14"/>
      <c r="R345" s="14"/>
      <c r="S345" s="14"/>
      <c r="T345" s="14"/>
      <c r="U345" s="14"/>
      <c r="V345" s="14"/>
      <c r="W345" s="14"/>
      <c r="X345" s="15"/>
      <c r="Y345" s="15"/>
      <c r="Z345" s="16"/>
      <c r="AB345" s="16"/>
      <c r="AC345" s="16"/>
      <c r="AD345" s="16"/>
    </row>
    <row r="346" spans="1:30" s="13" customFormat="1" x14ac:dyDescent="0.4">
      <c r="A346" s="45"/>
      <c r="B346" s="45"/>
      <c r="D346" s="14"/>
      <c r="L346" s="14"/>
      <c r="M346" s="14"/>
      <c r="R346" s="14"/>
      <c r="S346" s="14"/>
      <c r="T346" s="14"/>
      <c r="U346" s="14"/>
      <c r="X346" s="15"/>
      <c r="Y346" s="15"/>
      <c r="Z346" s="16"/>
      <c r="AB346" s="16"/>
      <c r="AC346" s="16"/>
      <c r="AD346" s="16"/>
    </row>
    <row r="347" spans="1:30" s="13" customFormat="1" x14ac:dyDescent="0.4">
      <c r="A347" s="45"/>
      <c r="B347" s="45"/>
      <c r="D347" s="14"/>
      <c r="L347" s="14"/>
      <c r="M347" s="14"/>
      <c r="R347" s="14"/>
      <c r="S347" s="14"/>
      <c r="T347" s="14"/>
      <c r="U347" s="14"/>
      <c r="V347" s="14"/>
      <c r="W347" s="14"/>
      <c r="X347" s="15"/>
      <c r="Y347" s="15"/>
      <c r="Z347" s="16"/>
      <c r="AB347" s="16"/>
      <c r="AC347" s="16"/>
      <c r="AD347" s="16"/>
    </row>
    <row r="348" spans="1:30" s="13" customFormat="1" x14ac:dyDescent="0.4">
      <c r="A348" s="45"/>
      <c r="B348" s="45"/>
      <c r="D348" s="14"/>
      <c r="L348" s="14"/>
      <c r="M348" s="14"/>
      <c r="R348" s="14"/>
      <c r="S348" s="14"/>
      <c r="T348" s="14"/>
      <c r="U348" s="14"/>
      <c r="X348" s="15"/>
      <c r="Y348" s="15"/>
      <c r="Z348" s="16"/>
      <c r="AB348" s="16"/>
      <c r="AC348" s="16"/>
      <c r="AD348" s="16"/>
    </row>
    <row r="349" spans="1:30" s="13" customFormat="1" x14ac:dyDescent="0.4">
      <c r="A349" s="45"/>
      <c r="B349" s="45"/>
      <c r="D349" s="14"/>
      <c r="L349" s="14"/>
      <c r="M349" s="14"/>
      <c r="R349" s="14"/>
      <c r="S349" s="14"/>
      <c r="T349" s="14"/>
      <c r="U349" s="14"/>
      <c r="X349" s="15"/>
      <c r="Y349" s="15"/>
      <c r="Z349" s="16"/>
      <c r="AB349" s="16"/>
      <c r="AC349" s="16"/>
      <c r="AD349" s="16"/>
    </row>
    <row r="350" spans="1:30" s="13" customFormat="1" x14ac:dyDescent="0.4">
      <c r="A350" s="45"/>
      <c r="B350" s="45"/>
      <c r="D350" s="14"/>
      <c r="L350" s="14"/>
      <c r="M350" s="14"/>
      <c r="R350" s="14"/>
      <c r="S350" s="14"/>
      <c r="T350" s="14"/>
      <c r="U350" s="14"/>
      <c r="X350" s="15"/>
      <c r="Y350" s="15"/>
      <c r="Z350" s="16"/>
      <c r="AB350" s="16"/>
      <c r="AC350" s="16"/>
      <c r="AD350" s="16"/>
    </row>
    <row r="351" spans="1:30" s="13" customFormat="1" x14ac:dyDescent="0.4">
      <c r="A351" s="45"/>
      <c r="B351" s="45"/>
      <c r="D351" s="14"/>
      <c r="L351" s="14"/>
      <c r="M351" s="14"/>
      <c r="R351" s="14"/>
      <c r="S351" s="14"/>
      <c r="T351" s="14"/>
      <c r="U351" s="14"/>
      <c r="V351" s="14"/>
      <c r="W351" s="14"/>
      <c r="X351" s="15"/>
      <c r="Y351" s="15"/>
      <c r="Z351" s="16"/>
      <c r="AB351" s="16"/>
      <c r="AC351" s="16"/>
      <c r="AD351" s="16"/>
    </row>
    <row r="352" spans="1:30" s="13" customFormat="1" x14ac:dyDescent="0.4">
      <c r="A352" s="45"/>
      <c r="B352" s="45"/>
      <c r="D352" s="14"/>
      <c r="L352" s="14"/>
      <c r="M352" s="14"/>
      <c r="R352" s="14"/>
      <c r="S352" s="14"/>
      <c r="T352" s="14"/>
      <c r="U352" s="14"/>
      <c r="X352" s="15"/>
      <c r="Y352" s="15"/>
      <c r="Z352" s="16"/>
      <c r="AB352" s="16"/>
      <c r="AC352" s="16"/>
      <c r="AD352" s="16"/>
    </row>
    <row r="353" spans="1:30" s="13" customFormat="1" x14ac:dyDescent="0.4">
      <c r="A353" s="45"/>
      <c r="B353" s="45"/>
      <c r="D353" s="14"/>
      <c r="K353" s="14"/>
      <c r="R353" s="14"/>
      <c r="T353" s="14"/>
      <c r="V353" s="14"/>
      <c r="W353" s="14"/>
      <c r="X353" s="15"/>
      <c r="Y353" s="15"/>
      <c r="Z353" s="16"/>
      <c r="AB353" s="16"/>
      <c r="AC353" s="16"/>
      <c r="AD353" s="16"/>
    </row>
    <row r="354" spans="1:30" s="13" customFormat="1" x14ac:dyDescent="0.4">
      <c r="A354" s="45"/>
      <c r="B354" s="45"/>
      <c r="D354" s="14"/>
      <c r="K354" s="14"/>
      <c r="R354" s="14"/>
      <c r="T354" s="14"/>
      <c r="V354" s="14"/>
      <c r="W354" s="14"/>
      <c r="X354" s="15"/>
      <c r="Y354" s="15"/>
      <c r="Z354" s="16"/>
      <c r="AB354" s="16"/>
      <c r="AC354" s="16"/>
      <c r="AD354" s="16"/>
    </row>
    <row r="355" spans="1:30" s="13" customFormat="1" x14ac:dyDescent="0.4">
      <c r="A355" s="45"/>
      <c r="B355" s="45"/>
      <c r="D355" s="14"/>
      <c r="K355" s="14"/>
      <c r="R355" s="14"/>
      <c r="T355" s="14"/>
      <c r="V355" s="14"/>
      <c r="W355" s="14"/>
      <c r="X355" s="15"/>
      <c r="Y355" s="15"/>
      <c r="Z355" s="16"/>
      <c r="AB355" s="16"/>
      <c r="AC355" s="16"/>
      <c r="AD355" s="16"/>
    </row>
    <row r="356" spans="1:30" s="13" customFormat="1" x14ac:dyDescent="0.4">
      <c r="A356" s="45"/>
      <c r="B356" s="45"/>
      <c r="D356" s="14"/>
      <c r="K356" s="14"/>
      <c r="R356" s="14"/>
      <c r="T356" s="14"/>
      <c r="V356" s="14"/>
      <c r="W356" s="14"/>
      <c r="X356" s="15"/>
      <c r="Y356" s="15"/>
      <c r="Z356" s="16"/>
      <c r="AB356" s="16"/>
      <c r="AC356" s="16"/>
      <c r="AD356" s="16"/>
    </row>
    <row r="357" spans="1:30" s="13" customFormat="1" x14ac:dyDescent="0.4">
      <c r="A357" s="45"/>
      <c r="B357" s="45"/>
      <c r="D357" s="14"/>
      <c r="K357" s="14"/>
      <c r="R357" s="14"/>
      <c r="T357" s="14"/>
      <c r="X357" s="15"/>
      <c r="Y357" s="15"/>
      <c r="Z357" s="16"/>
      <c r="AB357" s="16"/>
      <c r="AC357" s="16"/>
      <c r="AD357" s="16"/>
    </row>
    <row r="358" spans="1:30" s="13" customFormat="1" x14ac:dyDescent="0.4">
      <c r="A358" s="45"/>
      <c r="B358" s="45"/>
      <c r="D358" s="14"/>
      <c r="K358" s="14"/>
      <c r="R358" s="14"/>
      <c r="T358" s="14"/>
      <c r="X358" s="15"/>
      <c r="Y358" s="15"/>
      <c r="Z358" s="16"/>
      <c r="AB358" s="16"/>
      <c r="AC358" s="16"/>
      <c r="AD358" s="16"/>
    </row>
    <row r="359" spans="1:30" s="13" customFormat="1" x14ac:dyDescent="0.4">
      <c r="A359" s="45"/>
      <c r="B359" s="45"/>
      <c r="D359" s="14"/>
      <c r="K359" s="14"/>
      <c r="R359" s="14"/>
      <c r="T359" s="14"/>
      <c r="X359" s="15"/>
      <c r="Y359" s="15"/>
      <c r="Z359" s="16"/>
      <c r="AB359" s="16"/>
      <c r="AC359" s="16"/>
      <c r="AD359" s="16"/>
    </row>
    <row r="360" spans="1:30" s="13" customFormat="1" x14ac:dyDescent="0.4">
      <c r="A360" s="45"/>
      <c r="B360" s="45"/>
      <c r="D360" s="14"/>
      <c r="K360" s="14"/>
      <c r="R360" s="14"/>
      <c r="T360" s="14"/>
      <c r="X360" s="15"/>
      <c r="Y360" s="15"/>
      <c r="Z360" s="16"/>
      <c r="AB360" s="16"/>
      <c r="AC360" s="16"/>
      <c r="AD360" s="16"/>
    </row>
    <row r="361" spans="1:30" s="13" customFormat="1" x14ac:dyDescent="0.4">
      <c r="A361" s="45"/>
      <c r="B361" s="45"/>
      <c r="D361" s="14"/>
      <c r="K361" s="14"/>
      <c r="R361" s="14"/>
      <c r="T361" s="14"/>
      <c r="X361" s="15"/>
      <c r="Y361" s="15"/>
      <c r="Z361" s="16"/>
      <c r="AB361" s="16"/>
      <c r="AC361" s="16"/>
      <c r="AD361" s="16"/>
    </row>
    <row r="362" spans="1:30" s="13" customFormat="1" x14ac:dyDescent="0.4">
      <c r="A362" s="45"/>
      <c r="B362" s="45"/>
      <c r="D362" s="14"/>
      <c r="K362" s="14"/>
      <c r="R362" s="14"/>
      <c r="T362" s="14"/>
      <c r="X362" s="15"/>
      <c r="Y362" s="15"/>
      <c r="Z362" s="16"/>
      <c r="AB362" s="16"/>
      <c r="AC362" s="16"/>
      <c r="AD362" s="16"/>
    </row>
  </sheetData>
  <autoFilter ref="A1:V1"/>
  <phoneticPr fontId="18"/>
  <conditionalFormatting sqref="A35:Y35 AA35:AB35 A23:Y23 AE35:XFD35 AA23:AB23 AE23:XFD23 A53:Y53 AE53:XFD53 AE47:XFD47 AA53:AB53 A47:Y47 AA47:AB47 A70:Y70 AE70:XFD70 A54:XFD59 AE60:XFD60 AA70:AB70 A60:Y60 AA60:AB60 A93:Y93 AE93:XFD93 AE78:XFD78 AA93:AB93 A78:Y78 AA78:AB78 A118:Y118 AE118:XFD118 AE102:XFD102 AA118:AB118 A102:Y102 AA102:AB102 A147:Y147 AE147:XFD147 AE141:XFD141 AA147:AB147 A141:Y141 AA141:AB141 AE163:XFD163 A163:Y163 AA163:AB163 A195:Y195 AE195:XFD195 AE170:XFD170 AA195:AB195 A170:Y170 AA170:AB170 A2:XFD22 A24:XFD34 A36:XFD46 A48:XFD52 A61:XFD69 A71:XFD77 A79:XFD92 A94:XFD101 A103:XFD117 A119:XFD140 A142:XFD146 AA167:AB167 A167:Y167 AE167:XFD167 A148:XFD162 A168:XFD169 A196:XFD241 A171:XFD194 A164:XFD166">
    <cfRule type="expression" dxfId="39" priority="1">
      <formula>$B2="☆"</formula>
    </cfRule>
  </conditionalFormatting>
  <conditionalFormatting sqref="Z35 AC35:AD35">
    <cfRule type="expression" dxfId="38" priority="3">
      <formula>$B23="☆"</formula>
    </cfRule>
  </conditionalFormatting>
  <conditionalFormatting sqref="AC53:AD53 Z53 Z147">
    <cfRule type="expression" dxfId="37" priority="5">
      <formula>$B47="☆"</formula>
    </cfRule>
  </conditionalFormatting>
  <conditionalFormatting sqref="AC70:AD70">
    <cfRule type="expression" dxfId="36" priority="7">
      <formula>$B60="☆"</formula>
    </cfRule>
  </conditionalFormatting>
  <conditionalFormatting sqref="AC118:AD118 Z118">
    <cfRule type="expression" dxfId="35" priority="9">
      <formula>$B102="☆"</formula>
    </cfRule>
  </conditionalFormatting>
  <conditionalFormatting sqref="AC147:AD147">
    <cfRule type="expression" dxfId="34" priority="11">
      <formula>$B141="☆"</formula>
    </cfRule>
  </conditionalFormatting>
  <conditionalFormatting sqref="AC167:AD167 Z167">
    <cfRule type="expression" dxfId="33" priority="13">
      <formula>$B163="☆"</formula>
    </cfRule>
  </conditionalFormatting>
  <conditionalFormatting sqref="AC195:AD195 Z195">
    <cfRule type="expression" dxfId="32" priority="15">
      <formula>$B170="☆"</formula>
    </cfRule>
  </conditionalFormatting>
  <conditionalFormatting sqref="Z70">
    <cfRule type="expression" dxfId="31" priority="18">
      <formula>$B60="☆"</formula>
    </cfRule>
  </conditionalFormatting>
  <conditionalFormatting sqref="Z93 AC93:AD93">
    <cfRule type="expression" dxfId="30" priority="19">
      <formula>$B78="☆"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2"/>
  <sheetViews>
    <sheetView zoomScale="80" zoomScaleNormal="80" workbookViewId="0">
      <pane ySplit="1" topLeftCell="A2" activePane="bottomLeft" state="frozen"/>
      <selection activeCell="O1" sqref="O1"/>
      <selection pane="bottomLeft"/>
    </sheetView>
  </sheetViews>
  <sheetFormatPr defaultColWidth="16" defaultRowHeight="18.75" x14ac:dyDescent="0.4"/>
  <cols>
    <col min="1" max="2" width="7.125" style="18" customWidth="1"/>
    <col min="3" max="3" width="6.125" customWidth="1"/>
    <col min="4" max="4" width="18.62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customWidth="1"/>
    <col min="26" max="26" width="16" style="11"/>
    <col min="29" max="30" width="16" style="11"/>
  </cols>
  <sheetData>
    <row r="1" spans="1:31" x14ac:dyDescent="0.4">
      <c r="A1" s="72"/>
      <c r="B1" s="72"/>
      <c r="C1" s="72"/>
      <c r="D1" t="s">
        <v>0</v>
      </c>
      <c r="E1" t="s">
        <v>1</v>
      </c>
      <c r="F1" t="s">
        <v>2</v>
      </c>
      <c r="G1" t="s">
        <v>3</v>
      </c>
      <c r="H1" t="s">
        <v>96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72" t="s">
        <v>101</v>
      </c>
      <c r="X1" s="22" t="s">
        <v>89</v>
      </c>
      <c r="Y1" s="23" t="s">
        <v>90</v>
      </c>
      <c r="Z1" s="23" t="s">
        <v>94</v>
      </c>
      <c r="AA1" s="23" t="s">
        <v>100</v>
      </c>
      <c r="AB1" s="23" t="s">
        <v>93</v>
      </c>
      <c r="AC1" s="23" t="s">
        <v>95</v>
      </c>
      <c r="AD1" s="23" t="s">
        <v>102</v>
      </c>
      <c r="AE1" s="23"/>
    </row>
    <row r="2" spans="1:31" s="67" customFormat="1" x14ac:dyDescent="0.4">
      <c r="A2" s="62" t="str">
        <f>IF(V2&gt;0, "★", "-")</f>
        <v>★</v>
      </c>
      <c r="B2" s="62" t="str">
        <f>IF(K2&gt;0, "☆", "-")</f>
        <v>-</v>
      </c>
      <c r="C2" s="67">
        <v>10</v>
      </c>
      <c r="D2" s="64">
        <v>43383.398912037039</v>
      </c>
      <c r="E2" s="63">
        <v>2020</v>
      </c>
      <c r="F2" s="63" t="s">
        <v>71</v>
      </c>
      <c r="G2" s="63">
        <v>1358</v>
      </c>
      <c r="H2" s="63">
        <v>1139</v>
      </c>
      <c r="I2" s="63">
        <v>8</v>
      </c>
      <c r="J2" s="63">
        <v>1</v>
      </c>
      <c r="K2" s="63"/>
      <c r="L2" s="64">
        <v>43383.424386574072</v>
      </c>
      <c r="M2" s="64">
        <v>43383.428611111114</v>
      </c>
      <c r="N2" s="63" t="s">
        <v>19</v>
      </c>
      <c r="O2" s="63" t="s">
        <v>20</v>
      </c>
      <c r="P2" s="63" t="s">
        <v>31</v>
      </c>
      <c r="Q2" s="63" t="s">
        <v>32</v>
      </c>
      <c r="R2" s="64">
        <v>43383.42459490741</v>
      </c>
      <c r="S2" s="64">
        <v>43383.42459490741</v>
      </c>
      <c r="T2" s="64">
        <v>43383.432534722226</v>
      </c>
      <c r="U2" s="64">
        <v>43383.432534722226</v>
      </c>
      <c r="V2" s="64">
        <v>43383.42459490741</v>
      </c>
      <c r="W2" s="68">
        <f>IF(V2&gt;0,V2,D2)</f>
        <v>43383.42459490741</v>
      </c>
      <c r="X2" s="69">
        <f>M2-L2</f>
        <v>4.2245370423188433E-3</v>
      </c>
      <c r="Y2" s="69">
        <f>X2*J2</f>
        <v>4.2245370423188433E-3</v>
      </c>
      <c r="Z2" s="73">
        <f>SUM(Y2:Y21)</f>
        <v>0.1599074074474629</v>
      </c>
      <c r="AA2" s="73">
        <f>IF(IF(A2="☆",K2-R2,L2-R2)&lt;0,0,IF(A2="☆",K2-R2,L2-R2))</f>
        <v>0</v>
      </c>
      <c r="AB2" s="16">
        <f>IF(IF(B2="☆",(IF(K2&gt;R2,K2-W2,R2-W2)),L2-W2)&lt;0,0,IF(B2="☆",(IF(K2&gt;R2,K2-W2,R2-W2)),L2-W2))</f>
        <v>0</v>
      </c>
      <c r="AC2" s="70">
        <f>AVERAGE(AB2:AB21)</f>
        <v>4.1840277775918363E-3</v>
      </c>
      <c r="AD2" s="70">
        <f>MEDIAN(AB2:AB21)</f>
        <v>3.0208333373593632E-3</v>
      </c>
    </row>
    <row r="3" spans="1:31" s="13" customFormat="1" x14ac:dyDescent="0.4">
      <c r="A3" s="45" t="str">
        <f t="shared" ref="A3:A65" si="0">IF(V3&gt;0, "★", "-")</f>
        <v>-</v>
      </c>
      <c r="B3" s="45" t="str">
        <f t="shared" ref="B3:B65" si="1">IF(K3&gt;0, "☆", "-")</f>
        <v>-</v>
      </c>
      <c r="C3" s="13">
        <v>10</v>
      </c>
      <c r="D3" s="2">
        <v>43383.406006944446</v>
      </c>
      <c r="E3" s="3">
        <v>2022</v>
      </c>
      <c r="F3" s="3" t="s">
        <v>33</v>
      </c>
      <c r="G3" s="3">
        <v>2064</v>
      </c>
      <c r="H3" s="3">
        <v>1118</v>
      </c>
      <c r="I3" s="3">
        <v>4</v>
      </c>
      <c r="J3" s="3">
        <v>3</v>
      </c>
      <c r="K3" s="3"/>
      <c r="L3" s="2">
        <v>43383.418090277781</v>
      </c>
      <c r="M3" s="2">
        <v>43383.422303240739</v>
      </c>
      <c r="N3" s="3" t="s">
        <v>19</v>
      </c>
      <c r="O3" s="3" t="s">
        <v>20</v>
      </c>
      <c r="P3" s="3" t="s">
        <v>65</v>
      </c>
      <c r="Q3" s="3" t="s">
        <v>66</v>
      </c>
      <c r="R3" s="2">
        <v>43383.42260416667</v>
      </c>
      <c r="S3" s="2">
        <v>43383.42260416667</v>
      </c>
      <c r="T3" s="2">
        <v>43383.435520833336</v>
      </c>
      <c r="U3" s="2">
        <v>43383.435520833336</v>
      </c>
      <c r="V3" s="3"/>
      <c r="W3" s="14">
        <f t="shared" ref="W3:W65" si="2">IF(V3&gt;0,V3,D3)</f>
        <v>43383.406006944446</v>
      </c>
      <c r="X3" s="15">
        <f t="shared" ref="X3:X20" si="3">M3-L3</f>
        <v>4.2129629582632333E-3</v>
      </c>
      <c r="Y3" s="15">
        <f t="shared" ref="Y3:Y20" si="4">X3*J3</f>
        <v>1.26388888747897E-2</v>
      </c>
      <c r="Z3" s="74"/>
      <c r="AA3" s="16">
        <f t="shared" ref="AA3:AA65" si="5">IF(IF(A3="☆",K3-R3,L3-R3)&lt;0,0,IF(A3="☆",K3-R3,L3-R3))</f>
        <v>0</v>
      </c>
      <c r="AB3" s="16">
        <f t="shared" ref="AB3:AB8" si="6">IF(IF(B3="☆",(IF(K3&gt;R3,K3-W3,R3-W3)),L3-W3)&lt;0,0,IF(B3="☆",(IF(K3&gt;R3,K3-W3,R3-W3)),L3-W3))</f>
        <v>1.2083333334885538E-2</v>
      </c>
      <c r="AC3" s="16"/>
      <c r="AD3" s="16"/>
    </row>
    <row r="4" spans="1:31" s="13" customFormat="1" x14ac:dyDescent="0.4">
      <c r="A4" s="45" t="str">
        <f t="shared" si="0"/>
        <v>-</v>
      </c>
      <c r="B4" s="45" t="str">
        <f t="shared" si="1"/>
        <v>-</v>
      </c>
      <c r="C4" s="13">
        <v>10</v>
      </c>
      <c r="D4" s="2">
        <v>43383.418877314813</v>
      </c>
      <c r="E4" s="3">
        <v>2023</v>
      </c>
      <c r="F4" s="3" t="s">
        <v>33</v>
      </c>
      <c r="G4" s="3">
        <v>2306</v>
      </c>
      <c r="H4" s="3">
        <v>1048</v>
      </c>
      <c r="I4" s="3">
        <v>2</v>
      </c>
      <c r="J4" s="3">
        <v>1</v>
      </c>
      <c r="K4" s="3"/>
      <c r="L4" s="2">
        <v>43383.422164351854</v>
      </c>
      <c r="M4" s="2">
        <v>43383.436180555553</v>
      </c>
      <c r="N4" s="3" t="s">
        <v>67</v>
      </c>
      <c r="O4" s="3" t="s">
        <v>68</v>
      </c>
      <c r="P4" s="3" t="s">
        <v>44</v>
      </c>
      <c r="Q4" s="3" t="s">
        <v>45</v>
      </c>
      <c r="R4" s="2">
        <v>43383.422812500001</v>
      </c>
      <c r="S4" s="2">
        <v>43383.422881944447</v>
      </c>
      <c r="T4" s="2">
        <v>43383.438460648147</v>
      </c>
      <c r="U4" s="2">
        <v>43383.438877314817</v>
      </c>
      <c r="V4" s="3"/>
      <c r="W4" s="14">
        <f t="shared" si="2"/>
        <v>43383.418877314813</v>
      </c>
      <c r="X4" s="15">
        <f t="shared" si="3"/>
        <v>1.4016203698702157E-2</v>
      </c>
      <c r="Y4" s="15">
        <f t="shared" si="4"/>
        <v>1.4016203698702157E-2</v>
      </c>
      <c r="Z4" s="16"/>
      <c r="AA4" s="16">
        <f t="shared" si="5"/>
        <v>0</v>
      </c>
      <c r="AB4" s="16">
        <f t="shared" si="6"/>
        <v>3.2870370414457284E-3</v>
      </c>
      <c r="AC4" s="16"/>
      <c r="AD4" s="16"/>
    </row>
    <row r="5" spans="1:31" s="13" customFormat="1" x14ac:dyDescent="0.4">
      <c r="A5" s="45" t="str">
        <f t="shared" si="0"/>
        <v>-</v>
      </c>
      <c r="B5" s="45" t="str">
        <f t="shared" si="1"/>
        <v>-</v>
      </c>
      <c r="C5" s="13">
        <v>10</v>
      </c>
      <c r="D5" s="2">
        <v>43383.419317129628</v>
      </c>
      <c r="E5" s="3">
        <v>2024</v>
      </c>
      <c r="F5" s="3" t="s">
        <v>18</v>
      </c>
      <c r="G5" s="3">
        <v>1663</v>
      </c>
      <c r="H5" s="3">
        <v>1235</v>
      </c>
      <c r="I5" s="3">
        <v>2</v>
      </c>
      <c r="J5" s="3">
        <v>1</v>
      </c>
      <c r="K5" s="3"/>
      <c r="L5" s="2">
        <v>43383.422071759262</v>
      </c>
      <c r="M5" s="2">
        <v>43383.436076388891</v>
      </c>
      <c r="N5" s="3" t="s">
        <v>67</v>
      </c>
      <c r="O5" s="3" t="s">
        <v>68</v>
      </c>
      <c r="P5" s="3" t="s">
        <v>44</v>
      </c>
      <c r="Q5" s="3" t="s">
        <v>45</v>
      </c>
      <c r="R5" s="2">
        <v>43383.422534722224</v>
      </c>
      <c r="S5" s="2">
        <v>43383.422534722224</v>
      </c>
      <c r="T5" s="2">
        <v>43383.438530092593</v>
      </c>
      <c r="U5" s="2">
        <v>43383.438530092593</v>
      </c>
      <c r="V5" s="3"/>
      <c r="W5" s="14">
        <f t="shared" si="2"/>
        <v>43383.419317129628</v>
      </c>
      <c r="X5" s="15">
        <f t="shared" si="3"/>
        <v>1.4004629629198462E-2</v>
      </c>
      <c r="Y5" s="15">
        <f t="shared" si="4"/>
        <v>1.4004629629198462E-2</v>
      </c>
      <c r="Z5" s="16"/>
      <c r="AA5" s="16">
        <f t="shared" si="5"/>
        <v>0</v>
      </c>
      <c r="AB5" s="16">
        <f t="shared" si="6"/>
        <v>2.754629633272998E-3</v>
      </c>
      <c r="AC5" s="16"/>
      <c r="AD5" s="16"/>
    </row>
    <row r="6" spans="1:31" s="13" customFormat="1" x14ac:dyDescent="0.4">
      <c r="A6" s="45" t="str">
        <f t="shared" si="0"/>
        <v>-</v>
      </c>
      <c r="B6" s="45" t="str">
        <f t="shared" si="1"/>
        <v>-</v>
      </c>
      <c r="C6" s="13">
        <v>10</v>
      </c>
      <c r="D6" s="2">
        <v>43383.420474537037</v>
      </c>
      <c r="E6" s="3">
        <v>2025</v>
      </c>
      <c r="F6" s="3" t="s">
        <v>43</v>
      </c>
      <c r="G6" s="3">
        <v>0</v>
      </c>
      <c r="H6" s="3">
        <v>674</v>
      </c>
      <c r="I6" s="3">
        <v>10</v>
      </c>
      <c r="J6" s="3">
        <v>1</v>
      </c>
      <c r="K6" s="3"/>
      <c r="L6" s="2">
        <v>43383.422372685185</v>
      </c>
      <c r="M6" s="2">
        <v>43383.425578703704</v>
      </c>
      <c r="N6" s="3" t="s">
        <v>39</v>
      </c>
      <c r="O6" s="3" t="s">
        <v>40</v>
      </c>
      <c r="P6" s="3" t="s">
        <v>72</v>
      </c>
      <c r="Q6" s="3" t="s">
        <v>73</v>
      </c>
      <c r="R6" s="2">
        <v>43383.427199074074</v>
      </c>
      <c r="S6" s="2">
        <v>43383.427199074074</v>
      </c>
      <c r="T6" s="2">
        <v>43383.434652777774</v>
      </c>
      <c r="U6" s="2">
        <v>43383.434652777774</v>
      </c>
      <c r="V6" s="3"/>
      <c r="W6" s="14">
        <f t="shared" si="2"/>
        <v>43383.420474537037</v>
      </c>
      <c r="X6" s="15">
        <f t="shared" si="3"/>
        <v>3.2060185185400769E-3</v>
      </c>
      <c r="Y6" s="15">
        <f t="shared" si="4"/>
        <v>3.2060185185400769E-3</v>
      </c>
      <c r="Z6" s="16"/>
      <c r="AA6" s="16">
        <f t="shared" si="5"/>
        <v>0</v>
      </c>
      <c r="AB6" s="16">
        <f t="shared" si="6"/>
        <v>1.898148148029577E-3</v>
      </c>
      <c r="AC6" s="16"/>
      <c r="AD6" s="16"/>
    </row>
    <row r="7" spans="1:31" s="13" customFormat="1" x14ac:dyDescent="0.4">
      <c r="A7" s="45" t="str">
        <f t="shared" si="0"/>
        <v>-</v>
      </c>
      <c r="B7" s="45" t="str">
        <f t="shared" si="1"/>
        <v>-</v>
      </c>
      <c r="C7" s="13">
        <v>10</v>
      </c>
      <c r="D7" s="2">
        <v>43383.422418981485</v>
      </c>
      <c r="E7" s="3">
        <v>2027</v>
      </c>
      <c r="F7" s="3" t="s">
        <v>33</v>
      </c>
      <c r="G7" s="3">
        <v>1666</v>
      </c>
      <c r="H7" s="3">
        <v>483</v>
      </c>
      <c r="I7" s="3">
        <v>2</v>
      </c>
      <c r="J7" s="3">
        <v>1</v>
      </c>
      <c r="K7" s="3"/>
      <c r="L7" s="2">
        <v>43383.426319444443</v>
      </c>
      <c r="M7" s="2">
        <v>43383.439212962963</v>
      </c>
      <c r="N7" s="3" t="s">
        <v>67</v>
      </c>
      <c r="O7" s="3" t="s">
        <v>68</v>
      </c>
      <c r="P7" s="3" t="s">
        <v>84</v>
      </c>
      <c r="Q7" s="3" t="s">
        <v>85</v>
      </c>
      <c r="R7" s="2">
        <v>43383.42732638889</v>
      </c>
      <c r="S7" s="2">
        <v>43383.42732638889</v>
      </c>
      <c r="T7" s="2">
        <v>43383.449976851851</v>
      </c>
      <c r="U7" s="2">
        <v>43383.45244212963</v>
      </c>
      <c r="V7" s="3"/>
      <c r="W7" s="14">
        <f t="shared" si="2"/>
        <v>43383.422418981485</v>
      </c>
      <c r="X7" s="15">
        <f t="shared" si="3"/>
        <v>1.2893518520286307E-2</v>
      </c>
      <c r="Y7" s="15">
        <f t="shared" si="4"/>
        <v>1.2893518520286307E-2</v>
      </c>
      <c r="Z7" s="16"/>
      <c r="AA7" s="16">
        <f t="shared" si="5"/>
        <v>0</v>
      </c>
      <c r="AB7" s="16">
        <f t="shared" si="6"/>
        <v>3.900462957972195E-3</v>
      </c>
      <c r="AC7" s="16"/>
      <c r="AD7" s="16"/>
    </row>
    <row r="8" spans="1:31" s="13" customFormat="1" x14ac:dyDescent="0.4">
      <c r="A8" s="45" t="str">
        <f t="shared" si="0"/>
        <v>-</v>
      </c>
      <c r="B8" s="45" t="str">
        <f t="shared" si="1"/>
        <v>-</v>
      </c>
      <c r="C8" s="13">
        <v>10</v>
      </c>
      <c r="D8" s="2">
        <v>43383.422569444447</v>
      </c>
      <c r="E8" s="3">
        <v>2028</v>
      </c>
      <c r="F8" s="3" t="s">
        <v>33</v>
      </c>
      <c r="G8" s="3">
        <v>2087</v>
      </c>
      <c r="H8" s="3">
        <v>812</v>
      </c>
      <c r="I8" s="3">
        <v>2</v>
      </c>
      <c r="J8" s="3">
        <v>1</v>
      </c>
      <c r="K8" s="3"/>
      <c r="L8" s="2">
        <v>43383.426238425927</v>
      </c>
      <c r="M8" s="2">
        <v>43383.431516203702</v>
      </c>
      <c r="N8" s="3" t="s">
        <v>67</v>
      </c>
      <c r="O8" s="3" t="s">
        <v>68</v>
      </c>
      <c r="P8" s="3" t="s">
        <v>82</v>
      </c>
      <c r="Q8" s="3" t="s">
        <v>83</v>
      </c>
      <c r="R8" s="2">
        <v>43383.426724537036</v>
      </c>
      <c r="S8" s="2">
        <v>43383.426724537036</v>
      </c>
      <c r="T8" s="2">
        <v>43383.436712962961</v>
      </c>
      <c r="U8" s="2">
        <v>43383.436712962961</v>
      </c>
      <c r="V8" s="3"/>
      <c r="W8" s="14">
        <f t="shared" si="2"/>
        <v>43383.422569444447</v>
      </c>
      <c r="X8" s="15">
        <f t="shared" si="3"/>
        <v>5.277777774608694E-3</v>
      </c>
      <c r="Y8" s="15">
        <f t="shared" si="4"/>
        <v>5.277777774608694E-3</v>
      </c>
      <c r="Z8" s="16"/>
      <c r="AA8" s="16">
        <f t="shared" si="5"/>
        <v>0</v>
      </c>
      <c r="AB8" s="16">
        <f t="shared" si="6"/>
        <v>3.6689814805868082E-3</v>
      </c>
      <c r="AC8" s="16"/>
      <c r="AD8" s="16"/>
    </row>
    <row r="9" spans="1:31" s="13" customFormat="1" x14ac:dyDescent="0.4">
      <c r="A9" s="45" t="str">
        <f>IF(V9&gt;0, "★", "-")</f>
        <v>★</v>
      </c>
      <c r="B9" s="45" t="str">
        <f>IF(K9&gt;0, "☆", "-")</f>
        <v>-</v>
      </c>
      <c r="C9" s="13">
        <v>10</v>
      </c>
      <c r="D9" s="2">
        <v>43383.426840277774</v>
      </c>
      <c r="E9" s="3">
        <v>2030</v>
      </c>
      <c r="F9" s="3" t="s">
        <v>33</v>
      </c>
      <c r="G9" s="3">
        <v>1727</v>
      </c>
      <c r="H9" s="3">
        <v>489</v>
      </c>
      <c r="I9" s="3">
        <v>10</v>
      </c>
      <c r="J9" s="3">
        <v>1</v>
      </c>
      <c r="K9" s="3"/>
      <c r="L9" s="2">
        <v>43383.436956018515</v>
      </c>
      <c r="M9" s="2">
        <v>43383.442303240743</v>
      </c>
      <c r="N9" s="3" t="s">
        <v>19</v>
      </c>
      <c r="O9" s="3" t="s">
        <v>20</v>
      </c>
      <c r="P9" s="3" t="s">
        <v>67</v>
      </c>
      <c r="Q9" s="3" t="s">
        <v>68</v>
      </c>
      <c r="R9" s="2">
        <v>43383.4375</v>
      </c>
      <c r="S9" s="2">
        <v>43383.4375</v>
      </c>
      <c r="T9" s="2">
        <v>43383.447650462964</v>
      </c>
      <c r="U9" s="2">
        <v>43383.447650462964</v>
      </c>
      <c r="V9" s="2">
        <v>43383.4375</v>
      </c>
      <c r="W9" s="14">
        <f>IF(V9&gt;0,V9,D9)</f>
        <v>43383.4375</v>
      </c>
      <c r="X9" s="15">
        <f>M9-L9</f>
        <v>5.3472222280106507E-3</v>
      </c>
      <c r="Y9" s="15">
        <f>X9*J9</f>
        <v>5.3472222280106507E-3</v>
      </c>
      <c r="Z9" s="16"/>
      <c r="AA9" s="16">
        <f>IF(IF(A9="☆",K9-R9,L9-R9)&lt;0,0,IF(A9="☆",K9-R9,L9-R9))</f>
        <v>0</v>
      </c>
      <c r="AB9" s="16">
        <f>IF(IF(B9="☆",(IF(K9&gt;R9,K9-W9,R9-W9)),L9-W9)&lt;0,0,IF(B9="☆",(IF(K9&gt;R9,K9-W9,R9-W9)),L9-W9))</f>
        <v>0</v>
      </c>
      <c r="AC9" s="16"/>
      <c r="AD9" s="16"/>
    </row>
    <row r="10" spans="1:31" s="13" customFormat="1" x14ac:dyDescent="0.4">
      <c r="A10" s="45" t="str">
        <f t="shared" si="0"/>
        <v>-</v>
      </c>
      <c r="B10" s="45" t="str">
        <f t="shared" si="1"/>
        <v>-</v>
      </c>
      <c r="C10" s="13">
        <v>10</v>
      </c>
      <c r="D10" s="2">
        <v>43383.42832175926</v>
      </c>
      <c r="E10" s="3">
        <v>2031</v>
      </c>
      <c r="F10" s="3" t="s">
        <v>33</v>
      </c>
      <c r="G10" s="3">
        <v>2137</v>
      </c>
      <c r="H10" s="3">
        <v>589</v>
      </c>
      <c r="I10" s="3">
        <v>9</v>
      </c>
      <c r="J10" s="3">
        <v>1</v>
      </c>
      <c r="K10" s="3"/>
      <c r="L10" s="2">
        <v>43383.433206018519</v>
      </c>
      <c r="M10" s="2">
        <v>43383.438321759262</v>
      </c>
      <c r="N10" s="3" t="s">
        <v>52</v>
      </c>
      <c r="O10" s="3" t="s">
        <v>53</v>
      </c>
      <c r="P10" s="3" t="s">
        <v>27</v>
      </c>
      <c r="Q10" s="3" t="s">
        <v>28</v>
      </c>
      <c r="R10" s="2">
        <v>43383.433703703704</v>
      </c>
      <c r="S10" s="2">
        <v>43383.433703703704</v>
      </c>
      <c r="T10" s="2">
        <v>43383.442499999997</v>
      </c>
      <c r="U10" s="2">
        <v>43383.442499999997</v>
      </c>
      <c r="V10" s="3"/>
      <c r="W10" s="14">
        <f t="shared" si="2"/>
        <v>43383.42832175926</v>
      </c>
      <c r="X10" s="15">
        <f t="shared" si="3"/>
        <v>5.1157407433493063E-3</v>
      </c>
      <c r="Y10" s="15">
        <f t="shared" si="4"/>
        <v>5.1157407433493063E-3</v>
      </c>
      <c r="Z10" s="16"/>
      <c r="AA10" s="16">
        <f t="shared" si="5"/>
        <v>0</v>
      </c>
      <c r="AB10" s="16">
        <f t="shared" ref="AB10:AB72" si="7">IF(IF(B10="☆",(IF(K10&gt;R10,K10-W10,R10-W10)),L10-W10)&lt;0,0,IF(B10="☆",(IF(K10&gt;R10,K10-W10,R10-W10)),L10-W10))</f>
        <v>4.8842592586879618E-3</v>
      </c>
      <c r="AC10" s="16"/>
      <c r="AD10" s="16"/>
    </row>
    <row r="11" spans="1:31" s="13" customFormat="1" x14ac:dyDescent="0.4">
      <c r="A11" s="45" t="str">
        <f t="shared" si="0"/>
        <v>-</v>
      </c>
      <c r="B11" s="45" t="str">
        <f t="shared" si="1"/>
        <v>-</v>
      </c>
      <c r="C11" s="13">
        <v>10</v>
      </c>
      <c r="D11" s="2">
        <v>43383.43408564815</v>
      </c>
      <c r="E11" s="3">
        <v>2032</v>
      </c>
      <c r="F11" s="3" t="s">
        <v>33</v>
      </c>
      <c r="G11" s="3">
        <v>1340</v>
      </c>
      <c r="H11" s="3">
        <v>929</v>
      </c>
      <c r="I11" s="3">
        <v>7</v>
      </c>
      <c r="J11" s="3">
        <v>1</v>
      </c>
      <c r="K11" s="3"/>
      <c r="L11" s="2">
        <v>43383.435324074075</v>
      </c>
      <c r="M11" s="2">
        <v>43383.450682870367</v>
      </c>
      <c r="N11" s="3" t="s">
        <v>67</v>
      </c>
      <c r="O11" s="3" t="s">
        <v>68</v>
      </c>
      <c r="P11" s="3" t="s">
        <v>46</v>
      </c>
      <c r="Q11" s="3" t="s">
        <v>47</v>
      </c>
      <c r="R11" s="2">
        <v>43383.436006944445</v>
      </c>
      <c r="S11" s="2">
        <v>43383.436006944445</v>
      </c>
      <c r="T11" s="2">
        <v>43383.453506944446</v>
      </c>
      <c r="U11" s="2">
        <v>43383.453506944446</v>
      </c>
      <c r="V11" s="3"/>
      <c r="W11" s="14">
        <f t="shared" si="2"/>
        <v>43383.43408564815</v>
      </c>
      <c r="X11" s="15">
        <f t="shared" si="3"/>
        <v>1.5358796292275656E-2</v>
      </c>
      <c r="Y11" s="15">
        <f t="shared" si="4"/>
        <v>1.5358796292275656E-2</v>
      </c>
      <c r="Z11" s="16"/>
      <c r="AA11" s="16">
        <f t="shared" si="5"/>
        <v>0</v>
      </c>
      <c r="AB11" s="16">
        <f t="shared" si="7"/>
        <v>1.2384259243845008E-3</v>
      </c>
      <c r="AC11" s="16"/>
      <c r="AD11" s="16"/>
    </row>
    <row r="12" spans="1:31" s="13" customFormat="1" x14ac:dyDescent="0.4">
      <c r="A12" s="45" t="str">
        <f>IF(V12&gt;0, "★", "-")</f>
        <v>★</v>
      </c>
      <c r="B12" s="45" t="str">
        <f>IF(K12&gt;0, "☆", "-")</f>
        <v>-</v>
      </c>
      <c r="C12" s="13">
        <v>10</v>
      </c>
      <c r="D12" s="2">
        <v>43383.435925925929</v>
      </c>
      <c r="E12" s="3">
        <v>2034</v>
      </c>
      <c r="F12" s="3" t="s">
        <v>18</v>
      </c>
      <c r="G12" s="3">
        <v>1854</v>
      </c>
      <c r="H12" s="3">
        <v>829</v>
      </c>
      <c r="I12" s="3">
        <v>7</v>
      </c>
      <c r="J12" s="3">
        <v>3</v>
      </c>
      <c r="K12" s="3"/>
      <c r="L12" s="2">
        <v>43383.441284722219</v>
      </c>
      <c r="M12" s="2">
        <v>43383.445451388892</v>
      </c>
      <c r="N12" s="3" t="s">
        <v>19</v>
      </c>
      <c r="O12" s="3" t="s">
        <v>20</v>
      </c>
      <c r="P12" s="3" t="s">
        <v>21</v>
      </c>
      <c r="Q12" s="3" t="s">
        <v>22</v>
      </c>
      <c r="R12" s="2">
        <v>43383.442650462966</v>
      </c>
      <c r="S12" s="2">
        <v>43383.442650462966</v>
      </c>
      <c r="T12" s="2">
        <v>43383.451828703706</v>
      </c>
      <c r="U12" s="2">
        <v>43383.451828703706</v>
      </c>
      <c r="V12" s="2">
        <v>43383.440972222219</v>
      </c>
      <c r="W12" s="14">
        <f>IF(V12&gt;0,V12,D12)</f>
        <v>43383.440972222219</v>
      </c>
      <c r="X12" s="15">
        <f>M12-L12</f>
        <v>4.1666666729724966E-3</v>
      </c>
      <c r="Y12" s="15">
        <f>X12*J12</f>
        <v>1.250000001891749E-2</v>
      </c>
      <c r="Z12" s="16"/>
      <c r="AA12" s="16">
        <f>IF(IF(A12="☆",K12-R12,L12-R12)&lt;0,0,IF(A12="☆",K12-R12,L12-R12))</f>
        <v>0</v>
      </c>
      <c r="AB12" s="16">
        <f>IF(IF(B12="☆",(IF(K12&gt;R12,K12-W12,R12-W12)),L12-W12)&lt;0,0,IF(B12="☆",(IF(K12&gt;R12,K12-W12,R12-W12)),L12-W12))</f>
        <v>3.125000002910383E-4</v>
      </c>
      <c r="AC12" s="16"/>
      <c r="AD12" s="16"/>
    </row>
    <row r="13" spans="1:31" s="13" customFormat="1" x14ac:dyDescent="0.4">
      <c r="A13" s="45" t="str">
        <f t="shared" si="0"/>
        <v>-</v>
      </c>
      <c r="B13" s="45" t="str">
        <f t="shared" si="1"/>
        <v>-</v>
      </c>
      <c r="C13" s="13">
        <v>10</v>
      </c>
      <c r="D13" s="2">
        <v>43383.436863425923</v>
      </c>
      <c r="E13" s="3">
        <v>2035</v>
      </c>
      <c r="F13" s="3" t="s">
        <v>18</v>
      </c>
      <c r="G13" s="3">
        <v>990</v>
      </c>
      <c r="H13" s="3">
        <v>1023</v>
      </c>
      <c r="I13" s="3">
        <v>8</v>
      </c>
      <c r="J13" s="3">
        <v>1</v>
      </c>
      <c r="K13" s="3"/>
      <c r="L13" s="2">
        <v>43383.438310185185</v>
      </c>
      <c r="M13" s="2">
        <v>43383.444108796299</v>
      </c>
      <c r="N13" s="3" t="s">
        <v>67</v>
      </c>
      <c r="O13" s="3" t="s">
        <v>68</v>
      </c>
      <c r="P13" s="3" t="s">
        <v>103</v>
      </c>
      <c r="Q13" s="3" t="s">
        <v>37</v>
      </c>
      <c r="R13" s="2">
        <v>43383.440636574072</v>
      </c>
      <c r="S13" s="2">
        <v>43383.440636574072</v>
      </c>
      <c r="T13" s="2">
        <v>43383.454814814817</v>
      </c>
      <c r="U13" s="2">
        <v>43383.454814814817</v>
      </c>
      <c r="V13" s="3"/>
      <c r="W13" s="14">
        <f t="shared" si="2"/>
        <v>43383.436863425923</v>
      </c>
      <c r="X13" s="15">
        <f t="shared" si="3"/>
        <v>5.7986111132777296E-3</v>
      </c>
      <c r="Y13" s="15">
        <f t="shared" si="4"/>
        <v>5.7986111132777296E-3</v>
      </c>
      <c r="Z13" s="16"/>
      <c r="AA13" s="16">
        <f t="shared" si="5"/>
        <v>0</v>
      </c>
      <c r="AB13" s="16">
        <f t="shared" si="7"/>
        <v>1.4467592627624981E-3</v>
      </c>
      <c r="AC13" s="16"/>
      <c r="AD13" s="16"/>
    </row>
    <row r="14" spans="1:31" s="13" customFormat="1" x14ac:dyDescent="0.4">
      <c r="A14" s="45" t="str">
        <f t="shared" si="0"/>
        <v>-</v>
      </c>
      <c r="B14" s="45" t="str">
        <f t="shared" si="1"/>
        <v>-</v>
      </c>
      <c r="C14" s="13">
        <v>10</v>
      </c>
      <c r="D14" s="2">
        <v>43383.43953703704</v>
      </c>
      <c r="E14" s="3">
        <v>2036</v>
      </c>
      <c r="F14" s="3" t="s">
        <v>33</v>
      </c>
      <c r="G14" s="3">
        <v>2261</v>
      </c>
      <c r="H14" s="3">
        <v>1078</v>
      </c>
      <c r="I14" s="3">
        <v>10</v>
      </c>
      <c r="J14" s="3">
        <v>2</v>
      </c>
      <c r="K14" s="3"/>
      <c r="L14" s="2">
        <v>43383.444907407407</v>
      </c>
      <c r="M14" s="2">
        <v>43383.446898148148</v>
      </c>
      <c r="N14" s="3" t="s">
        <v>23</v>
      </c>
      <c r="O14" s="3" t="s">
        <v>24</v>
      </c>
      <c r="P14" s="3" t="s">
        <v>69</v>
      </c>
      <c r="Q14" s="3" t="s">
        <v>70</v>
      </c>
      <c r="R14" s="2">
        <v>43383.445752314816</v>
      </c>
      <c r="S14" s="2">
        <v>43383.445752314816</v>
      </c>
      <c r="T14" s="2">
        <v>43383.456157407411</v>
      </c>
      <c r="U14" s="2">
        <v>43383.456157407411</v>
      </c>
      <c r="V14" s="3"/>
      <c r="W14" s="14">
        <f t="shared" si="2"/>
        <v>43383.43953703704</v>
      </c>
      <c r="X14" s="15">
        <f t="shared" si="3"/>
        <v>1.9907407404389232E-3</v>
      </c>
      <c r="Y14" s="15">
        <f t="shared" si="4"/>
        <v>3.9814814808778465E-3</v>
      </c>
      <c r="Z14" s="16"/>
      <c r="AA14" s="16">
        <f t="shared" si="5"/>
        <v>0</v>
      </c>
      <c r="AB14" s="16">
        <f t="shared" si="7"/>
        <v>5.3703703670180403E-3</v>
      </c>
      <c r="AC14" s="16"/>
      <c r="AD14" s="16"/>
    </row>
    <row r="15" spans="1:31" s="13" customFormat="1" x14ac:dyDescent="0.4">
      <c r="A15" s="45" t="str">
        <f t="shared" si="0"/>
        <v>-</v>
      </c>
      <c r="B15" s="45" t="str">
        <f t="shared" si="1"/>
        <v>-</v>
      </c>
      <c r="C15" s="13">
        <v>10</v>
      </c>
      <c r="D15" s="2">
        <v>43383.442662037036</v>
      </c>
      <c r="E15" s="3">
        <v>2038</v>
      </c>
      <c r="F15" s="3" t="s">
        <v>18</v>
      </c>
      <c r="G15" s="3">
        <v>985</v>
      </c>
      <c r="H15" s="3">
        <v>1096</v>
      </c>
      <c r="I15" s="3">
        <v>9</v>
      </c>
      <c r="J15" s="3">
        <v>1</v>
      </c>
      <c r="K15" s="3"/>
      <c r="L15" s="2">
        <v>43383.450185185182</v>
      </c>
      <c r="M15" s="2">
        <v>43383.45616898148</v>
      </c>
      <c r="N15" s="3" t="s">
        <v>67</v>
      </c>
      <c r="O15" s="3" t="s">
        <v>68</v>
      </c>
      <c r="P15" s="3" t="s">
        <v>23</v>
      </c>
      <c r="Q15" s="3" t="s">
        <v>24</v>
      </c>
      <c r="R15" s="2">
        <v>43383.448391203703</v>
      </c>
      <c r="S15" s="2">
        <v>43383.448391203703</v>
      </c>
      <c r="T15" s="2">
        <v>43383.455312500002</v>
      </c>
      <c r="U15" s="2">
        <v>43383.455312500002</v>
      </c>
      <c r="V15" s="3"/>
      <c r="W15" s="14">
        <f t="shared" si="2"/>
        <v>43383.442662037036</v>
      </c>
      <c r="X15" s="15">
        <f t="shared" si="3"/>
        <v>5.9837962980964221E-3</v>
      </c>
      <c r="Y15" s="15">
        <f t="shared" si="4"/>
        <v>5.9837962980964221E-3</v>
      </c>
      <c r="Z15" s="16"/>
      <c r="AA15" s="16">
        <f t="shared" si="5"/>
        <v>1.7939814788405783E-3</v>
      </c>
      <c r="AB15" s="16">
        <f t="shared" si="7"/>
        <v>7.5231481459923089E-3</v>
      </c>
      <c r="AC15" s="16"/>
      <c r="AD15" s="16"/>
    </row>
    <row r="16" spans="1:31" s="13" customFormat="1" x14ac:dyDescent="0.4">
      <c r="A16" s="45" t="str">
        <f t="shared" si="0"/>
        <v>-</v>
      </c>
      <c r="B16" s="45" t="str">
        <f t="shared" si="1"/>
        <v>-</v>
      </c>
      <c r="C16" s="13">
        <v>10</v>
      </c>
      <c r="D16" s="2">
        <v>43383.444444444445</v>
      </c>
      <c r="E16" s="3">
        <v>2039</v>
      </c>
      <c r="F16" s="3" t="s">
        <v>43</v>
      </c>
      <c r="G16" s="3">
        <v>0</v>
      </c>
      <c r="H16" s="3">
        <v>1151</v>
      </c>
      <c r="I16" s="3">
        <v>2</v>
      </c>
      <c r="J16" s="3">
        <v>5</v>
      </c>
      <c r="K16" s="3"/>
      <c r="L16" s="2">
        <v>43383.449791666666</v>
      </c>
      <c r="M16" s="2">
        <v>43383.454976851855</v>
      </c>
      <c r="N16" s="3" t="s">
        <v>44</v>
      </c>
      <c r="O16" s="3" t="s">
        <v>45</v>
      </c>
      <c r="P16" s="3" t="s">
        <v>41</v>
      </c>
      <c r="Q16" s="3" t="s">
        <v>42</v>
      </c>
      <c r="R16" s="2">
        <v>43383.450289351851</v>
      </c>
      <c r="S16" s="2">
        <v>43383.450289351851</v>
      </c>
      <c r="T16" s="2">
        <v>43383.460717592592</v>
      </c>
      <c r="U16" s="2">
        <v>43383.460717592592</v>
      </c>
      <c r="V16" s="3"/>
      <c r="W16" s="14">
        <f t="shared" si="2"/>
        <v>43383.444444444445</v>
      </c>
      <c r="X16" s="15">
        <f t="shared" si="3"/>
        <v>5.1851851894753054E-3</v>
      </c>
      <c r="Y16" s="15">
        <f t="shared" si="4"/>
        <v>2.5925925947376527E-2</v>
      </c>
      <c r="Z16" s="16"/>
      <c r="AA16" s="16">
        <f t="shared" si="5"/>
        <v>0</v>
      </c>
      <c r="AB16" s="16">
        <f t="shared" si="7"/>
        <v>5.3472222207346931E-3</v>
      </c>
      <c r="AC16" s="16"/>
      <c r="AD16" s="16"/>
    </row>
    <row r="17" spans="1:30" s="13" customFormat="1" x14ac:dyDescent="0.4">
      <c r="A17" s="45" t="str">
        <f t="shared" si="0"/>
        <v>-</v>
      </c>
      <c r="B17" s="45" t="str">
        <f t="shared" si="1"/>
        <v>-</v>
      </c>
      <c r="C17" s="13">
        <v>10</v>
      </c>
      <c r="D17" s="2">
        <v>43383.45</v>
      </c>
      <c r="E17" s="3">
        <v>2040</v>
      </c>
      <c r="F17" s="3" t="s">
        <v>43</v>
      </c>
      <c r="G17" s="3">
        <v>0</v>
      </c>
      <c r="H17" s="3">
        <v>427</v>
      </c>
      <c r="I17" s="3">
        <v>10</v>
      </c>
      <c r="J17" s="3">
        <v>3</v>
      </c>
      <c r="K17" s="3"/>
      <c r="L17" s="2">
        <v>43383.451874999999</v>
      </c>
      <c r="M17" s="2">
        <v>43383.455405092594</v>
      </c>
      <c r="N17" s="3" t="s">
        <v>67</v>
      </c>
      <c r="O17" s="3" t="s">
        <v>68</v>
      </c>
      <c r="P17" s="3" t="s">
        <v>39</v>
      </c>
      <c r="Q17" s="3" t="s">
        <v>40</v>
      </c>
      <c r="R17" s="2">
        <v>43383.4531712963</v>
      </c>
      <c r="S17" s="2">
        <v>43383.4531712963</v>
      </c>
      <c r="T17" s="2">
        <v>43383.462604166663</v>
      </c>
      <c r="U17" s="2">
        <v>43383.462604166663</v>
      </c>
      <c r="V17" s="3"/>
      <c r="W17" s="14">
        <f t="shared" si="2"/>
        <v>43383.45</v>
      </c>
      <c r="X17" s="15">
        <f t="shared" si="3"/>
        <v>3.5300925956107676E-3</v>
      </c>
      <c r="Y17" s="15">
        <f t="shared" si="4"/>
        <v>1.0590277786832303E-2</v>
      </c>
      <c r="Z17" s="16"/>
      <c r="AA17" s="16">
        <f t="shared" si="5"/>
        <v>0</v>
      </c>
      <c r="AB17" s="16">
        <f t="shared" si="7"/>
        <v>1.8750000017462298E-3</v>
      </c>
      <c r="AC17" s="16"/>
      <c r="AD17" s="16"/>
    </row>
    <row r="18" spans="1:30" s="13" customFormat="1" x14ac:dyDescent="0.4">
      <c r="A18" s="45" t="str">
        <f t="shared" si="0"/>
        <v>-</v>
      </c>
      <c r="B18" s="45" t="str">
        <f t="shared" si="1"/>
        <v>-</v>
      </c>
      <c r="C18" s="13">
        <v>10</v>
      </c>
      <c r="D18" s="2">
        <v>43383.455891203703</v>
      </c>
      <c r="E18" s="3">
        <v>2041</v>
      </c>
      <c r="F18" s="3" t="s">
        <v>38</v>
      </c>
      <c r="G18" s="3">
        <v>0</v>
      </c>
      <c r="H18" s="3">
        <v>1097</v>
      </c>
      <c r="I18" s="3">
        <v>8</v>
      </c>
      <c r="J18" s="3">
        <v>1</v>
      </c>
      <c r="K18" s="3"/>
      <c r="L18" s="2">
        <v>43383.457083333335</v>
      </c>
      <c r="M18" s="2">
        <v>43383.460127314815</v>
      </c>
      <c r="N18" s="3" t="s">
        <v>46</v>
      </c>
      <c r="O18" s="3" t="s">
        <v>47</v>
      </c>
      <c r="P18" s="3" t="s">
        <v>103</v>
      </c>
      <c r="Q18" s="3" t="s">
        <v>37</v>
      </c>
      <c r="R18" s="2">
        <v>43383.459467592591</v>
      </c>
      <c r="S18" s="2">
        <v>43383.459467592591</v>
      </c>
      <c r="T18" s="2">
        <v>43383.465960648151</v>
      </c>
      <c r="U18" s="2">
        <v>43383.465960648151</v>
      </c>
      <c r="V18" s="3"/>
      <c r="W18" s="14">
        <f t="shared" si="2"/>
        <v>43383.455891203703</v>
      </c>
      <c r="X18" s="15">
        <f t="shared" si="3"/>
        <v>3.0439814800047316E-3</v>
      </c>
      <c r="Y18" s="15">
        <f t="shared" si="4"/>
        <v>3.0439814800047316E-3</v>
      </c>
      <c r="Z18" s="16"/>
      <c r="AA18" s="16">
        <f t="shared" si="5"/>
        <v>0</v>
      </c>
      <c r="AB18" s="16">
        <f t="shared" si="7"/>
        <v>1.1921296318178065E-3</v>
      </c>
      <c r="AC18" s="16"/>
      <c r="AD18" s="16"/>
    </row>
    <row r="19" spans="1:30" s="13" customFormat="1" x14ac:dyDescent="0.4">
      <c r="A19" s="45" t="str">
        <f t="shared" si="0"/>
        <v>-</v>
      </c>
      <c r="B19" s="45" t="str">
        <f t="shared" si="1"/>
        <v>☆</v>
      </c>
      <c r="C19" s="13">
        <v>10</v>
      </c>
      <c r="D19" s="2">
        <v>43383.426678240743</v>
      </c>
      <c r="E19" s="3">
        <v>2029</v>
      </c>
      <c r="F19" s="3" t="s">
        <v>33</v>
      </c>
      <c r="G19" s="3">
        <v>2137</v>
      </c>
      <c r="H19" s="3">
        <v>981</v>
      </c>
      <c r="I19" s="3">
        <v>9</v>
      </c>
      <c r="J19" s="3">
        <v>1</v>
      </c>
      <c r="K19" s="2">
        <v>43383.427048611113</v>
      </c>
      <c r="L19" s="3"/>
      <c r="M19" s="3"/>
      <c r="N19" s="3" t="s">
        <v>52</v>
      </c>
      <c r="O19" s="3" t="s">
        <v>53</v>
      </c>
      <c r="P19" s="3" t="s">
        <v>27</v>
      </c>
      <c r="Q19" s="3" t="s">
        <v>28</v>
      </c>
      <c r="R19" s="2">
        <v>43383.428912037038</v>
      </c>
      <c r="S19" s="3"/>
      <c r="T19" s="2">
        <v>43383.437708333331</v>
      </c>
      <c r="U19" s="3"/>
      <c r="V19" s="3"/>
      <c r="W19" s="14">
        <f t="shared" si="2"/>
        <v>43383.426678240743</v>
      </c>
      <c r="X19" s="15">
        <f t="shared" si="3"/>
        <v>0</v>
      </c>
      <c r="Y19" s="15">
        <f t="shared" si="4"/>
        <v>0</v>
      </c>
      <c r="Z19" s="16"/>
      <c r="AA19" s="16">
        <f t="shared" si="5"/>
        <v>0</v>
      </c>
      <c r="AB19" s="16">
        <f t="shared" si="7"/>
        <v>2.2337962946039625E-3</v>
      </c>
      <c r="AC19" s="16"/>
      <c r="AD19" s="16"/>
    </row>
    <row r="20" spans="1:30" s="13" customFormat="1" x14ac:dyDescent="0.4">
      <c r="A20" s="45" t="str">
        <f t="shared" si="0"/>
        <v>-</v>
      </c>
      <c r="B20" s="45" t="str">
        <f t="shared" si="1"/>
        <v>☆</v>
      </c>
      <c r="C20" s="13">
        <v>10</v>
      </c>
      <c r="D20" s="2">
        <v>43383.435833333337</v>
      </c>
      <c r="E20" s="3">
        <v>2033</v>
      </c>
      <c r="F20" s="3" t="s">
        <v>18</v>
      </c>
      <c r="G20" s="3">
        <v>990</v>
      </c>
      <c r="H20" s="3">
        <v>935</v>
      </c>
      <c r="I20" s="3">
        <v>3</v>
      </c>
      <c r="J20" s="3">
        <v>1</v>
      </c>
      <c r="K20" s="2">
        <v>43383.436493055553</v>
      </c>
      <c r="L20" s="3"/>
      <c r="M20" s="3"/>
      <c r="N20" s="3" t="s">
        <v>103</v>
      </c>
      <c r="O20" s="3" t="s">
        <v>37</v>
      </c>
      <c r="P20" s="3" t="s">
        <v>67</v>
      </c>
      <c r="Q20" s="3" t="s">
        <v>68</v>
      </c>
      <c r="R20" s="2">
        <v>43383.439641203702</v>
      </c>
      <c r="S20" s="3"/>
      <c r="T20" s="2">
        <v>43383.45449074074</v>
      </c>
      <c r="U20" s="3"/>
      <c r="V20" s="3"/>
      <c r="W20" s="14">
        <f t="shared" si="2"/>
        <v>43383.435833333337</v>
      </c>
      <c r="X20" s="15">
        <f t="shared" si="3"/>
        <v>0</v>
      </c>
      <c r="Y20" s="15">
        <f t="shared" si="4"/>
        <v>0</v>
      </c>
      <c r="Z20" s="16"/>
      <c r="AA20" s="16">
        <f t="shared" si="5"/>
        <v>0</v>
      </c>
      <c r="AB20" s="16">
        <f t="shared" si="7"/>
        <v>3.8078703655628487E-3</v>
      </c>
      <c r="AC20" s="16"/>
      <c r="AD20" s="16"/>
    </row>
    <row r="21" spans="1:30" s="20" customFormat="1" x14ac:dyDescent="0.4">
      <c r="A21" s="59" t="str">
        <f t="shared" si="0"/>
        <v>-</v>
      </c>
      <c r="B21" s="59" t="str">
        <f t="shared" si="1"/>
        <v>☆</v>
      </c>
      <c r="C21" s="20">
        <v>10</v>
      </c>
      <c r="D21" s="4">
        <v>43383.442256944443</v>
      </c>
      <c r="E21" s="5">
        <v>2037</v>
      </c>
      <c r="F21" s="5" t="s">
        <v>43</v>
      </c>
      <c r="G21" s="5">
        <v>0</v>
      </c>
      <c r="H21" s="5">
        <v>1160</v>
      </c>
      <c r="I21" s="5">
        <v>9</v>
      </c>
      <c r="J21" s="5">
        <v>1</v>
      </c>
      <c r="K21" s="4">
        <v>43383.463113425925</v>
      </c>
      <c r="L21" s="4">
        <v>43383.450231481482</v>
      </c>
      <c r="M21" s="5"/>
      <c r="N21" s="5" t="s">
        <v>67</v>
      </c>
      <c r="O21" s="5" t="s">
        <v>68</v>
      </c>
      <c r="P21" s="5" t="s">
        <v>82</v>
      </c>
      <c r="Q21" s="5" t="s">
        <v>83</v>
      </c>
      <c r="R21" s="4">
        <v>43383.448993055557</v>
      </c>
      <c r="S21" s="4">
        <v>43383.448993055557</v>
      </c>
      <c r="T21" s="4">
        <v>43383.458379629628</v>
      </c>
      <c r="U21" s="5"/>
      <c r="V21" s="5"/>
      <c r="W21" s="21">
        <f t="shared" si="2"/>
        <v>43383.442256944443</v>
      </c>
      <c r="X21" s="60"/>
      <c r="Y21" s="60"/>
      <c r="Z21" s="61"/>
      <c r="AA21" s="61">
        <f t="shared" si="5"/>
        <v>1.2384259243845008E-3</v>
      </c>
      <c r="AB21" s="61">
        <f t="shared" si="7"/>
        <v>2.0856481482042E-2</v>
      </c>
      <c r="AC21" s="61"/>
      <c r="AD21" s="61"/>
    </row>
    <row r="22" spans="1:30" s="67" customFormat="1" x14ac:dyDescent="0.4">
      <c r="A22" s="62" t="str">
        <f t="shared" si="0"/>
        <v>★</v>
      </c>
      <c r="B22" s="62" t="str">
        <f t="shared" si="1"/>
        <v>-</v>
      </c>
      <c r="C22" s="67">
        <v>11</v>
      </c>
      <c r="D22" s="64">
        <v>43383.421956018516</v>
      </c>
      <c r="E22" s="63">
        <v>2026</v>
      </c>
      <c r="F22" s="63" t="s">
        <v>43</v>
      </c>
      <c r="G22" s="63">
        <v>0</v>
      </c>
      <c r="H22" s="63">
        <v>958</v>
      </c>
      <c r="I22" s="63">
        <v>1</v>
      </c>
      <c r="J22" s="63">
        <v>1</v>
      </c>
      <c r="K22" s="63"/>
      <c r="L22" s="64">
        <v>43383.457615740743</v>
      </c>
      <c r="M22" s="64">
        <v>43383.467187499999</v>
      </c>
      <c r="N22" s="63" t="s">
        <v>34</v>
      </c>
      <c r="O22" s="63" t="s">
        <v>35</v>
      </c>
      <c r="P22" s="63" t="s">
        <v>59</v>
      </c>
      <c r="Q22" s="63" t="s">
        <v>60</v>
      </c>
      <c r="R22" s="64">
        <v>43383.458333333336</v>
      </c>
      <c r="S22" s="64">
        <v>43383.458333333336</v>
      </c>
      <c r="T22" s="64">
        <v>43383.474444444444</v>
      </c>
      <c r="U22" s="64">
        <v>43383.474444444444</v>
      </c>
      <c r="V22" s="64">
        <v>43383.458333333336</v>
      </c>
      <c r="W22" s="68">
        <f t="shared" si="2"/>
        <v>43383.458333333336</v>
      </c>
      <c r="X22" s="69">
        <f t="shared" ref="X22:X53" si="8">M22-L22</f>
        <v>9.5717592557775788E-3</v>
      </c>
      <c r="Y22" s="69">
        <f t="shared" ref="Y22:Y53" si="9">X22*J22</f>
        <v>9.5717592557775788E-3</v>
      </c>
      <c r="Z22" s="70">
        <f>SUM(Y22:Y40)</f>
        <v>0.14951388890040107</v>
      </c>
      <c r="AA22" s="70">
        <f t="shared" si="5"/>
        <v>0</v>
      </c>
      <c r="AB22" s="70">
        <f t="shared" si="7"/>
        <v>0</v>
      </c>
      <c r="AC22" s="70">
        <f>AVERAGE(AB22:AB46)</f>
        <v>3.7565418663333453E-3</v>
      </c>
      <c r="AD22" s="70">
        <f>MEDIAN(AB22:AB46)</f>
        <v>3.425925926421769E-3</v>
      </c>
    </row>
    <row r="23" spans="1:30" s="13" customFormat="1" x14ac:dyDescent="0.4">
      <c r="A23" s="45" t="str">
        <f t="shared" si="0"/>
        <v>-</v>
      </c>
      <c r="B23" s="45" t="str">
        <f t="shared" si="1"/>
        <v>-</v>
      </c>
      <c r="C23" s="13">
        <v>11</v>
      </c>
      <c r="D23" s="2">
        <v>43383.458738425928</v>
      </c>
      <c r="E23" s="3">
        <v>2042</v>
      </c>
      <c r="F23" s="3" t="s">
        <v>33</v>
      </c>
      <c r="G23" s="3">
        <v>2082</v>
      </c>
      <c r="H23" s="3">
        <v>882</v>
      </c>
      <c r="I23" s="3">
        <v>4</v>
      </c>
      <c r="J23" s="3">
        <v>2</v>
      </c>
      <c r="K23" s="3"/>
      <c r="L23" s="2">
        <v>43383.461585648147</v>
      </c>
      <c r="M23" s="2">
        <v>43383.465821759259</v>
      </c>
      <c r="N23" s="3" t="s">
        <v>34</v>
      </c>
      <c r="O23" s="3" t="s">
        <v>35</v>
      </c>
      <c r="P23" s="3" t="s">
        <v>21</v>
      </c>
      <c r="Q23" s="3" t="s">
        <v>22</v>
      </c>
      <c r="R23" s="2">
        <v>43383.462395833332</v>
      </c>
      <c r="S23" s="2">
        <v>43383.462395833332</v>
      </c>
      <c r="T23" s="2">
        <v>43383.473240740743</v>
      </c>
      <c r="U23" s="2">
        <v>43383.473240740743</v>
      </c>
      <c r="V23" s="3"/>
      <c r="W23" s="14">
        <f t="shared" si="2"/>
        <v>43383.458738425928</v>
      </c>
      <c r="X23" s="15">
        <f t="shared" si="8"/>
        <v>4.2361111118225381E-3</v>
      </c>
      <c r="Y23" s="15">
        <f t="shared" si="9"/>
        <v>8.4722222236450762E-3</v>
      </c>
      <c r="Z23" s="16"/>
      <c r="AA23" s="16">
        <f t="shared" si="5"/>
        <v>0</v>
      </c>
      <c r="AB23" s="16">
        <f t="shared" si="7"/>
        <v>2.8472222184063867E-3</v>
      </c>
      <c r="AC23" s="16"/>
      <c r="AD23" s="16"/>
    </row>
    <row r="24" spans="1:30" s="13" customFormat="1" x14ac:dyDescent="0.4">
      <c r="A24" s="45" t="str">
        <f t="shared" si="0"/>
        <v>-</v>
      </c>
      <c r="B24" s="45" t="str">
        <f t="shared" si="1"/>
        <v>-</v>
      </c>
      <c r="C24" s="13">
        <v>11</v>
      </c>
      <c r="D24" s="2">
        <v>43383.460185185184</v>
      </c>
      <c r="E24" s="3">
        <v>2044</v>
      </c>
      <c r="F24" s="3" t="s">
        <v>43</v>
      </c>
      <c r="G24" s="3">
        <v>0</v>
      </c>
      <c r="H24" s="3">
        <v>978</v>
      </c>
      <c r="I24" s="3">
        <v>3</v>
      </c>
      <c r="J24" s="3">
        <v>1</v>
      </c>
      <c r="K24" s="3"/>
      <c r="L24" s="2">
        <v>43383.462291666663</v>
      </c>
      <c r="M24" s="2">
        <v>43383.470405092594</v>
      </c>
      <c r="N24" s="3" t="s">
        <v>46</v>
      </c>
      <c r="O24" s="3" t="s">
        <v>47</v>
      </c>
      <c r="P24" s="3" t="s">
        <v>27</v>
      </c>
      <c r="Q24" s="3" t="s">
        <v>28</v>
      </c>
      <c r="R24" s="2">
        <v>43383.462256944447</v>
      </c>
      <c r="S24" s="2">
        <v>43383.462256944447</v>
      </c>
      <c r="T24" s="2">
        <v>43383.474502314813</v>
      </c>
      <c r="U24" s="2">
        <v>43383.474502314813</v>
      </c>
      <c r="V24" s="3"/>
      <c r="W24" s="14">
        <f t="shared" si="2"/>
        <v>43383.460185185184</v>
      </c>
      <c r="X24" s="15">
        <f t="shared" si="8"/>
        <v>8.1134259307873435E-3</v>
      </c>
      <c r="Y24" s="15">
        <f t="shared" si="9"/>
        <v>8.1134259307873435E-3</v>
      </c>
      <c r="Z24" s="74"/>
      <c r="AA24" s="74">
        <f t="shared" si="5"/>
        <v>3.4722215787041932E-5</v>
      </c>
      <c r="AB24" s="16">
        <f t="shared" si="7"/>
        <v>2.1064814791316167E-3</v>
      </c>
      <c r="AC24" s="16"/>
      <c r="AD24" s="16"/>
    </row>
    <row r="25" spans="1:30" s="13" customFormat="1" x14ac:dyDescent="0.4">
      <c r="A25" s="45" t="str">
        <f t="shared" si="0"/>
        <v>★</v>
      </c>
      <c r="B25" s="45" t="str">
        <f t="shared" si="1"/>
        <v>-</v>
      </c>
      <c r="C25" s="13">
        <v>11</v>
      </c>
      <c r="D25" s="2">
        <v>43383.458854166667</v>
      </c>
      <c r="E25" s="3">
        <v>2043</v>
      </c>
      <c r="F25" s="3" t="s">
        <v>38</v>
      </c>
      <c r="G25" s="3">
        <v>0</v>
      </c>
      <c r="H25" s="3">
        <v>450</v>
      </c>
      <c r="I25" s="3">
        <v>2</v>
      </c>
      <c r="J25" s="3">
        <v>2</v>
      </c>
      <c r="K25" s="3"/>
      <c r="L25" s="2">
        <v>43383.465532407405</v>
      </c>
      <c r="M25" s="2">
        <v>43383.473530092589</v>
      </c>
      <c r="N25" s="3" t="s">
        <v>54</v>
      </c>
      <c r="O25" s="3" t="s">
        <v>55</v>
      </c>
      <c r="P25" s="3" t="s">
        <v>52</v>
      </c>
      <c r="Q25" s="3" t="s">
        <v>53</v>
      </c>
      <c r="R25" s="2">
        <v>43383.462708333333</v>
      </c>
      <c r="S25" s="2">
        <v>43383.462708333333</v>
      </c>
      <c r="T25" s="2">
        <v>43383.476886574077</v>
      </c>
      <c r="U25" s="2">
        <v>43383.476886574077</v>
      </c>
      <c r="V25" s="2">
        <v>43383.461805555555</v>
      </c>
      <c r="W25" s="14">
        <f t="shared" si="2"/>
        <v>43383.461805555555</v>
      </c>
      <c r="X25" s="15">
        <f t="shared" si="8"/>
        <v>7.9976851848186925E-3</v>
      </c>
      <c r="Y25" s="15">
        <f t="shared" si="9"/>
        <v>1.5995370369637385E-2</v>
      </c>
      <c r="Z25" s="16"/>
      <c r="AA25" s="16">
        <f t="shared" si="5"/>
        <v>2.8240740721230395E-3</v>
      </c>
      <c r="AB25" s="16">
        <f t="shared" si="7"/>
        <v>3.7268518499331549E-3</v>
      </c>
      <c r="AC25" s="16"/>
      <c r="AD25" s="16"/>
    </row>
    <row r="26" spans="1:30" s="13" customFormat="1" x14ac:dyDescent="0.4">
      <c r="A26" s="45" t="str">
        <f t="shared" si="0"/>
        <v>-</v>
      </c>
      <c r="B26" s="45" t="str">
        <f t="shared" si="1"/>
        <v>-</v>
      </c>
      <c r="C26" s="13">
        <v>11</v>
      </c>
      <c r="D26" s="2">
        <v>43383.463379629633</v>
      </c>
      <c r="E26" s="3">
        <v>2045</v>
      </c>
      <c r="F26" s="3" t="s">
        <v>43</v>
      </c>
      <c r="G26" s="3">
        <v>0</v>
      </c>
      <c r="H26" s="3">
        <v>860</v>
      </c>
      <c r="I26" s="3">
        <v>5</v>
      </c>
      <c r="J26" s="3">
        <v>1</v>
      </c>
      <c r="K26" s="3"/>
      <c r="L26" s="2">
        <v>43383.465891203705</v>
      </c>
      <c r="M26" s="2">
        <v>43383.469409722224</v>
      </c>
      <c r="N26" s="3" t="s">
        <v>82</v>
      </c>
      <c r="O26" s="3" t="s">
        <v>83</v>
      </c>
      <c r="P26" s="3" t="s">
        <v>52</v>
      </c>
      <c r="Q26" s="3" t="s">
        <v>53</v>
      </c>
      <c r="R26" s="2">
        <v>43383.468298611115</v>
      </c>
      <c r="S26" s="2">
        <v>43383.468298611115</v>
      </c>
      <c r="T26" s="2">
        <v>43383.475289351853</v>
      </c>
      <c r="U26" s="2">
        <v>43383.475289351853</v>
      </c>
      <c r="V26" s="3"/>
      <c r="W26" s="14">
        <f t="shared" si="2"/>
        <v>43383.463379629633</v>
      </c>
      <c r="X26" s="15">
        <f t="shared" si="8"/>
        <v>3.5185185188311152E-3</v>
      </c>
      <c r="Y26" s="15">
        <f t="shared" si="9"/>
        <v>3.5185185188311152E-3</v>
      </c>
      <c r="Z26" s="16"/>
      <c r="AA26" s="16">
        <f t="shared" si="5"/>
        <v>0</v>
      </c>
      <c r="AB26" s="16">
        <f t="shared" si="7"/>
        <v>2.5115740718320012E-3</v>
      </c>
      <c r="AC26" s="16"/>
      <c r="AD26" s="16"/>
    </row>
    <row r="27" spans="1:30" s="13" customFormat="1" x14ac:dyDescent="0.4">
      <c r="A27" s="45" t="str">
        <f t="shared" si="0"/>
        <v>-</v>
      </c>
      <c r="B27" s="45" t="str">
        <f t="shared" si="1"/>
        <v>-</v>
      </c>
      <c r="C27" s="13">
        <v>11</v>
      </c>
      <c r="D27" s="2">
        <v>43383.464305555557</v>
      </c>
      <c r="E27" s="3">
        <v>2046</v>
      </c>
      <c r="F27" s="3" t="s">
        <v>38</v>
      </c>
      <c r="G27" s="3">
        <v>0</v>
      </c>
      <c r="H27" s="3">
        <v>1281</v>
      </c>
      <c r="I27" s="3">
        <v>3</v>
      </c>
      <c r="J27" s="3">
        <v>2</v>
      </c>
      <c r="K27" s="3"/>
      <c r="L27" s="2">
        <v>43383.467743055553</v>
      </c>
      <c r="M27" s="2">
        <v>43383.471307870372</v>
      </c>
      <c r="N27" s="3" t="s">
        <v>54</v>
      </c>
      <c r="O27" s="3" t="s">
        <v>55</v>
      </c>
      <c r="P27" s="3" t="s">
        <v>27</v>
      </c>
      <c r="Q27" s="3" t="s">
        <v>28</v>
      </c>
      <c r="R27" s="2">
        <v>43383.469224537039</v>
      </c>
      <c r="S27" s="2">
        <v>43383.469224537039</v>
      </c>
      <c r="T27" s="2">
        <v>43383.475960648146</v>
      </c>
      <c r="U27" s="2">
        <v>43383.475960648146</v>
      </c>
      <c r="V27" s="3"/>
      <c r="W27" s="14">
        <f t="shared" si="2"/>
        <v>43383.464305555557</v>
      </c>
      <c r="X27" s="15">
        <f t="shared" si="8"/>
        <v>3.5648148186737671E-3</v>
      </c>
      <c r="Y27" s="15">
        <f t="shared" si="9"/>
        <v>7.1296296373475343E-3</v>
      </c>
      <c r="AA27" s="16">
        <f t="shared" si="5"/>
        <v>0</v>
      </c>
      <c r="AB27" s="16">
        <f t="shared" si="7"/>
        <v>3.4374999959254637E-3</v>
      </c>
    </row>
    <row r="28" spans="1:30" s="13" customFormat="1" x14ac:dyDescent="0.4">
      <c r="A28" s="45" t="str">
        <f t="shared" si="0"/>
        <v>-</v>
      </c>
      <c r="B28" s="45" t="str">
        <f t="shared" si="1"/>
        <v>-</v>
      </c>
      <c r="C28" s="13">
        <v>11</v>
      </c>
      <c r="D28" s="2">
        <v>43383.46943287037</v>
      </c>
      <c r="E28" s="3">
        <v>2048</v>
      </c>
      <c r="F28" s="3" t="s">
        <v>33</v>
      </c>
      <c r="G28" s="3">
        <v>2241</v>
      </c>
      <c r="H28" s="3">
        <v>385</v>
      </c>
      <c r="I28" s="3">
        <v>3</v>
      </c>
      <c r="J28" s="3">
        <v>1</v>
      </c>
      <c r="K28" s="3"/>
      <c r="L28" s="2">
        <v>43383.476145833331</v>
      </c>
      <c r="M28" s="2">
        <v>43383.483530092592</v>
      </c>
      <c r="N28" s="3" t="s">
        <v>54</v>
      </c>
      <c r="O28" s="3" t="s">
        <v>55</v>
      </c>
      <c r="P28" s="3" t="s">
        <v>67</v>
      </c>
      <c r="Q28" s="3" t="s">
        <v>68</v>
      </c>
      <c r="R28" s="2">
        <v>43383.47515046296</v>
      </c>
      <c r="S28" s="2">
        <v>43383.47515046296</v>
      </c>
      <c r="T28" s="2">
        <v>43383.495162037034</v>
      </c>
      <c r="U28" s="2">
        <v>43383.495162037034</v>
      </c>
      <c r="V28" s="3"/>
      <c r="W28" s="14">
        <f t="shared" si="2"/>
        <v>43383.46943287037</v>
      </c>
      <c r="X28" s="15">
        <f t="shared" si="8"/>
        <v>7.3842592610162683E-3</v>
      </c>
      <c r="Y28" s="15">
        <f t="shared" si="9"/>
        <v>7.3842592610162683E-3</v>
      </c>
      <c r="Z28" s="16"/>
      <c r="AA28" s="16">
        <f t="shared" si="5"/>
        <v>9.9537037021946162E-4</v>
      </c>
      <c r="AB28" s="16">
        <f t="shared" si="7"/>
        <v>6.7129629605915397E-3</v>
      </c>
      <c r="AC28" s="16"/>
      <c r="AD28" s="16"/>
    </row>
    <row r="29" spans="1:30" s="13" customFormat="1" x14ac:dyDescent="0.4">
      <c r="A29" s="45" t="str">
        <f t="shared" si="0"/>
        <v>-</v>
      </c>
      <c r="B29" s="45" t="str">
        <f t="shared" si="1"/>
        <v>-</v>
      </c>
      <c r="C29" s="13">
        <v>11</v>
      </c>
      <c r="D29" s="2">
        <v>43383.475671296299</v>
      </c>
      <c r="E29" s="3">
        <v>2050</v>
      </c>
      <c r="F29" s="3" t="s">
        <v>38</v>
      </c>
      <c r="G29" s="3">
        <v>0</v>
      </c>
      <c r="H29" s="3">
        <v>690</v>
      </c>
      <c r="I29" s="3">
        <v>8</v>
      </c>
      <c r="J29" s="3">
        <v>2</v>
      </c>
      <c r="K29" s="3"/>
      <c r="L29" s="2">
        <v>43383.479884259257</v>
      </c>
      <c r="M29" s="2">
        <v>43383.48778935185</v>
      </c>
      <c r="N29" s="3" t="s">
        <v>61</v>
      </c>
      <c r="O29" s="3" t="s">
        <v>62</v>
      </c>
      <c r="P29" s="3" t="s">
        <v>29</v>
      </c>
      <c r="Q29" s="3" t="s">
        <v>30</v>
      </c>
      <c r="R29" s="2">
        <v>43383.476712962962</v>
      </c>
      <c r="S29" s="2">
        <v>43383.480243055557</v>
      </c>
      <c r="T29" s="2">
        <v>43383.488877314812</v>
      </c>
      <c r="U29" s="2">
        <v>43383.49732638889</v>
      </c>
      <c r="V29" s="3"/>
      <c r="W29" s="14">
        <f t="shared" si="2"/>
        <v>43383.475671296299</v>
      </c>
      <c r="X29" s="15">
        <f t="shared" si="8"/>
        <v>7.9050925924093463E-3</v>
      </c>
      <c r="Y29" s="15">
        <f t="shared" si="9"/>
        <v>1.5810185184818693E-2</v>
      </c>
      <c r="Z29" s="16"/>
      <c r="AA29" s="16">
        <f t="shared" si="5"/>
        <v>3.1712962954770774E-3</v>
      </c>
      <c r="AB29" s="16">
        <f t="shared" si="7"/>
        <v>4.2129629582632333E-3</v>
      </c>
      <c r="AC29" s="16"/>
      <c r="AD29" s="16"/>
    </row>
    <row r="30" spans="1:30" s="13" customFormat="1" x14ac:dyDescent="0.4">
      <c r="A30" s="45" t="str">
        <f t="shared" si="0"/>
        <v>-</v>
      </c>
      <c r="B30" s="45" t="str">
        <f t="shared" si="1"/>
        <v>-</v>
      </c>
      <c r="C30" s="13">
        <v>11</v>
      </c>
      <c r="D30" s="2">
        <v>43383.477106481485</v>
      </c>
      <c r="E30" s="3">
        <v>2052</v>
      </c>
      <c r="F30" s="3" t="s">
        <v>33</v>
      </c>
      <c r="G30" s="3">
        <v>2064</v>
      </c>
      <c r="H30" s="3">
        <v>390</v>
      </c>
      <c r="I30" s="3">
        <v>6</v>
      </c>
      <c r="J30" s="3">
        <v>3</v>
      </c>
      <c r="K30" s="3"/>
      <c r="L30" s="2">
        <v>43383.483761574076</v>
      </c>
      <c r="M30" s="2">
        <v>43383.489074074074</v>
      </c>
      <c r="N30" s="3" t="s">
        <v>65</v>
      </c>
      <c r="O30" s="3" t="s">
        <v>66</v>
      </c>
      <c r="P30" s="3" t="s">
        <v>19</v>
      </c>
      <c r="Q30" s="3" t="s">
        <v>20</v>
      </c>
      <c r="R30" s="2">
        <v>43383.484675925924</v>
      </c>
      <c r="S30" s="2">
        <v>43383.484675925924</v>
      </c>
      <c r="T30" s="2">
        <v>43383.498402777775</v>
      </c>
      <c r="U30" s="2">
        <v>43383.498402777775</v>
      </c>
      <c r="V30" s="3"/>
      <c r="W30" s="14">
        <f t="shared" si="2"/>
        <v>43383.477106481485</v>
      </c>
      <c r="X30" s="15">
        <f t="shared" si="8"/>
        <v>5.3124999976716936E-3</v>
      </c>
      <c r="Y30" s="15">
        <f t="shared" si="9"/>
        <v>1.5937499993015081E-2</v>
      </c>
      <c r="Z30" s="16"/>
      <c r="AA30" s="16">
        <f t="shared" si="5"/>
        <v>0</v>
      </c>
      <c r="AB30" s="16">
        <f t="shared" si="7"/>
        <v>6.655092591245193E-3</v>
      </c>
      <c r="AC30" s="16"/>
      <c r="AD30" s="16"/>
    </row>
    <row r="31" spans="1:30" s="13" customFormat="1" x14ac:dyDescent="0.4">
      <c r="A31" s="45" t="str">
        <f t="shared" si="0"/>
        <v>-</v>
      </c>
      <c r="B31" s="45" t="str">
        <f t="shared" si="1"/>
        <v>-</v>
      </c>
      <c r="C31" s="13">
        <v>11</v>
      </c>
      <c r="D31" s="2">
        <v>43383.478483796294</v>
      </c>
      <c r="E31" s="3">
        <v>2053</v>
      </c>
      <c r="F31" s="3" t="s">
        <v>43</v>
      </c>
      <c r="G31" s="3">
        <v>0</v>
      </c>
      <c r="H31" s="3">
        <v>429</v>
      </c>
      <c r="I31" s="3">
        <v>7</v>
      </c>
      <c r="J31" s="3">
        <v>1</v>
      </c>
      <c r="K31" s="3"/>
      <c r="L31" s="2">
        <v>43383.481909722221</v>
      </c>
      <c r="M31" s="2">
        <v>43383.484456018516</v>
      </c>
      <c r="N31" s="3" t="s">
        <v>52</v>
      </c>
      <c r="O31" s="3" t="s">
        <v>53</v>
      </c>
      <c r="P31" s="3" t="s">
        <v>34</v>
      </c>
      <c r="Q31" s="3" t="s">
        <v>35</v>
      </c>
      <c r="R31" s="2">
        <v>43383.479907407411</v>
      </c>
      <c r="S31" s="2">
        <v>43383.479907407411</v>
      </c>
      <c r="T31" s="2">
        <v>43383.482442129629</v>
      </c>
      <c r="U31" s="2">
        <v>43383.482442129629</v>
      </c>
      <c r="V31" s="3"/>
      <c r="W31" s="14">
        <f t="shared" si="2"/>
        <v>43383.478483796294</v>
      </c>
      <c r="X31" s="15">
        <f t="shared" si="8"/>
        <v>2.5462962948950008E-3</v>
      </c>
      <c r="Y31" s="15">
        <f t="shared" si="9"/>
        <v>2.5462962948950008E-3</v>
      </c>
      <c r="Z31" s="16"/>
      <c r="AA31" s="16">
        <f t="shared" si="5"/>
        <v>2.002314809942618E-3</v>
      </c>
      <c r="AB31" s="16">
        <f t="shared" si="7"/>
        <v>3.425925926421769E-3</v>
      </c>
      <c r="AC31" s="16"/>
      <c r="AD31" s="16"/>
    </row>
    <row r="32" spans="1:30" s="13" customFormat="1" x14ac:dyDescent="0.4">
      <c r="A32" s="45" t="str">
        <f t="shared" si="0"/>
        <v>-</v>
      </c>
      <c r="B32" s="45" t="str">
        <f t="shared" si="1"/>
        <v>-</v>
      </c>
      <c r="C32" s="13">
        <v>11</v>
      </c>
      <c r="D32" s="2">
        <v>43383.479155092595</v>
      </c>
      <c r="E32" s="3">
        <v>2054</v>
      </c>
      <c r="F32" s="3" t="s">
        <v>18</v>
      </c>
      <c r="G32" s="3">
        <v>2271</v>
      </c>
      <c r="H32" s="3">
        <v>1279</v>
      </c>
      <c r="I32" s="3">
        <v>4</v>
      </c>
      <c r="J32" s="3">
        <v>2</v>
      </c>
      <c r="K32" s="3"/>
      <c r="L32" s="2">
        <v>43383.481435185182</v>
      </c>
      <c r="M32" s="2">
        <v>43383.48578703704</v>
      </c>
      <c r="N32" s="3" t="s">
        <v>19</v>
      </c>
      <c r="O32" s="3" t="s">
        <v>20</v>
      </c>
      <c r="P32" s="3" t="s">
        <v>31</v>
      </c>
      <c r="Q32" s="3" t="s">
        <v>32</v>
      </c>
      <c r="R32" s="2">
        <v>43383.482002314813</v>
      </c>
      <c r="S32" s="2">
        <v>43383.482002314813</v>
      </c>
      <c r="T32" s="2">
        <v>43383.490636574075</v>
      </c>
      <c r="U32" s="2">
        <v>43383.490636574075</v>
      </c>
      <c r="V32" s="3"/>
      <c r="W32" s="14">
        <f t="shared" si="2"/>
        <v>43383.479155092595</v>
      </c>
      <c r="X32" s="15">
        <f t="shared" si="8"/>
        <v>4.3518518577911891E-3</v>
      </c>
      <c r="Y32" s="15">
        <f t="shared" si="9"/>
        <v>8.7037037155823782E-3</v>
      </c>
      <c r="AA32" s="16">
        <f t="shared" si="5"/>
        <v>0</v>
      </c>
      <c r="AB32" s="16">
        <f t="shared" si="7"/>
        <v>2.2800925871706568E-3</v>
      </c>
    </row>
    <row r="33" spans="1:32" s="13" customFormat="1" x14ac:dyDescent="0.4">
      <c r="A33" s="45" t="str">
        <f t="shared" si="0"/>
        <v>-</v>
      </c>
      <c r="B33" s="45" t="str">
        <f t="shared" si="1"/>
        <v>-</v>
      </c>
      <c r="C33" s="13">
        <v>11</v>
      </c>
      <c r="D33" s="2">
        <v>43383.47923611111</v>
      </c>
      <c r="E33" s="3">
        <v>2055</v>
      </c>
      <c r="F33" s="3" t="s">
        <v>18</v>
      </c>
      <c r="G33" s="3">
        <v>990</v>
      </c>
      <c r="H33" s="3">
        <v>626</v>
      </c>
      <c r="I33" s="3">
        <v>8</v>
      </c>
      <c r="J33" s="3">
        <v>1</v>
      </c>
      <c r="K33" s="3"/>
      <c r="L33" s="2">
        <v>43383.481469907405</v>
      </c>
      <c r="M33" s="2">
        <v>43383.484525462962</v>
      </c>
      <c r="N33" s="3" t="s">
        <v>103</v>
      </c>
      <c r="O33" s="3" t="s">
        <v>37</v>
      </c>
      <c r="P33" s="3" t="s">
        <v>39</v>
      </c>
      <c r="Q33" s="3" t="s">
        <v>40</v>
      </c>
      <c r="R33" s="2">
        <v>43383.482939814814</v>
      </c>
      <c r="S33" s="2">
        <v>43383.482939814814</v>
      </c>
      <c r="T33" s="2">
        <v>43383.49423611111</v>
      </c>
      <c r="U33" s="2">
        <v>43383.49423611111</v>
      </c>
      <c r="V33" s="3"/>
      <c r="W33" s="14">
        <f t="shared" si="2"/>
        <v>43383.47923611111</v>
      </c>
      <c r="X33" s="15">
        <f t="shared" si="8"/>
        <v>3.055555556784384E-3</v>
      </c>
      <c r="Y33" s="15">
        <f t="shared" si="9"/>
        <v>3.055555556784384E-3</v>
      </c>
      <c r="Z33" s="16"/>
      <c r="AA33" s="16">
        <f t="shared" si="5"/>
        <v>0</v>
      </c>
      <c r="AB33" s="16">
        <f t="shared" si="7"/>
        <v>2.2337962946039625E-3</v>
      </c>
      <c r="AC33" s="16"/>
      <c r="AD33" s="16"/>
    </row>
    <row r="34" spans="1:32" s="13" customFormat="1" x14ac:dyDescent="0.4">
      <c r="A34" s="45" t="str">
        <f t="shared" si="0"/>
        <v>-</v>
      </c>
      <c r="B34" s="45" t="str">
        <f t="shared" si="1"/>
        <v>-</v>
      </c>
      <c r="C34" s="13">
        <v>11</v>
      </c>
      <c r="D34" s="2">
        <v>43383.481226851851</v>
      </c>
      <c r="E34" s="3">
        <v>2056</v>
      </c>
      <c r="F34" s="3" t="s">
        <v>38</v>
      </c>
      <c r="G34" s="3">
        <v>0</v>
      </c>
      <c r="H34" s="3">
        <v>384</v>
      </c>
      <c r="I34" s="3">
        <v>10</v>
      </c>
      <c r="J34" s="3">
        <v>2</v>
      </c>
      <c r="K34" s="3"/>
      <c r="L34" s="2">
        <v>43383.485196759262</v>
      </c>
      <c r="M34" s="2">
        <v>43383.490833333337</v>
      </c>
      <c r="N34" s="3" t="s">
        <v>39</v>
      </c>
      <c r="O34" s="3" t="s">
        <v>40</v>
      </c>
      <c r="P34" s="3" t="s">
        <v>41</v>
      </c>
      <c r="Q34" s="3" t="s">
        <v>42</v>
      </c>
      <c r="R34" s="2">
        <v>43383.489560185182</v>
      </c>
      <c r="S34" s="2">
        <v>43383.489560185182</v>
      </c>
      <c r="T34" s="2">
        <v>43383.50340277778</v>
      </c>
      <c r="U34" s="2">
        <v>43383.50409722222</v>
      </c>
      <c r="V34" s="3"/>
      <c r="W34" s="14">
        <f t="shared" si="2"/>
        <v>43383.481226851851</v>
      </c>
      <c r="X34" s="15">
        <f t="shared" si="8"/>
        <v>5.6365740747423843E-3</v>
      </c>
      <c r="Y34" s="15">
        <f t="shared" si="9"/>
        <v>1.1273148149484769E-2</v>
      </c>
      <c r="Z34" s="16"/>
      <c r="AA34" s="16">
        <f t="shared" si="5"/>
        <v>0</v>
      </c>
      <c r="AB34" s="16">
        <f t="shared" si="7"/>
        <v>3.9699074113741517E-3</v>
      </c>
      <c r="AC34" s="16"/>
      <c r="AD34" s="16"/>
    </row>
    <row r="35" spans="1:32" s="13" customFormat="1" x14ac:dyDescent="0.4">
      <c r="A35" s="45" t="str">
        <f t="shared" si="0"/>
        <v>-</v>
      </c>
      <c r="B35" s="45" t="str">
        <f t="shared" si="1"/>
        <v>-</v>
      </c>
      <c r="C35" s="13">
        <v>11</v>
      </c>
      <c r="D35" s="2">
        <v>43383.482175925928</v>
      </c>
      <c r="E35" s="3">
        <v>2057</v>
      </c>
      <c r="F35" s="3" t="s">
        <v>43</v>
      </c>
      <c r="G35" s="3">
        <v>0</v>
      </c>
      <c r="H35" s="3">
        <v>498</v>
      </c>
      <c r="I35" s="3">
        <v>5</v>
      </c>
      <c r="J35" s="3">
        <v>1</v>
      </c>
      <c r="K35" s="3"/>
      <c r="L35" s="2">
        <v>43383.485393518517</v>
      </c>
      <c r="M35" s="2">
        <v>43383.496886574074</v>
      </c>
      <c r="N35" s="3" t="s">
        <v>59</v>
      </c>
      <c r="O35" s="3" t="s">
        <v>60</v>
      </c>
      <c r="P35" s="3" t="s">
        <v>34</v>
      </c>
      <c r="Q35" s="3" t="s">
        <v>35</v>
      </c>
      <c r="R35" s="2">
        <v>43383.486863425926</v>
      </c>
      <c r="S35" s="2">
        <v>43383.486863425926</v>
      </c>
      <c r="T35" s="2">
        <v>43383.500914351855</v>
      </c>
      <c r="U35" s="2">
        <v>43383.50681712963</v>
      </c>
      <c r="V35" s="3"/>
      <c r="W35" s="14">
        <f t="shared" si="2"/>
        <v>43383.482175925928</v>
      </c>
      <c r="X35" s="15">
        <f t="shared" si="8"/>
        <v>1.1493055557366461E-2</v>
      </c>
      <c r="Y35" s="15">
        <f t="shared" si="9"/>
        <v>1.1493055557366461E-2</v>
      </c>
      <c r="Z35" s="16"/>
      <c r="AA35" s="16">
        <f t="shared" si="5"/>
        <v>0</v>
      </c>
      <c r="AB35" s="16">
        <f t="shared" si="7"/>
        <v>3.2175925880437717E-3</v>
      </c>
      <c r="AC35" s="16"/>
      <c r="AD35" s="16"/>
    </row>
    <row r="36" spans="1:32" s="13" customFormat="1" x14ac:dyDescent="0.4">
      <c r="A36" s="45" t="str">
        <f t="shared" si="0"/>
        <v>-</v>
      </c>
      <c r="B36" s="45" t="str">
        <f t="shared" si="1"/>
        <v>-</v>
      </c>
      <c r="C36" s="13">
        <v>11</v>
      </c>
      <c r="D36" s="2">
        <v>43383.484201388892</v>
      </c>
      <c r="E36" s="3">
        <v>2059</v>
      </c>
      <c r="F36" s="3" t="s">
        <v>18</v>
      </c>
      <c r="G36" s="3">
        <v>985</v>
      </c>
      <c r="H36" s="3">
        <v>367</v>
      </c>
      <c r="I36" s="3">
        <v>9</v>
      </c>
      <c r="J36" s="3">
        <v>1</v>
      </c>
      <c r="K36" s="3"/>
      <c r="L36" s="2">
        <v>43383.486319444448</v>
      </c>
      <c r="M36" s="2">
        <v>43383.491168981483</v>
      </c>
      <c r="N36" s="3" t="s">
        <v>23</v>
      </c>
      <c r="O36" s="3" t="s">
        <v>24</v>
      </c>
      <c r="P36" s="3" t="s">
        <v>50</v>
      </c>
      <c r="Q36" s="3" t="s">
        <v>51</v>
      </c>
      <c r="R36" s="2">
        <v>43383.486817129633</v>
      </c>
      <c r="S36" s="2">
        <v>43383.486817129633</v>
      </c>
      <c r="T36" s="2">
        <v>43383.49459490741</v>
      </c>
      <c r="U36" s="2">
        <v>43383.49459490741</v>
      </c>
      <c r="V36" s="3"/>
      <c r="W36" s="14">
        <f t="shared" si="2"/>
        <v>43383.484201388892</v>
      </c>
      <c r="X36" s="15">
        <f t="shared" si="8"/>
        <v>4.8495370356249623E-3</v>
      </c>
      <c r="Y36" s="15">
        <f t="shared" si="9"/>
        <v>4.8495370356249623E-3</v>
      </c>
      <c r="Z36" s="16"/>
      <c r="AA36" s="16">
        <f t="shared" si="5"/>
        <v>0</v>
      </c>
      <c r="AB36" s="16">
        <f t="shared" si="7"/>
        <v>2.118055555911269E-3</v>
      </c>
      <c r="AC36" s="16"/>
      <c r="AD36" s="16"/>
    </row>
    <row r="37" spans="1:32" s="13" customFormat="1" x14ac:dyDescent="0.4">
      <c r="A37" s="45" t="str">
        <f t="shared" si="0"/>
        <v>-</v>
      </c>
      <c r="B37" s="45" t="str">
        <f t="shared" si="1"/>
        <v>-</v>
      </c>
      <c r="C37" s="13">
        <v>11</v>
      </c>
      <c r="D37" s="2">
        <v>43383.486354166664</v>
      </c>
      <c r="E37" s="3">
        <v>2060</v>
      </c>
      <c r="F37" s="3" t="s">
        <v>38</v>
      </c>
      <c r="G37" s="3">
        <v>0</v>
      </c>
      <c r="H37" s="3">
        <v>848</v>
      </c>
      <c r="I37" s="3">
        <v>5</v>
      </c>
      <c r="J37" s="3">
        <v>1</v>
      </c>
      <c r="K37" s="3"/>
      <c r="L37" s="2">
        <v>43383.491365740738</v>
      </c>
      <c r="M37" s="2">
        <v>43383.495000000003</v>
      </c>
      <c r="N37" s="3" t="s">
        <v>57</v>
      </c>
      <c r="O37" s="3" t="s">
        <v>58</v>
      </c>
      <c r="P37" s="3" t="s">
        <v>76</v>
      </c>
      <c r="Q37" s="3" t="s">
        <v>77</v>
      </c>
      <c r="R37" s="2">
        <v>43383.492835648147</v>
      </c>
      <c r="S37" s="2">
        <v>43383.492835648147</v>
      </c>
      <c r="T37" s="2">
        <v>43383.501481481479</v>
      </c>
      <c r="U37" s="2">
        <v>43383.501481481479</v>
      </c>
      <c r="V37" s="3"/>
      <c r="W37" s="14">
        <f t="shared" si="2"/>
        <v>43383.486354166664</v>
      </c>
      <c r="X37" s="15">
        <f t="shared" si="8"/>
        <v>3.6342592647997662E-3</v>
      </c>
      <c r="Y37" s="15">
        <f t="shared" si="9"/>
        <v>3.6342592647997662E-3</v>
      </c>
      <c r="Z37" s="16"/>
      <c r="AA37" s="16">
        <f t="shared" si="5"/>
        <v>0</v>
      </c>
      <c r="AB37" s="16">
        <f t="shared" si="7"/>
        <v>5.0115740741603076E-3</v>
      </c>
      <c r="AC37" s="16"/>
      <c r="AD37" s="16"/>
    </row>
    <row r="38" spans="1:32" s="13" customFormat="1" x14ac:dyDescent="0.4">
      <c r="A38" s="45" t="str">
        <f t="shared" si="0"/>
        <v>-</v>
      </c>
      <c r="B38" s="45" t="str">
        <f t="shared" si="1"/>
        <v>-</v>
      </c>
      <c r="C38" s="13">
        <v>11</v>
      </c>
      <c r="D38" s="2">
        <v>43383.491076388891</v>
      </c>
      <c r="E38" s="3">
        <v>2063</v>
      </c>
      <c r="F38" s="3" t="s">
        <v>33</v>
      </c>
      <c r="G38" s="3">
        <v>2237</v>
      </c>
      <c r="H38" s="3">
        <v>1114</v>
      </c>
      <c r="I38" s="3">
        <v>8</v>
      </c>
      <c r="J38" s="3">
        <v>1</v>
      </c>
      <c r="K38" s="3"/>
      <c r="L38" s="2">
        <v>43383.495995370373</v>
      </c>
      <c r="M38" s="2">
        <v>43383.497870370367</v>
      </c>
      <c r="N38" s="3" t="s">
        <v>39</v>
      </c>
      <c r="O38" s="3" t="s">
        <v>40</v>
      </c>
      <c r="P38" s="3" t="s">
        <v>76</v>
      </c>
      <c r="Q38" s="3" t="s">
        <v>77</v>
      </c>
      <c r="R38" s="2">
        <v>43383.494085648148</v>
      </c>
      <c r="S38" s="2">
        <v>43383.494085648148</v>
      </c>
      <c r="T38" s="2">
        <v>43383.502847222226</v>
      </c>
      <c r="U38" s="2">
        <v>43383.502847222226</v>
      </c>
      <c r="V38" s="3"/>
      <c r="W38" s="14">
        <f t="shared" si="2"/>
        <v>43383.491076388891</v>
      </c>
      <c r="X38" s="15">
        <f t="shared" si="8"/>
        <v>1.8749999944702722E-3</v>
      </c>
      <c r="Y38" s="15">
        <f t="shared" si="9"/>
        <v>1.8749999944702722E-3</v>
      </c>
      <c r="Z38" s="16"/>
      <c r="AA38" s="16">
        <f t="shared" si="5"/>
        <v>1.9097222248092294E-3</v>
      </c>
      <c r="AB38" s="16">
        <f t="shared" si="7"/>
        <v>4.9189814817509614E-3</v>
      </c>
      <c r="AC38" s="16"/>
      <c r="AD38" s="16"/>
    </row>
    <row r="39" spans="1:32" s="13" customFormat="1" x14ac:dyDescent="0.4">
      <c r="A39" s="45" t="str">
        <f t="shared" si="0"/>
        <v>-</v>
      </c>
      <c r="B39" s="45" t="str">
        <f t="shared" si="1"/>
        <v>-</v>
      </c>
      <c r="C39" s="13">
        <v>11</v>
      </c>
      <c r="D39" s="2">
        <v>43383.494791666664</v>
      </c>
      <c r="E39" s="3">
        <v>2065</v>
      </c>
      <c r="F39" s="3" t="s">
        <v>38</v>
      </c>
      <c r="G39" s="3">
        <v>0</v>
      </c>
      <c r="H39" s="3">
        <v>1119</v>
      </c>
      <c r="I39" s="3">
        <v>7</v>
      </c>
      <c r="J39" s="3">
        <v>2</v>
      </c>
      <c r="K39" s="3"/>
      <c r="L39" s="2">
        <v>43383.500937500001</v>
      </c>
      <c r="M39" s="2">
        <v>43383.504259259258</v>
      </c>
      <c r="N39" s="3" t="s">
        <v>52</v>
      </c>
      <c r="O39" s="3" t="s">
        <v>53</v>
      </c>
      <c r="P39" s="3" t="s">
        <v>31</v>
      </c>
      <c r="Q39" s="3" t="s">
        <v>32</v>
      </c>
      <c r="R39" s="2">
        <v>43383.503645833334</v>
      </c>
      <c r="S39" s="2">
        <v>43383.503645833334</v>
      </c>
      <c r="T39" s="2">
        <v>43383.512916666667</v>
      </c>
      <c r="U39" s="2">
        <v>43383.512916666667</v>
      </c>
      <c r="V39" s="3"/>
      <c r="W39" s="14">
        <f t="shared" si="2"/>
        <v>43383.494791666664</v>
      </c>
      <c r="X39" s="15">
        <f t="shared" si="8"/>
        <v>3.3217592572327703E-3</v>
      </c>
      <c r="Y39" s="15">
        <f t="shared" si="9"/>
        <v>6.6435185144655406E-3</v>
      </c>
      <c r="Z39" s="74"/>
      <c r="AA39" s="74">
        <f t="shared" si="5"/>
        <v>0</v>
      </c>
      <c r="AB39" s="16">
        <f t="shared" si="7"/>
        <v>6.1458333366317675E-3</v>
      </c>
      <c r="AC39" s="16"/>
      <c r="AD39" s="16"/>
    </row>
    <row r="40" spans="1:32" s="13" customFormat="1" x14ac:dyDescent="0.4">
      <c r="A40" s="45" t="str">
        <f t="shared" si="0"/>
        <v>-</v>
      </c>
      <c r="B40" s="45" t="str">
        <f t="shared" si="1"/>
        <v>-</v>
      </c>
      <c r="C40" s="13">
        <v>11</v>
      </c>
      <c r="D40" s="2">
        <v>43383.4997337963</v>
      </c>
      <c r="E40" s="3">
        <v>2066</v>
      </c>
      <c r="F40" s="3" t="s">
        <v>43</v>
      </c>
      <c r="G40" s="3">
        <v>0</v>
      </c>
      <c r="H40" s="3">
        <v>1297</v>
      </c>
      <c r="I40" s="3">
        <v>8</v>
      </c>
      <c r="J40" s="3">
        <v>1</v>
      </c>
      <c r="K40" s="3"/>
      <c r="L40" s="2">
        <v>43383.503032407411</v>
      </c>
      <c r="M40" s="2">
        <v>43383.506539351853</v>
      </c>
      <c r="N40" s="3" t="s">
        <v>44</v>
      </c>
      <c r="O40" s="3" t="s">
        <v>45</v>
      </c>
      <c r="P40" s="3" t="s">
        <v>72</v>
      </c>
      <c r="Q40" s="3" t="s">
        <v>73</v>
      </c>
      <c r="R40" s="2">
        <v>43383.50440972222</v>
      </c>
      <c r="S40" s="2">
        <v>43383.50440972222</v>
      </c>
      <c r="T40" s="2">
        <v>43383.512303240743</v>
      </c>
      <c r="U40" s="2">
        <v>43383.512303240743</v>
      </c>
      <c r="V40" s="3"/>
      <c r="W40" s="14">
        <f t="shared" si="2"/>
        <v>43383.4997337963</v>
      </c>
      <c r="X40" s="15">
        <f t="shared" si="8"/>
        <v>3.5069444420514628E-3</v>
      </c>
      <c r="Y40" s="15">
        <f t="shared" si="9"/>
        <v>3.5069444420514628E-3</v>
      </c>
      <c r="AA40" s="16">
        <f t="shared" si="5"/>
        <v>0</v>
      </c>
      <c r="AB40" s="16">
        <f t="shared" si="7"/>
        <v>3.2986111109494232E-3</v>
      </c>
    </row>
    <row r="41" spans="1:32" s="13" customFormat="1" x14ac:dyDescent="0.4">
      <c r="A41" s="45" t="str">
        <f t="shared" si="0"/>
        <v>-</v>
      </c>
      <c r="B41" s="45" t="str">
        <f t="shared" si="1"/>
        <v>☆</v>
      </c>
      <c r="C41" s="13">
        <v>11</v>
      </c>
      <c r="D41" s="2">
        <v>43383.469236111108</v>
      </c>
      <c r="E41" s="3">
        <v>2047</v>
      </c>
      <c r="F41" s="3" t="s">
        <v>18</v>
      </c>
      <c r="G41" s="3">
        <v>985</v>
      </c>
      <c r="H41" s="3">
        <v>819</v>
      </c>
      <c r="I41" s="3">
        <v>9</v>
      </c>
      <c r="J41" s="3">
        <v>1</v>
      </c>
      <c r="K41" s="2">
        <v>43383.469687500001</v>
      </c>
      <c r="L41" s="3"/>
      <c r="M41" s="3"/>
      <c r="N41" s="3" t="s">
        <v>23</v>
      </c>
      <c r="O41" s="3" t="s">
        <v>24</v>
      </c>
      <c r="P41" s="3" t="s">
        <v>31</v>
      </c>
      <c r="Q41" s="3" t="s">
        <v>32</v>
      </c>
      <c r="R41" s="2">
        <v>43383.477222222224</v>
      </c>
      <c r="S41" s="3"/>
      <c r="T41" s="2">
        <v>43383.48636574074</v>
      </c>
      <c r="U41" s="3"/>
      <c r="V41" s="3"/>
      <c r="W41" s="14">
        <f t="shared" si="2"/>
        <v>43383.469236111108</v>
      </c>
      <c r="X41" s="15">
        <f t="shared" si="8"/>
        <v>0</v>
      </c>
      <c r="Y41" s="15">
        <f t="shared" si="9"/>
        <v>0</v>
      </c>
      <c r="Z41" s="16"/>
      <c r="AA41" s="16">
        <f t="shared" si="5"/>
        <v>0</v>
      </c>
      <c r="AB41" s="16">
        <f t="shared" si="7"/>
        <v>7.9861111153149977E-3</v>
      </c>
      <c r="AC41" s="16"/>
      <c r="AD41" s="16"/>
    </row>
    <row r="42" spans="1:32" s="13" customFormat="1" x14ac:dyDescent="0.4">
      <c r="A42" s="45" t="str">
        <f t="shared" si="0"/>
        <v>-</v>
      </c>
      <c r="B42" s="45" t="str">
        <f t="shared" si="1"/>
        <v>☆</v>
      </c>
      <c r="C42" s="13">
        <v>11</v>
      </c>
      <c r="D42" s="2">
        <v>43383.47016203704</v>
      </c>
      <c r="E42" s="3">
        <v>2049</v>
      </c>
      <c r="F42" s="3" t="s">
        <v>33</v>
      </c>
      <c r="G42" s="3">
        <v>2261</v>
      </c>
      <c r="H42" s="3">
        <v>373</v>
      </c>
      <c r="I42" s="3">
        <v>9</v>
      </c>
      <c r="J42" s="3">
        <v>2</v>
      </c>
      <c r="K42" s="2">
        <v>43383.470995370371</v>
      </c>
      <c r="L42" s="3"/>
      <c r="M42" s="3"/>
      <c r="N42" s="3" t="s">
        <v>67</v>
      </c>
      <c r="O42" s="3" t="s">
        <v>68</v>
      </c>
      <c r="P42" s="3" t="s">
        <v>25</v>
      </c>
      <c r="Q42" s="3" t="s">
        <v>26</v>
      </c>
      <c r="R42" s="2">
        <v>43383.47552083333</v>
      </c>
      <c r="S42" s="3"/>
      <c r="T42" s="2">
        <v>43383.488159722219</v>
      </c>
      <c r="U42" s="3"/>
      <c r="V42" s="3"/>
      <c r="W42" s="14">
        <f t="shared" si="2"/>
        <v>43383.47016203704</v>
      </c>
      <c r="X42" s="15">
        <f t="shared" si="8"/>
        <v>0</v>
      </c>
      <c r="Y42" s="15">
        <f t="shared" si="9"/>
        <v>0</v>
      </c>
      <c r="Z42" s="16"/>
      <c r="AA42" s="16">
        <f t="shared" si="5"/>
        <v>0</v>
      </c>
      <c r="AB42" s="16"/>
      <c r="AC42" s="16"/>
      <c r="AD42" s="16"/>
      <c r="AF42" s="76" t="s">
        <v>107</v>
      </c>
    </row>
    <row r="43" spans="1:32" s="13" customFormat="1" x14ac:dyDescent="0.4">
      <c r="A43" s="45" t="str">
        <f t="shared" si="0"/>
        <v>-</v>
      </c>
      <c r="B43" s="45" t="str">
        <f t="shared" si="1"/>
        <v>☆</v>
      </c>
      <c r="C43" s="13">
        <v>11</v>
      </c>
      <c r="D43" s="2">
        <v>43383.4766087963</v>
      </c>
      <c r="E43" s="3">
        <v>2051</v>
      </c>
      <c r="F43" s="3" t="s">
        <v>18</v>
      </c>
      <c r="G43" s="3">
        <v>2261</v>
      </c>
      <c r="H43" s="3">
        <v>874</v>
      </c>
      <c r="I43" s="3">
        <v>7</v>
      </c>
      <c r="J43" s="3">
        <v>2</v>
      </c>
      <c r="K43" s="2">
        <v>43383.477638888886</v>
      </c>
      <c r="L43" s="3"/>
      <c r="M43" s="3"/>
      <c r="N43" s="3" t="s">
        <v>67</v>
      </c>
      <c r="O43" s="3" t="s">
        <v>68</v>
      </c>
      <c r="P43" s="3" t="s">
        <v>25</v>
      </c>
      <c r="Q43" s="3" t="s">
        <v>26</v>
      </c>
      <c r="R43" s="2">
        <v>43383.479166666664</v>
      </c>
      <c r="S43" s="3"/>
      <c r="T43" s="2">
        <v>43383.491805555554</v>
      </c>
      <c r="U43" s="3"/>
      <c r="V43" s="3"/>
      <c r="W43" s="14">
        <f t="shared" si="2"/>
        <v>43383.4766087963</v>
      </c>
      <c r="X43" s="15">
        <f t="shared" si="8"/>
        <v>0</v>
      </c>
      <c r="Y43" s="15">
        <f t="shared" si="9"/>
        <v>0</v>
      </c>
      <c r="Z43" s="16"/>
      <c r="AA43" s="16">
        <f t="shared" si="5"/>
        <v>0</v>
      </c>
      <c r="AB43" s="16">
        <f t="shared" si="7"/>
        <v>2.5578703643986955E-3</v>
      </c>
      <c r="AC43" s="16"/>
      <c r="AD43" s="16"/>
      <c r="AF43" s="76" t="s">
        <v>106</v>
      </c>
    </row>
    <row r="44" spans="1:32" s="13" customFormat="1" x14ac:dyDescent="0.4">
      <c r="A44" s="45" t="str">
        <f t="shared" si="0"/>
        <v>★</v>
      </c>
      <c r="B44" s="45" t="str">
        <f t="shared" si="1"/>
        <v>☆</v>
      </c>
      <c r="C44" s="13">
        <v>11</v>
      </c>
      <c r="D44" s="2">
        <v>43383.482951388891</v>
      </c>
      <c r="E44" s="3">
        <v>2058</v>
      </c>
      <c r="F44" s="3" t="s">
        <v>33</v>
      </c>
      <c r="G44" s="3">
        <v>2237</v>
      </c>
      <c r="H44" s="3">
        <v>733</v>
      </c>
      <c r="I44" s="3">
        <v>10</v>
      </c>
      <c r="J44" s="3">
        <v>1</v>
      </c>
      <c r="K44" s="2">
        <v>43383.483252314814</v>
      </c>
      <c r="L44" s="3"/>
      <c r="M44" s="3"/>
      <c r="N44" s="3" t="s">
        <v>39</v>
      </c>
      <c r="O44" s="3" t="s">
        <v>40</v>
      </c>
      <c r="P44" s="3" t="s">
        <v>41</v>
      </c>
      <c r="Q44" s="3" t="s">
        <v>42</v>
      </c>
      <c r="R44" s="2">
        <v>43383.490254629629</v>
      </c>
      <c r="S44" s="3"/>
      <c r="T44" s="2">
        <v>43383.50340277778</v>
      </c>
      <c r="U44" s="3"/>
      <c r="V44" s="2">
        <v>43383.486655092594</v>
      </c>
      <c r="W44" s="14">
        <f t="shared" si="2"/>
        <v>43383.486655092594</v>
      </c>
      <c r="X44" s="15">
        <f t="shared" si="8"/>
        <v>0</v>
      </c>
      <c r="Y44" s="15">
        <f t="shared" si="9"/>
        <v>0</v>
      </c>
      <c r="Z44" s="16"/>
      <c r="AA44" s="16">
        <f t="shared" si="5"/>
        <v>0</v>
      </c>
      <c r="AB44" s="16">
        <f t="shared" si="7"/>
        <v>3.5995370344608091E-3</v>
      </c>
      <c r="AC44" s="16"/>
      <c r="AD44" s="16"/>
      <c r="AF44" s="76" t="s">
        <v>108</v>
      </c>
    </row>
    <row r="45" spans="1:32" s="13" customFormat="1" x14ac:dyDescent="0.4">
      <c r="A45" s="45" t="str">
        <f t="shared" si="0"/>
        <v>-</v>
      </c>
      <c r="B45" s="45" t="str">
        <f t="shared" si="1"/>
        <v>☆</v>
      </c>
      <c r="C45" s="13">
        <v>11</v>
      </c>
      <c r="D45" s="2">
        <v>43383.487129629626</v>
      </c>
      <c r="E45" s="3">
        <v>2061</v>
      </c>
      <c r="F45" s="3" t="s">
        <v>33</v>
      </c>
      <c r="G45" s="3">
        <v>2237</v>
      </c>
      <c r="H45" s="3">
        <v>1158</v>
      </c>
      <c r="I45" s="3">
        <v>7</v>
      </c>
      <c r="J45" s="3">
        <v>1</v>
      </c>
      <c r="K45" s="2">
        <v>43383.488599537035</v>
      </c>
      <c r="L45" s="3"/>
      <c r="M45" s="3"/>
      <c r="N45" s="3" t="s">
        <v>39</v>
      </c>
      <c r="O45" s="3" t="s">
        <v>40</v>
      </c>
      <c r="P45" s="3" t="s">
        <v>41</v>
      </c>
      <c r="Q45" s="3" t="s">
        <v>42</v>
      </c>
      <c r="R45" s="2">
        <v>43383.49119212963</v>
      </c>
      <c r="S45" s="3"/>
      <c r="T45" s="2">
        <v>43383.504340277781</v>
      </c>
      <c r="U45" s="3"/>
      <c r="V45" s="3"/>
      <c r="W45" s="14">
        <f t="shared" si="2"/>
        <v>43383.487129629626</v>
      </c>
      <c r="X45" s="15">
        <f t="shared" si="8"/>
        <v>0</v>
      </c>
      <c r="Y45" s="15">
        <f t="shared" si="9"/>
        <v>0</v>
      </c>
      <c r="Z45" s="16"/>
      <c r="AA45" s="16">
        <f t="shared" si="5"/>
        <v>0</v>
      </c>
      <c r="AB45" s="16"/>
      <c r="AC45" s="16"/>
      <c r="AD45" s="16"/>
      <c r="AF45" s="76" t="s">
        <v>105</v>
      </c>
    </row>
    <row r="46" spans="1:32" s="20" customFormat="1" x14ac:dyDescent="0.4">
      <c r="A46" s="59" t="str">
        <f t="shared" si="0"/>
        <v>-</v>
      </c>
      <c r="B46" s="59" t="str">
        <f t="shared" si="1"/>
        <v>☆</v>
      </c>
      <c r="C46" s="20">
        <v>11</v>
      </c>
      <c r="D46" s="4">
        <v>43383.494722222225</v>
      </c>
      <c r="E46" s="5">
        <v>2064</v>
      </c>
      <c r="F46" s="5" t="s">
        <v>18</v>
      </c>
      <c r="G46" s="5">
        <v>990</v>
      </c>
      <c r="H46" s="5">
        <v>664</v>
      </c>
      <c r="I46" s="5">
        <v>9</v>
      </c>
      <c r="J46" s="5">
        <v>1</v>
      </c>
      <c r="K46" s="4">
        <v>43383.494942129626</v>
      </c>
      <c r="L46" s="5"/>
      <c r="M46" s="5"/>
      <c r="N46" s="5" t="s">
        <v>44</v>
      </c>
      <c r="O46" s="5" t="s">
        <v>45</v>
      </c>
      <c r="P46" s="5" t="s">
        <v>25</v>
      </c>
      <c r="Q46" s="5" t="s">
        <v>26</v>
      </c>
      <c r="R46" s="4">
        <v>43383.498148148145</v>
      </c>
      <c r="S46" s="5"/>
      <c r="T46" s="4">
        <v>43383.506469907406</v>
      </c>
      <c r="U46" s="5"/>
      <c r="V46" s="5"/>
      <c r="W46" s="21">
        <f t="shared" si="2"/>
        <v>43383.494722222225</v>
      </c>
      <c r="X46" s="60">
        <f t="shared" si="8"/>
        <v>0</v>
      </c>
      <c r="Y46" s="60">
        <f t="shared" si="9"/>
        <v>0</v>
      </c>
      <c r="Z46" s="61"/>
      <c r="AA46" s="61">
        <f t="shared" si="5"/>
        <v>0</v>
      </c>
      <c r="AB46" s="61">
        <f t="shared" si="7"/>
        <v>3.4259259191458113E-3</v>
      </c>
      <c r="AC46" s="61"/>
      <c r="AD46" s="61"/>
    </row>
    <row r="47" spans="1:32" s="67" customFormat="1" x14ac:dyDescent="0.4">
      <c r="A47" s="62" t="str">
        <f t="shared" si="0"/>
        <v>-</v>
      </c>
      <c r="B47" s="62" t="str">
        <f t="shared" si="1"/>
        <v>-</v>
      </c>
      <c r="C47" s="67">
        <v>12</v>
      </c>
      <c r="D47" s="64">
        <v>43383.502303240741</v>
      </c>
      <c r="E47" s="63">
        <v>2068</v>
      </c>
      <c r="F47" s="63" t="s">
        <v>18</v>
      </c>
      <c r="G47" s="63">
        <v>990</v>
      </c>
      <c r="H47" s="63">
        <v>305</v>
      </c>
      <c r="I47" s="63">
        <v>6</v>
      </c>
      <c r="J47" s="63">
        <v>1</v>
      </c>
      <c r="K47" s="63"/>
      <c r="L47" s="64">
        <v>43383.503622685188</v>
      </c>
      <c r="M47" s="64">
        <v>43383.5078125</v>
      </c>
      <c r="N47" s="63" t="s">
        <v>39</v>
      </c>
      <c r="O47" s="63" t="s">
        <v>40</v>
      </c>
      <c r="P47" s="63" t="s">
        <v>69</v>
      </c>
      <c r="Q47" s="63" t="s">
        <v>70</v>
      </c>
      <c r="R47" s="64">
        <v>43383.508368055554</v>
      </c>
      <c r="S47" s="64">
        <v>43383.508368055554</v>
      </c>
      <c r="T47" s="64">
        <v>43383.515590277777</v>
      </c>
      <c r="U47" s="64">
        <v>43383.515590277777</v>
      </c>
      <c r="V47" s="63"/>
      <c r="W47" s="68">
        <f t="shared" si="2"/>
        <v>43383.502303240741</v>
      </c>
      <c r="X47" s="69">
        <f t="shared" si="8"/>
        <v>4.1898148119798861E-3</v>
      </c>
      <c r="Y47" s="69">
        <f t="shared" si="9"/>
        <v>4.1898148119798861E-3</v>
      </c>
      <c r="Z47" s="73">
        <f>SUM(Y47:Y68)</f>
        <v>0.12417824073781958</v>
      </c>
      <c r="AA47" s="70">
        <f t="shared" si="5"/>
        <v>0</v>
      </c>
      <c r="AB47" s="70">
        <f t="shared" si="7"/>
        <v>1.3194444472901523E-3</v>
      </c>
      <c r="AC47" s="70">
        <f>AVERAGE(AB47:AB68)</f>
        <v>5.1851851848451506E-3</v>
      </c>
      <c r="AD47" s="70">
        <f>MEDIAN(AB47:AB68)</f>
        <v>4.8263888893416151E-3</v>
      </c>
    </row>
    <row r="48" spans="1:32" s="13" customFormat="1" x14ac:dyDescent="0.4">
      <c r="A48" s="45" t="str">
        <f t="shared" si="0"/>
        <v>-</v>
      </c>
      <c r="B48" s="45" t="str">
        <f t="shared" si="1"/>
        <v>-</v>
      </c>
      <c r="C48" s="13">
        <v>12</v>
      </c>
      <c r="D48" s="2">
        <v>43383.503483796296</v>
      </c>
      <c r="E48" s="3">
        <v>2069</v>
      </c>
      <c r="F48" s="3" t="s">
        <v>38</v>
      </c>
      <c r="G48" s="3">
        <v>0</v>
      </c>
      <c r="H48" s="3">
        <v>490</v>
      </c>
      <c r="I48" s="3">
        <v>10</v>
      </c>
      <c r="J48" s="3">
        <v>1</v>
      </c>
      <c r="K48" s="3"/>
      <c r="L48" s="2">
        <v>43383.507581018515</v>
      </c>
      <c r="M48" s="2">
        <v>43383.510810185187</v>
      </c>
      <c r="N48" s="3" t="s">
        <v>76</v>
      </c>
      <c r="O48" s="3" t="s">
        <v>77</v>
      </c>
      <c r="P48" s="3" t="s">
        <v>41</v>
      </c>
      <c r="Q48" s="3" t="s">
        <v>42</v>
      </c>
      <c r="R48" s="2">
        <v>43383.50886574074</v>
      </c>
      <c r="S48" s="2">
        <v>43383.50886574074</v>
      </c>
      <c r="T48" s="2">
        <v>43383.517812500002</v>
      </c>
      <c r="U48" s="2">
        <v>43383.517812500002</v>
      </c>
      <c r="V48" s="3"/>
      <c r="W48" s="14">
        <f t="shared" si="2"/>
        <v>43383.503483796296</v>
      </c>
      <c r="X48" s="15">
        <f t="shared" si="8"/>
        <v>3.2291666720993817E-3</v>
      </c>
      <c r="Y48" s="15">
        <f t="shared" si="9"/>
        <v>3.2291666720993817E-3</v>
      </c>
      <c r="Z48" s="16"/>
      <c r="AA48" s="16">
        <f t="shared" si="5"/>
        <v>0</v>
      </c>
      <c r="AB48" s="16">
        <f t="shared" si="7"/>
        <v>4.0972222195705399E-3</v>
      </c>
      <c r="AC48" s="16"/>
      <c r="AD48" s="16"/>
    </row>
    <row r="49" spans="1:30" s="13" customFormat="1" x14ac:dyDescent="0.4">
      <c r="A49" s="45" t="str">
        <f t="shared" si="0"/>
        <v>-</v>
      </c>
      <c r="B49" s="45" t="str">
        <f t="shared" si="1"/>
        <v>-</v>
      </c>
      <c r="C49" s="13">
        <v>12</v>
      </c>
      <c r="D49" s="2">
        <v>43383.507407407407</v>
      </c>
      <c r="E49" s="3">
        <v>2071</v>
      </c>
      <c r="F49" s="3" t="s">
        <v>43</v>
      </c>
      <c r="G49" s="3">
        <v>0</v>
      </c>
      <c r="H49" s="3">
        <v>540</v>
      </c>
      <c r="I49" s="3">
        <v>1</v>
      </c>
      <c r="J49" s="3">
        <v>1</v>
      </c>
      <c r="K49" s="3"/>
      <c r="L49" s="2">
        <v>43383.511701388888</v>
      </c>
      <c r="M49" s="2">
        <v>43383.515474537038</v>
      </c>
      <c r="N49" s="3" t="s">
        <v>34</v>
      </c>
      <c r="O49" s="3" t="s">
        <v>35</v>
      </c>
      <c r="P49" s="3" t="s">
        <v>19</v>
      </c>
      <c r="Q49" s="3" t="s">
        <v>20</v>
      </c>
      <c r="R49" s="2">
        <v>43383.514548611114</v>
      </c>
      <c r="S49" s="2">
        <v>43383.514548611114</v>
      </c>
      <c r="T49" s="2">
        <v>43383.518634259257</v>
      </c>
      <c r="U49" s="2">
        <v>43383.518634259257</v>
      </c>
      <c r="V49" s="3"/>
      <c r="W49" s="14">
        <f t="shared" si="2"/>
        <v>43383.507407407407</v>
      </c>
      <c r="X49" s="15">
        <f t="shared" si="8"/>
        <v>3.7731481497758068E-3</v>
      </c>
      <c r="Y49" s="15">
        <f t="shared" si="9"/>
        <v>3.7731481497758068E-3</v>
      </c>
      <c r="Z49" s="16"/>
      <c r="AA49" s="16">
        <f t="shared" si="5"/>
        <v>0</v>
      </c>
      <c r="AB49" s="16">
        <f t="shared" si="7"/>
        <v>4.2939814811688848E-3</v>
      </c>
      <c r="AC49" s="16"/>
      <c r="AD49" s="16"/>
    </row>
    <row r="50" spans="1:30" s="13" customFormat="1" x14ac:dyDescent="0.4">
      <c r="A50" s="45" t="str">
        <f t="shared" si="0"/>
        <v>-</v>
      </c>
      <c r="B50" s="45" t="str">
        <f t="shared" si="1"/>
        <v>-</v>
      </c>
      <c r="C50" s="13">
        <v>12</v>
      </c>
      <c r="D50" s="2">
        <v>43383.508101851854</v>
      </c>
      <c r="E50" s="3">
        <v>2072</v>
      </c>
      <c r="F50" s="3" t="s">
        <v>18</v>
      </c>
      <c r="G50" s="3">
        <v>985</v>
      </c>
      <c r="H50" s="3">
        <v>844</v>
      </c>
      <c r="I50" s="3">
        <v>8</v>
      </c>
      <c r="J50" s="3">
        <v>1</v>
      </c>
      <c r="K50" s="3"/>
      <c r="L50" s="2">
        <v>43383.518645833334</v>
      </c>
      <c r="M50" s="2">
        <v>43383.524826388886</v>
      </c>
      <c r="N50" s="3" t="s">
        <v>31</v>
      </c>
      <c r="O50" s="3" t="s">
        <v>32</v>
      </c>
      <c r="P50" s="3" t="s">
        <v>52</v>
      </c>
      <c r="Q50" s="3" t="s">
        <v>53</v>
      </c>
      <c r="R50" s="2">
        <v>43383.513807870368</v>
      </c>
      <c r="S50" s="2">
        <v>43383.517291666663</v>
      </c>
      <c r="T50" s="2">
        <v>43383.523877314816</v>
      </c>
      <c r="U50" s="2">
        <v>43383.531099537038</v>
      </c>
      <c r="V50" s="3"/>
      <c r="W50" s="14">
        <f t="shared" si="2"/>
        <v>43383.508101851854</v>
      </c>
      <c r="X50" s="15">
        <f t="shared" si="8"/>
        <v>6.1805555524188094E-3</v>
      </c>
      <c r="Y50" s="15">
        <f t="shared" si="9"/>
        <v>6.1805555524188094E-3</v>
      </c>
      <c r="Z50" s="16"/>
      <c r="AA50" s="16">
        <f t="shared" si="5"/>
        <v>4.8379629661212675E-3</v>
      </c>
      <c r="AB50" s="16">
        <f t="shared" si="7"/>
        <v>1.0543981479713693E-2</v>
      </c>
      <c r="AC50" s="16"/>
      <c r="AD50" s="16"/>
    </row>
    <row r="51" spans="1:30" s="13" customFormat="1" x14ac:dyDescent="0.4">
      <c r="A51" s="45" t="str">
        <f t="shared" si="0"/>
        <v>-</v>
      </c>
      <c r="B51" s="45" t="str">
        <f t="shared" si="1"/>
        <v>-</v>
      </c>
      <c r="C51" s="13">
        <v>12</v>
      </c>
      <c r="D51" s="2">
        <v>43383.512685185182</v>
      </c>
      <c r="E51" s="3">
        <v>2073</v>
      </c>
      <c r="F51" s="3" t="s">
        <v>38</v>
      </c>
      <c r="G51" s="3">
        <v>0</v>
      </c>
      <c r="H51" s="3">
        <v>861</v>
      </c>
      <c r="I51" s="3">
        <v>8</v>
      </c>
      <c r="J51" s="3">
        <v>2</v>
      </c>
      <c r="K51" s="3"/>
      <c r="L51" s="2">
        <v>43383.518703703703</v>
      </c>
      <c r="M51" s="2">
        <v>43383.521423611113</v>
      </c>
      <c r="N51" s="3" t="s">
        <v>31</v>
      </c>
      <c r="O51" s="3" t="s">
        <v>32</v>
      </c>
      <c r="P51" s="3" t="s">
        <v>29</v>
      </c>
      <c r="Q51" s="3" t="s">
        <v>30</v>
      </c>
      <c r="R51" s="2">
        <v>43383.517638888887</v>
      </c>
      <c r="S51" s="2">
        <v>43383.517638888887</v>
      </c>
      <c r="T51" s="2">
        <v>43383.525891203702</v>
      </c>
      <c r="U51" s="2">
        <v>43383.525891203702</v>
      </c>
      <c r="V51" s="3"/>
      <c r="W51" s="14">
        <f t="shared" si="2"/>
        <v>43383.512685185182</v>
      </c>
      <c r="X51" s="15">
        <f t="shared" si="8"/>
        <v>2.7199074102099985E-3</v>
      </c>
      <c r="Y51" s="15">
        <f t="shared" si="9"/>
        <v>5.439814820419997E-3</v>
      </c>
      <c r="Z51" s="16"/>
      <c r="AA51" s="16">
        <f t="shared" si="5"/>
        <v>1.0648148163454607E-3</v>
      </c>
      <c r="AB51" s="16">
        <f t="shared" si="7"/>
        <v>6.0185185211594217E-3</v>
      </c>
      <c r="AC51" s="16"/>
      <c r="AD51" s="16"/>
    </row>
    <row r="52" spans="1:30" s="13" customFormat="1" x14ac:dyDescent="0.4">
      <c r="A52" s="45" t="str">
        <f t="shared" si="0"/>
        <v>-</v>
      </c>
      <c r="B52" s="45" t="str">
        <f t="shared" si="1"/>
        <v>-</v>
      </c>
      <c r="C52" s="13">
        <v>12</v>
      </c>
      <c r="D52" s="2">
        <v>43383.512962962966</v>
      </c>
      <c r="E52" s="3">
        <v>2074</v>
      </c>
      <c r="F52" s="3" t="s">
        <v>18</v>
      </c>
      <c r="G52" s="3">
        <v>2261</v>
      </c>
      <c r="H52" s="3">
        <v>1015</v>
      </c>
      <c r="I52" s="3">
        <v>7</v>
      </c>
      <c r="J52" s="3">
        <v>2</v>
      </c>
      <c r="K52" s="3"/>
      <c r="L52" s="2">
        <v>43383.521967592591</v>
      </c>
      <c r="M52" s="2">
        <v>43383.529374999998</v>
      </c>
      <c r="N52" s="3" t="s">
        <v>67</v>
      </c>
      <c r="O52" s="3" t="s">
        <v>68</v>
      </c>
      <c r="P52" s="3" t="s">
        <v>25</v>
      </c>
      <c r="Q52" s="3" t="s">
        <v>26</v>
      </c>
      <c r="R52" s="2">
        <v>43383.523009259261</v>
      </c>
      <c r="S52" s="2">
        <v>43383.523009259261</v>
      </c>
      <c r="T52" s="2">
        <v>43383.53564814815</v>
      </c>
      <c r="U52" s="2">
        <v>43383.53564814815</v>
      </c>
      <c r="V52" s="3"/>
      <c r="W52" s="14">
        <f t="shared" si="2"/>
        <v>43383.512962962966</v>
      </c>
      <c r="X52" s="15">
        <f t="shared" si="8"/>
        <v>7.4074074072996154E-3</v>
      </c>
      <c r="Y52" s="15">
        <f t="shared" si="9"/>
        <v>1.4814814814599231E-2</v>
      </c>
      <c r="Z52" s="16"/>
      <c r="AA52" s="16">
        <f t="shared" si="5"/>
        <v>0</v>
      </c>
      <c r="AB52" s="16">
        <f t="shared" si="7"/>
        <v>9.0046296245418489E-3</v>
      </c>
      <c r="AC52" s="16"/>
      <c r="AD52" s="16"/>
    </row>
    <row r="53" spans="1:30" s="13" customFormat="1" x14ac:dyDescent="0.4">
      <c r="A53" s="45" t="str">
        <f t="shared" si="0"/>
        <v>-</v>
      </c>
      <c r="B53" s="45" t="str">
        <f t="shared" si="1"/>
        <v>-</v>
      </c>
      <c r="C53" s="13">
        <v>12</v>
      </c>
      <c r="D53" s="2">
        <v>43383.518275462964</v>
      </c>
      <c r="E53" s="3">
        <v>2075</v>
      </c>
      <c r="F53" s="3" t="s">
        <v>33</v>
      </c>
      <c r="G53" s="3">
        <v>2304</v>
      </c>
      <c r="H53" s="3">
        <v>778</v>
      </c>
      <c r="I53" s="3">
        <v>10</v>
      </c>
      <c r="J53" s="3">
        <v>1</v>
      </c>
      <c r="K53" s="3"/>
      <c r="L53" s="2">
        <v>43383.520740740743</v>
      </c>
      <c r="M53" s="2">
        <v>43383.529189814813</v>
      </c>
      <c r="N53" s="3" t="s">
        <v>19</v>
      </c>
      <c r="O53" s="3" t="s">
        <v>20</v>
      </c>
      <c r="P53" s="3" t="s">
        <v>29</v>
      </c>
      <c r="Q53" s="3" t="s">
        <v>30</v>
      </c>
      <c r="R53" s="2">
        <v>43383.519618055558</v>
      </c>
      <c r="S53" s="2">
        <v>43383.519895833335</v>
      </c>
      <c r="T53" s="2">
        <v>43383.528611111113</v>
      </c>
      <c r="U53" s="2">
        <v>43383.530335648145</v>
      </c>
      <c r="V53" s="3"/>
      <c r="W53" s="14">
        <f t="shared" si="2"/>
        <v>43383.518275462964</v>
      </c>
      <c r="X53" s="15">
        <f t="shared" si="8"/>
        <v>8.4490740700857714E-3</v>
      </c>
      <c r="Y53" s="15">
        <f t="shared" si="9"/>
        <v>8.4490740700857714E-3</v>
      </c>
      <c r="Z53" s="16"/>
      <c r="AA53" s="16">
        <f t="shared" si="5"/>
        <v>1.1226851856918074E-3</v>
      </c>
      <c r="AB53" s="16">
        <f t="shared" si="7"/>
        <v>2.4652777792653069E-3</v>
      </c>
      <c r="AC53" s="16"/>
      <c r="AD53" s="16"/>
    </row>
    <row r="54" spans="1:30" s="13" customFormat="1" x14ac:dyDescent="0.4">
      <c r="A54" s="45" t="str">
        <f t="shared" si="0"/>
        <v>-</v>
      </c>
      <c r="B54" s="45" t="str">
        <f t="shared" si="1"/>
        <v>-</v>
      </c>
      <c r="C54" s="13">
        <v>12</v>
      </c>
      <c r="D54" s="2">
        <v>43383.519548611112</v>
      </c>
      <c r="E54" s="3">
        <v>2077</v>
      </c>
      <c r="F54" s="3" t="s">
        <v>43</v>
      </c>
      <c r="G54" s="3">
        <v>0</v>
      </c>
      <c r="H54" s="3">
        <v>428</v>
      </c>
      <c r="I54" s="3">
        <v>2</v>
      </c>
      <c r="J54" s="3">
        <v>1</v>
      </c>
      <c r="K54" s="3"/>
      <c r="L54" s="2">
        <v>43383.526701388888</v>
      </c>
      <c r="M54" s="2">
        <v>43383.532349537039</v>
      </c>
      <c r="N54" s="3" t="s">
        <v>25</v>
      </c>
      <c r="O54" s="3" t="s">
        <v>26</v>
      </c>
      <c r="P54" s="3" t="s">
        <v>54</v>
      </c>
      <c r="Q54" s="3" t="s">
        <v>55</v>
      </c>
      <c r="R54" s="2">
        <v>43383.523993055554</v>
      </c>
      <c r="S54" s="2">
        <v>43383.523993055554</v>
      </c>
      <c r="T54" s="2">
        <v>43383.534537037034</v>
      </c>
      <c r="U54" s="2">
        <v>43383.534537037034</v>
      </c>
      <c r="V54" s="3"/>
      <c r="W54" s="14">
        <f t="shared" si="2"/>
        <v>43383.519548611112</v>
      </c>
      <c r="X54" s="15">
        <f t="shared" ref="X54:X85" si="10">M54-L54</f>
        <v>5.6481481515220366E-3</v>
      </c>
      <c r="Y54" s="15">
        <f t="shared" ref="Y54:Y85" si="11">X54*J54</f>
        <v>5.6481481515220366E-3</v>
      </c>
      <c r="Z54" s="16"/>
      <c r="AA54" s="16">
        <f t="shared" si="5"/>
        <v>2.7083333334303461E-3</v>
      </c>
      <c r="AB54" s="16">
        <f t="shared" si="7"/>
        <v>7.1527777763549238E-3</v>
      </c>
      <c r="AC54" s="16"/>
      <c r="AD54" s="16"/>
    </row>
    <row r="55" spans="1:30" s="13" customFormat="1" x14ac:dyDescent="0.4">
      <c r="A55" s="45" t="str">
        <f t="shared" si="0"/>
        <v>-</v>
      </c>
      <c r="B55" s="45" t="str">
        <f t="shared" si="1"/>
        <v>-</v>
      </c>
      <c r="C55" s="13">
        <v>12</v>
      </c>
      <c r="D55" s="2">
        <v>43383.519942129627</v>
      </c>
      <c r="E55" s="3">
        <v>2078</v>
      </c>
      <c r="F55" s="3" t="s">
        <v>43</v>
      </c>
      <c r="G55" s="3">
        <v>0</v>
      </c>
      <c r="H55" s="3">
        <v>743</v>
      </c>
      <c r="I55" s="3">
        <v>9</v>
      </c>
      <c r="J55" s="3">
        <v>2</v>
      </c>
      <c r="K55" s="3"/>
      <c r="L55" s="2">
        <v>43383.532523148147</v>
      </c>
      <c r="M55" s="2">
        <v>43383.537523148145</v>
      </c>
      <c r="N55" s="3" t="s">
        <v>31</v>
      </c>
      <c r="O55" s="3" t="s">
        <v>32</v>
      </c>
      <c r="P55" s="3" t="s">
        <v>48</v>
      </c>
      <c r="Q55" s="3" t="s">
        <v>49</v>
      </c>
      <c r="R55" s="2">
        <v>43383.531261574077</v>
      </c>
      <c r="S55" s="2">
        <v>43383.531261574077</v>
      </c>
      <c r="T55" s="2">
        <v>43383.540347222224</v>
      </c>
      <c r="U55" s="2">
        <v>43383.540937500002</v>
      </c>
      <c r="V55" s="3"/>
      <c r="W55" s="14">
        <f t="shared" si="2"/>
        <v>43383.519942129627</v>
      </c>
      <c r="X55" s="15">
        <f t="shared" si="10"/>
        <v>4.9999999973806553E-3</v>
      </c>
      <c r="Y55" s="15">
        <f t="shared" si="11"/>
        <v>9.9999999947613105E-3</v>
      </c>
      <c r="AA55" s="16">
        <f t="shared" si="5"/>
        <v>1.261574070667848E-3</v>
      </c>
      <c r="AB55" s="16">
        <f t="shared" si="7"/>
        <v>1.2581018519995268E-2</v>
      </c>
    </row>
    <row r="56" spans="1:30" s="13" customFormat="1" x14ac:dyDescent="0.4">
      <c r="A56" s="45" t="str">
        <f t="shared" si="0"/>
        <v>-</v>
      </c>
      <c r="B56" s="45" t="str">
        <f t="shared" si="1"/>
        <v>-</v>
      </c>
      <c r="C56" s="13">
        <v>12</v>
      </c>
      <c r="D56" s="2">
        <v>43383.520497685182</v>
      </c>
      <c r="E56" s="3">
        <v>2079</v>
      </c>
      <c r="F56" s="3" t="s">
        <v>33</v>
      </c>
      <c r="G56" s="3">
        <v>1302</v>
      </c>
      <c r="H56" s="3">
        <v>829</v>
      </c>
      <c r="I56" s="3">
        <v>10</v>
      </c>
      <c r="J56" s="3">
        <v>1</v>
      </c>
      <c r="K56" s="3"/>
      <c r="L56" s="2">
        <v>43383.526643518519</v>
      </c>
      <c r="M56" s="2">
        <v>43383.535983796297</v>
      </c>
      <c r="N56" s="3" t="s">
        <v>39</v>
      </c>
      <c r="O56" s="3" t="s">
        <v>40</v>
      </c>
      <c r="P56" s="3" t="s">
        <v>59</v>
      </c>
      <c r="Q56" s="3" t="s">
        <v>60</v>
      </c>
      <c r="R56" s="2">
        <v>43383.527245370373</v>
      </c>
      <c r="S56" s="2">
        <v>43383.527245370373</v>
      </c>
      <c r="T56" s="2">
        <v>43383.546435185184</v>
      </c>
      <c r="U56" s="2">
        <v>43383.546435185184</v>
      </c>
      <c r="V56" s="3"/>
      <c r="W56" s="14">
        <f t="shared" si="2"/>
        <v>43383.520497685182</v>
      </c>
      <c r="X56" s="15">
        <f t="shared" si="10"/>
        <v>9.340277778392192E-3</v>
      </c>
      <c r="Y56" s="15">
        <f t="shared" si="11"/>
        <v>9.340277778392192E-3</v>
      </c>
      <c r="Z56" s="16"/>
      <c r="AA56" s="16">
        <f t="shared" si="5"/>
        <v>0</v>
      </c>
      <c r="AB56" s="16">
        <f t="shared" si="7"/>
        <v>6.1458333366317675E-3</v>
      </c>
      <c r="AC56" s="16"/>
      <c r="AD56" s="16"/>
    </row>
    <row r="57" spans="1:30" s="13" customFormat="1" x14ac:dyDescent="0.4">
      <c r="A57" s="45" t="str">
        <f t="shared" si="0"/>
        <v>★</v>
      </c>
      <c r="B57" s="45" t="str">
        <f t="shared" si="1"/>
        <v>-</v>
      </c>
      <c r="C57" s="13">
        <v>12</v>
      </c>
      <c r="D57" s="2">
        <v>43383.504907407405</v>
      </c>
      <c r="E57" s="3">
        <v>2070</v>
      </c>
      <c r="F57" s="3" t="s">
        <v>71</v>
      </c>
      <c r="G57" s="3">
        <v>2161</v>
      </c>
      <c r="H57" s="3">
        <v>593</v>
      </c>
      <c r="I57" s="3">
        <v>1</v>
      </c>
      <c r="J57" s="3">
        <v>1</v>
      </c>
      <c r="K57" s="3"/>
      <c r="L57" s="2">
        <v>43383.523113425923</v>
      </c>
      <c r="M57" s="2">
        <v>43383.52784722222</v>
      </c>
      <c r="N57" s="3" t="s">
        <v>19</v>
      </c>
      <c r="O57" s="3" t="s">
        <v>20</v>
      </c>
      <c r="P57" s="3" t="s">
        <v>44</v>
      </c>
      <c r="Q57" s="3" t="s">
        <v>45</v>
      </c>
      <c r="R57" s="2">
        <v>43383.527812499997</v>
      </c>
      <c r="S57" s="2">
        <v>43383.527812499997</v>
      </c>
      <c r="T57" s="2">
        <v>43383.537800925929</v>
      </c>
      <c r="U57" s="2">
        <v>43383.537800925929</v>
      </c>
      <c r="V57" s="2">
        <v>43383.527812499997</v>
      </c>
      <c r="W57" s="14">
        <f t="shared" si="2"/>
        <v>43383.527812499997</v>
      </c>
      <c r="X57" s="15">
        <f t="shared" si="10"/>
        <v>4.7337962969322689E-3</v>
      </c>
      <c r="Y57" s="15">
        <f t="shared" si="11"/>
        <v>4.7337962969322689E-3</v>
      </c>
      <c r="Z57" s="16"/>
      <c r="AA57" s="16">
        <f t="shared" si="5"/>
        <v>0</v>
      </c>
      <c r="AB57" s="16">
        <f t="shared" si="7"/>
        <v>0</v>
      </c>
      <c r="AC57" s="16"/>
      <c r="AD57" s="16"/>
    </row>
    <row r="58" spans="1:30" s="13" customFormat="1" x14ac:dyDescent="0.4">
      <c r="A58" s="45" t="str">
        <f t="shared" si="0"/>
        <v>-</v>
      </c>
      <c r="B58" s="45" t="str">
        <f t="shared" si="1"/>
        <v>-</v>
      </c>
      <c r="C58" s="13">
        <v>12</v>
      </c>
      <c r="D58" s="2">
        <v>43383.528819444444</v>
      </c>
      <c r="E58" s="3">
        <v>2081</v>
      </c>
      <c r="F58" s="3" t="s">
        <v>43</v>
      </c>
      <c r="G58" s="3">
        <v>0</v>
      </c>
      <c r="H58" s="3">
        <v>1244</v>
      </c>
      <c r="I58" s="3">
        <v>9</v>
      </c>
      <c r="J58" s="3">
        <v>1</v>
      </c>
      <c r="K58" s="3"/>
      <c r="L58" s="2">
        <v>43383.535567129627</v>
      </c>
      <c r="M58" s="2">
        <v>43383.541076388887</v>
      </c>
      <c r="N58" s="3" t="s">
        <v>57</v>
      </c>
      <c r="O58" s="3" t="s">
        <v>58</v>
      </c>
      <c r="P58" s="3" t="s">
        <v>46</v>
      </c>
      <c r="Q58" s="3" t="s">
        <v>47</v>
      </c>
      <c r="R58" s="2">
        <v>43383.536539351851</v>
      </c>
      <c r="S58" s="2">
        <v>43383.536574074074</v>
      </c>
      <c r="T58" s="2">
        <v>43383.544259259259</v>
      </c>
      <c r="U58" s="2">
        <v>43383.545717592591</v>
      </c>
      <c r="V58" s="3"/>
      <c r="W58" s="14">
        <f t="shared" si="2"/>
        <v>43383.528819444444</v>
      </c>
      <c r="X58" s="15">
        <f t="shared" si="10"/>
        <v>5.5092592592700385E-3</v>
      </c>
      <c r="Y58" s="15">
        <f t="shared" si="11"/>
        <v>5.5092592592700385E-3</v>
      </c>
      <c r="Z58" s="16"/>
      <c r="AA58" s="16">
        <f t="shared" si="5"/>
        <v>0</v>
      </c>
      <c r="AB58" s="16">
        <f t="shared" si="7"/>
        <v>6.7476851836545393E-3</v>
      </c>
      <c r="AC58" s="16"/>
      <c r="AD58" s="16"/>
    </row>
    <row r="59" spans="1:30" s="13" customFormat="1" x14ac:dyDescent="0.4">
      <c r="A59" s="45" t="str">
        <f t="shared" si="0"/>
        <v>-</v>
      </c>
      <c r="B59" s="45" t="str">
        <f t="shared" si="1"/>
        <v>-</v>
      </c>
      <c r="C59" s="13">
        <v>12</v>
      </c>
      <c r="D59" s="2">
        <v>43383.530011574076</v>
      </c>
      <c r="E59" s="3">
        <v>2082</v>
      </c>
      <c r="F59" s="3" t="s">
        <v>43</v>
      </c>
      <c r="G59" s="3">
        <v>0</v>
      </c>
      <c r="H59" s="3">
        <v>842</v>
      </c>
      <c r="I59" s="3">
        <v>3</v>
      </c>
      <c r="J59" s="3">
        <v>1</v>
      </c>
      <c r="K59" s="3"/>
      <c r="L59" s="2">
        <v>43383.532939814817</v>
      </c>
      <c r="M59" s="2">
        <v>43383.535358796296</v>
      </c>
      <c r="N59" s="3" t="s">
        <v>19</v>
      </c>
      <c r="O59" s="3" t="s">
        <v>20</v>
      </c>
      <c r="P59" s="3" t="s">
        <v>39</v>
      </c>
      <c r="Q59" s="3" t="s">
        <v>40</v>
      </c>
      <c r="R59" s="2">
        <v>43383.536504629628</v>
      </c>
      <c r="S59" s="2">
        <v>43383.536504629628</v>
      </c>
      <c r="T59" s="2">
        <v>43383.54310185185</v>
      </c>
      <c r="U59" s="2">
        <v>43383.54310185185</v>
      </c>
      <c r="V59" s="3"/>
      <c r="W59" s="14">
        <f t="shared" si="2"/>
        <v>43383.530011574076</v>
      </c>
      <c r="X59" s="15">
        <f t="shared" si="10"/>
        <v>2.418981479422655E-3</v>
      </c>
      <c r="Y59" s="15">
        <f t="shared" si="11"/>
        <v>2.418981479422655E-3</v>
      </c>
      <c r="Z59" s="16"/>
      <c r="AA59" s="16">
        <f t="shared" si="5"/>
        <v>0</v>
      </c>
      <c r="AB59" s="16">
        <f t="shared" si="7"/>
        <v>2.9282407413120382E-3</v>
      </c>
      <c r="AC59" s="16"/>
      <c r="AD59" s="16"/>
    </row>
    <row r="60" spans="1:30" s="13" customFormat="1" x14ac:dyDescent="0.4">
      <c r="A60" s="45" t="str">
        <f t="shared" si="0"/>
        <v>-</v>
      </c>
      <c r="B60" s="45" t="str">
        <f t="shared" si="1"/>
        <v>-</v>
      </c>
      <c r="C60" s="13">
        <v>12</v>
      </c>
      <c r="D60" s="2">
        <v>43383.530636574076</v>
      </c>
      <c r="E60" s="3">
        <v>2083</v>
      </c>
      <c r="F60" s="3" t="s">
        <v>18</v>
      </c>
      <c r="G60" s="3">
        <v>2327</v>
      </c>
      <c r="H60" s="3">
        <v>390</v>
      </c>
      <c r="I60" s="3">
        <v>8</v>
      </c>
      <c r="J60" s="3">
        <v>3</v>
      </c>
      <c r="K60" s="3"/>
      <c r="L60" s="2">
        <v>43383.533865740741</v>
      </c>
      <c r="M60" s="2">
        <v>43383.539270833331</v>
      </c>
      <c r="N60" s="3" t="s">
        <v>67</v>
      </c>
      <c r="O60" s="3" t="s">
        <v>68</v>
      </c>
      <c r="P60" s="3" t="s">
        <v>54</v>
      </c>
      <c r="Q60" s="3" t="s">
        <v>55</v>
      </c>
      <c r="R60" s="2">
        <v>43383.534386574072</v>
      </c>
      <c r="S60" s="2">
        <v>43383.534386574072</v>
      </c>
      <c r="T60" s="2">
        <v>43383.550347222219</v>
      </c>
      <c r="U60" s="2">
        <v>43383.550347222219</v>
      </c>
      <c r="V60" s="3"/>
      <c r="W60" s="14">
        <f t="shared" si="2"/>
        <v>43383.530636574076</v>
      </c>
      <c r="X60" s="15">
        <f t="shared" si="10"/>
        <v>5.4050925900810398E-3</v>
      </c>
      <c r="Y60" s="15">
        <f t="shared" si="11"/>
        <v>1.6215277770243119E-2</v>
      </c>
      <c r="Z60" s="16"/>
      <c r="AA60" s="16">
        <f t="shared" si="5"/>
        <v>0</v>
      </c>
      <c r="AB60" s="16">
        <f t="shared" si="7"/>
        <v>3.2291666648234241E-3</v>
      </c>
      <c r="AC60" s="16"/>
      <c r="AD60" s="16"/>
    </row>
    <row r="61" spans="1:30" s="13" customFormat="1" x14ac:dyDescent="0.4">
      <c r="A61" s="45" t="str">
        <f t="shared" si="0"/>
        <v>-</v>
      </c>
      <c r="B61" s="45" t="str">
        <f t="shared" si="1"/>
        <v>-</v>
      </c>
      <c r="C61" s="13">
        <v>12</v>
      </c>
      <c r="D61" s="2">
        <v>43383.532800925925</v>
      </c>
      <c r="E61" s="3">
        <v>2084</v>
      </c>
      <c r="F61" s="3" t="s">
        <v>38</v>
      </c>
      <c r="G61" s="3">
        <v>0</v>
      </c>
      <c r="H61" s="3">
        <v>558</v>
      </c>
      <c r="I61" s="3">
        <v>9</v>
      </c>
      <c r="J61" s="3">
        <v>1</v>
      </c>
      <c r="K61" s="3"/>
      <c r="L61" s="2">
        <v>43383.541134259256</v>
      </c>
      <c r="M61" s="2">
        <v>43383.546550925923</v>
      </c>
      <c r="N61" s="3" t="s">
        <v>86</v>
      </c>
      <c r="O61" s="3" t="s">
        <v>87</v>
      </c>
      <c r="P61" s="3" t="s">
        <v>19</v>
      </c>
      <c r="Q61" s="3" t="s">
        <v>20</v>
      </c>
      <c r="R61" s="2">
        <v>43383.539583333331</v>
      </c>
      <c r="S61" s="2">
        <v>43383.539583333331</v>
      </c>
      <c r="T61" s="2">
        <v>43383.558935185189</v>
      </c>
      <c r="U61" s="2">
        <v>43383.558935185189</v>
      </c>
      <c r="V61" s="3"/>
      <c r="W61" s="14">
        <f t="shared" si="2"/>
        <v>43383.532800925925</v>
      </c>
      <c r="X61" s="15">
        <f t="shared" si="10"/>
        <v>5.4166666668606922E-3</v>
      </c>
      <c r="Y61" s="15">
        <f t="shared" si="11"/>
        <v>5.4166666668606922E-3</v>
      </c>
      <c r="Z61" s="16"/>
      <c r="AA61" s="16">
        <f t="shared" si="5"/>
        <v>1.5509259246755391E-3</v>
      </c>
      <c r="AB61" s="16">
        <f t="shared" si="7"/>
        <v>8.333333331393078E-3</v>
      </c>
      <c r="AC61" s="16"/>
      <c r="AD61" s="16"/>
    </row>
    <row r="62" spans="1:30" s="13" customFormat="1" x14ac:dyDescent="0.4">
      <c r="A62" s="45" t="str">
        <f t="shared" si="0"/>
        <v>-</v>
      </c>
      <c r="B62" s="45" t="str">
        <f t="shared" si="1"/>
        <v>-</v>
      </c>
      <c r="C62" s="13">
        <v>12</v>
      </c>
      <c r="D62" s="2">
        <v>43383.537743055553</v>
      </c>
      <c r="E62" s="3">
        <v>2086</v>
      </c>
      <c r="F62" s="3" t="s">
        <v>38</v>
      </c>
      <c r="G62" s="3">
        <v>0</v>
      </c>
      <c r="H62" s="3">
        <v>1178</v>
      </c>
      <c r="I62" s="3">
        <v>10</v>
      </c>
      <c r="J62" s="3">
        <v>1</v>
      </c>
      <c r="K62" s="3"/>
      <c r="L62" s="2">
        <v>43383.539803240739</v>
      </c>
      <c r="M62" s="2">
        <v>43383.542500000003</v>
      </c>
      <c r="N62" s="3" t="s">
        <v>86</v>
      </c>
      <c r="O62" s="3" t="s">
        <v>87</v>
      </c>
      <c r="P62" s="3" t="s">
        <v>80</v>
      </c>
      <c r="Q62" s="3" t="s">
        <v>81</v>
      </c>
      <c r="R62" s="2">
        <v>43383.54074074074</v>
      </c>
      <c r="S62" s="2">
        <v>43383.54074074074</v>
      </c>
      <c r="T62" s="2">
        <v>43383.548842592594</v>
      </c>
      <c r="U62" s="2">
        <v>43383.548842592594</v>
      </c>
      <c r="V62" s="3"/>
      <c r="W62" s="14">
        <f t="shared" si="2"/>
        <v>43383.537743055553</v>
      </c>
      <c r="X62" s="15">
        <f t="shared" si="10"/>
        <v>2.6967592639266513E-3</v>
      </c>
      <c r="Y62" s="15">
        <f t="shared" si="11"/>
        <v>2.6967592639266513E-3</v>
      </c>
      <c r="Z62" s="16"/>
      <c r="AA62" s="16">
        <f t="shared" si="5"/>
        <v>0</v>
      </c>
      <c r="AB62" s="16">
        <f t="shared" si="7"/>
        <v>2.0601851865649223E-3</v>
      </c>
      <c r="AC62" s="16"/>
      <c r="AD62" s="16"/>
    </row>
    <row r="63" spans="1:30" s="13" customFormat="1" x14ac:dyDescent="0.4">
      <c r="A63" s="45" t="str">
        <f t="shared" si="0"/>
        <v>-</v>
      </c>
      <c r="B63" s="45" t="str">
        <f t="shared" si="1"/>
        <v>-</v>
      </c>
      <c r="C63" s="13">
        <v>12</v>
      </c>
      <c r="D63" s="2">
        <v>43383.539259259262</v>
      </c>
      <c r="E63" s="3">
        <v>2089</v>
      </c>
      <c r="F63" s="3" t="s">
        <v>33</v>
      </c>
      <c r="G63" s="3">
        <v>985</v>
      </c>
      <c r="H63" s="3">
        <v>641</v>
      </c>
      <c r="I63" s="3">
        <v>3</v>
      </c>
      <c r="J63" s="3">
        <v>1</v>
      </c>
      <c r="K63" s="3"/>
      <c r="L63" s="2">
        <v>43383.542673611111</v>
      </c>
      <c r="M63" s="2">
        <v>43383.552546296298</v>
      </c>
      <c r="N63" s="3" t="s">
        <v>63</v>
      </c>
      <c r="O63" s="3" t="s">
        <v>64</v>
      </c>
      <c r="P63" s="3" t="s">
        <v>48</v>
      </c>
      <c r="Q63" s="3" t="s">
        <v>49</v>
      </c>
      <c r="R63" s="2">
        <v>43383.546342592592</v>
      </c>
      <c r="S63" s="2">
        <v>43383.546342592592</v>
      </c>
      <c r="T63" s="2">
        <v>43383.557673611111</v>
      </c>
      <c r="U63" s="2">
        <v>43383.56590277778</v>
      </c>
      <c r="V63" s="3"/>
      <c r="W63" s="14">
        <f t="shared" si="2"/>
        <v>43383.539259259262</v>
      </c>
      <c r="X63" s="15">
        <f t="shared" si="10"/>
        <v>9.8726851865649223E-3</v>
      </c>
      <c r="Y63" s="15">
        <f t="shared" si="11"/>
        <v>9.8726851865649223E-3</v>
      </c>
      <c r="Z63" s="16"/>
      <c r="AA63" s="16">
        <f t="shared" si="5"/>
        <v>0</v>
      </c>
      <c r="AB63" s="16">
        <f t="shared" si="7"/>
        <v>3.4143518496421166E-3</v>
      </c>
      <c r="AC63" s="16"/>
      <c r="AD63" s="16"/>
    </row>
    <row r="64" spans="1:30" s="13" customFormat="1" x14ac:dyDescent="0.4">
      <c r="A64" s="45" t="str">
        <f t="shared" si="0"/>
        <v>-</v>
      </c>
      <c r="B64" s="45" t="str">
        <f t="shared" si="1"/>
        <v>-</v>
      </c>
      <c r="C64" s="13">
        <v>12</v>
      </c>
      <c r="D64" s="2">
        <v>43383.54146990741</v>
      </c>
      <c r="E64" s="3">
        <v>2091</v>
      </c>
      <c r="F64" s="3" t="s">
        <v>18</v>
      </c>
      <c r="G64" s="3">
        <v>1038</v>
      </c>
      <c r="H64" s="3">
        <v>584</v>
      </c>
      <c r="I64" s="3">
        <v>3</v>
      </c>
      <c r="J64" s="3">
        <v>1</v>
      </c>
      <c r="K64" s="3"/>
      <c r="L64" s="2">
        <v>43383.542824074073</v>
      </c>
      <c r="M64" s="2">
        <v>43383.549074074072</v>
      </c>
      <c r="N64" s="3" t="s">
        <v>39</v>
      </c>
      <c r="O64" s="3" t="s">
        <v>40</v>
      </c>
      <c r="P64" s="3" t="s">
        <v>44</v>
      </c>
      <c r="Q64" s="3" t="s">
        <v>45</v>
      </c>
      <c r="R64" s="2">
        <v>43383.549027777779</v>
      </c>
      <c r="S64" s="2">
        <v>43383.549027777779</v>
      </c>
      <c r="T64" s="2">
        <v>43383.55978009259</v>
      </c>
      <c r="U64" s="2">
        <v>43383.55978009259</v>
      </c>
      <c r="V64" s="3"/>
      <c r="W64" s="14">
        <f t="shared" si="2"/>
        <v>43383.54146990741</v>
      </c>
      <c r="X64" s="15">
        <f t="shared" si="10"/>
        <v>6.2499999985448085E-3</v>
      </c>
      <c r="Y64" s="15">
        <f t="shared" si="11"/>
        <v>6.2499999985448085E-3</v>
      </c>
      <c r="Z64" s="16"/>
      <c r="AA64" s="16">
        <f t="shared" si="5"/>
        <v>0</v>
      </c>
      <c r="AB64" s="16">
        <f t="shared" si="7"/>
        <v>1.3541666630771942E-3</v>
      </c>
      <c r="AC64" s="16"/>
      <c r="AD64" s="16"/>
    </row>
    <row r="65" spans="1:30" s="13" customFormat="1" x14ac:dyDescent="0.4">
      <c r="A65" s="45" t="str">
        <f t="shared" si="0"/>
        <v>-</v>
      </c>
      <c r="B65" s="45" t="str">
        <f t="shared" si="1"/>
        <v>☆</v>
      </c>
      <c r="C65" s="13">
        <v>12</v>
      </c>
      <c r="D65" s="2">
        <v>43383.501284722224</v>
      </c>
      <c r="E65" s="3">
        <v>2067</v>
      </c>
      <c r="F65" s="3" t="s">
        <v>18</v>
      </c>
      <c r="G65" s="3">
        <v>990</v>
      </c>
      <c r="H65" s="3">
        <v>972</v>
      </c>
      <c r="I65" s="3">
        <v>5</v>
      </c>
      <c r="J65" s="3">
        <v>1</v>
      </c>
      <c r="K65" s="2">
        <v>43383.501921296294</v>
      </c>
      <c r="L65" s="3"/>
      <c r="M65" s="3"/>
      <c r="N65" s="3" t="s">
        <v>52</v>
      </c>
      <c r="O65" s="3" t="s">
        <v>53</v>
      </c>
      <c r="P65" s="3" t="s">
        <v>69</v>
      </c>
      <c r="Q65" s="3" t="s">
        <v>70</v>
      </c>
      <c r="R65" s="2">
        <v>43383.506643518522</v>
      </c>
      <c r="S65" s="3"/>
      <c r="T65" s="2">
        <v>43383.512615740743</v>
      </c>
      <c r="U65" s="3"/>
      <c r="V65" s="3"/>
      <c r="W65" s="14">
        <f t="shared" si="2"/>
        <v>43383.501284722224</v>
      </c>
      <c r="X65" s="15">
        <f t="shared" si="10"/>
        <v>0</v>
      </c>
      <c r="Y65" s="15">
        <f t="shared" si="11"/>
        <v>0</v>
      </c>
      <c r="Z65" s="74"/>
      <c r="AA65" s="74">
        <f t="shared" si="5"/>
        <v>0</v>
      </c>
      <c r="AB65" s="16">
        <f t="shared" si="7"/>
        <v>5.3587962975143455E-3</v>
      </c>
      <c r="AC65" s="16"/>
      <c r="AD65" s="16"/>
    </row>
    <row r="66" spans="1:30" s="13" customFormat="1" ht="18" customHeight="1" x14ac:dyDescent="0.4">
      <c r="A66" s="45" t="str">
        <f t="shared" ref="A66:A130" si="12">IF(V66&gt;0, "★", "-")</f>
        <v>-</v>
      </c>
      <c r="B66" s="45" t="str">
        <f t="shared" ref="B66:B130" si="13">IF(K66&gt;0, "☆", "-")</f>
        <v>☆</v>
      </c>
      <c r="C66" s="13">
        <v>12</v>
      </c>
      <c r="D66" s="2">
        <v>43383.518553240741</v>
      </c>
      <c r="E66" s="3">
        <v>2076</v>
      </c>
      <c r="F66" s="3" t="s">
        <v>18</v>
      </c>
      <c r="G66" s="3">
        <v>1302</v>
      </c>
      <c r="H66" s="3">
        <v>561</v>
      </c>
      <c r="I66" s="3">
        <v>10</v>
      </c>
      <c r="J66" s="3">
        <v>1</v>
      </c>
      <c r="K66" s="2">
        <v>43383.519629629627</v>
      </c>
      <c r="L66" s="3"/>
      <c r="M66" s="3"/>
      <c r="N66" s="3" t="s">
        <v>39</v>
      </c>
      <c r="O66" s="3" t="s">
        <v>40</v>
      </c>
      <c r="P66" s="3" t="s">
        <v>25</v>
      </c>
      <c r="Q66" s="3" t="s">
        <v>26</v>
      </c>
      <c r="R66" s="2">
        <v>43383.526145833333</v>
      </c>
      <c r="S66" s="3"/>
      <c r="T66" s="2">
        <v>43383.535833333335</v>
      </c>
      <c r="U66" s="3"/>
      <c r="V66" s="3"/>
      <c r="W66" s="14">
        <f t="shared" ref="W66:W130" si="14">IF(V66&gt;0,V66,D66)</f>
        <v>43383.518553240741</v>
      </c>
      <c r="X66" s="15">
        <f t="shared" si="10"/>
        <v>0</v>
      </c>
      <c r="Y66" s="15">
        <f t="shared" si="11"/>
        <v>0</v>
      </c>
      <c r="Z66" s="16"/>
      <c r="AA66" s="16">
        <f t="shared" ref="AA66:AA130" si="15">IF(IF(A66="☆",K66-R66,L66-R66)&lt;0,0,IF(A66="☆",K66-R66,L66-R66))</f>
        <v>0</v>
      </c>
      <c r="AB66" s="16">
        <f t="shared" si="7"/>
        <v>7.5925925921183079E-3</v>
      </c>
      <c r="AC66" s="16"/>
      <c r="AD66" s="16"/>
    </row>
    <row r="67" spans="1:30" s="13" customFormat="1" x14ac:dyDescent="0.4">
      <c r="A67" s="45" t="str">
        <f t="shared" si="12"/>
        <v>-</v>
      </c>
      <c r="B67" s="45" t="str">
        <f t="shared" si="13"/>
        <v>☆</v>
      </c>
      <c r="C67" s="13">
        <v>12</v>
      </c>
      <c r="D67" s="2">
        <v>43383.525243055556</v>
      </c>
      <c r="E67" s="3">
        <v>2080</v>
      </c>
      <c r="F67" s="3" t="s">
        <v>18</v>
      </c>
      <c r="G67" s="3">
        <v>2327</v>
      </c>
      <c r="H67" s="3">
        <v>1125</v>
      </c>
      <c r="I67" s="3">
        <v>8</v>
      </c>
      <c r="J67" s="3">
        <v>3</v>
      </c>
      <c r="K67" s="2">
        <v>43383.530162037037</v>
      </c>
      <c r="L67" s="3"/>
      <c r="M67" s="3"/>
      <c r="N67" s="3" t="s">
        <v>69</v>
      </c>
      <c r="O67" s="3" t="s">
        <v>70</v>
      </c>
      <c r="P67" s="3" t="s">
        <v>54</v>
      </c>
      <c r="Q67" s="3" t="s">
        <v>55</v>
      </c>
      <c r="R67" s="2">
        <v>43383.531053240738</v>
      </c>
      <c r="S67" s="3"/>
      <c r="T67" s="2">
        <v>43383.545902777776</v>
      </c>
      <c r="U67" s="3"/>
      <c r="V67" s="3"/>
      <c r="W67" s="14">
        <f t="shared" si="14"/>
        <v>43383.525243055556</v>
      </c>
      <c r="X67" s="15">
        <f t="shared" si="10"/>
        <v>0</v>
      </c>
      <c r="Y67" s="15">
        <f t="shared" si="11"/>
        <v>0</v>
      </c>
      <c r="Z67" s="16"/>
      <c r="AA67" s="16">
        <f t="shared" si="15"/>
        <v>0</v>
      </c>
      <c r="AB67" s="16">
        <f t="shared" si="7"/>
        <v>5.8101851827814244E-3</v>
      </c>
      <c r="AC67" s="16"/>
      <c r="AD67" s="16"/>
    </row>
    <row r="68" spans="1:30" s="20" customFormat="1" x14ac:dyDescent="0.4">
      <c r="A68" s="59" t="str">
        <f t="shared" si="12"/>
        <v>-</v>
      </c>
      <c r="B68" s="59" t="str">
        <f t="shared" si="13"/>
        <v>☆</v>
      </c>
      <c r="C68" s="20">
        <v>12</v>
      </c>
      <c r="D68" s="4">
        <v>43383.539490740739</v>
      </c>
      <c r="E68" s="5">
        <v>2090</v>
      </c>
      <c r="F68" s="5" t="s">
        <v>18</v>
      </c>
      <c r="G68" s="5">
        <v>990</v>
      </c>
      <c r="H68" s="5">
        <v>436</v>
      </c>
      <c r="I68" s="5">
        <v>1</v>
      </c>
      <c r="J68" s="5">
        <v>1</v>
      </c>
      <c r="K68" s="4">
        <v>43383.539687500001</v>
      </c>
      <c r="L68" s="5"/>
      <c r="M68" s="5"/>
      <c r="N68" s="5" t="s">
        <v>59</v>
      </c>
      <c r="O68" s="5" t="s">
        <v>60</v>
      </c>
      <c r="P68" s="5" t="s">
        <v>25</v>
      </c>
      <c r="Q68" s="5" t="s">
        <v>26</v>
      </c>
      <c r="R68" s="4">
        <v>43383.543113425927</v>
      </c>
      <c r="S68" s="5"/>
      <c r="T68" s="4">
        <v>43383.555532407408</v>
      </c>
      <c r="U68" s="5"/>
      <c r="V68" s="5"/>
      <c r="W68" s="21">
        <f t="shared" si="14"/>
        <v>43383.539490740739</v>
      </c>
      <c r="X68" s="60">
        <f t="shared" si="10"/>
        <v>0</v>
      </c>
      <c r="Y68" s="60">
        <f t="shared" si="11"/>
        <v>0</v>
      </c>
      <c r="Z68" s="61"/>
      <c r="AA68" s="61">
        <f t="shared" si="15"/>
        <v>0</v>
      </c>
      <c r="AB68" s="61">
        <f t="shared" si="7"/>
        <v>3.6226851880201139E-3</v>
      </c>
      <c r="AC68" s="61"/>
      <c r="AD68" s="61"/>
    </row>
    <row r="69" spans="1:30" s="67" customFormat="1" x14ac:dyDescent="0.4">
      <c r="A69" s="62" t="str">
        <f t="shared" si="12"/>
        <v>★</v>
      </c>
      <c r="B69" s="62" t="str">
        <f t="shared" si="13"/>
        <v>-</v>
      </c>
      <c r="C69" s="67">
        <v>13</v>
      </c>
      <c r="D69" s="64">
        <v>43383.537986111114</v>
      </c>
      <c r="E69" s="63">
        <v>2087</v>
      </c>
      <c r="F69" s="63" t="s">
        <v>33</v>
      </c>
      <c r="G69" s="63">
        <v>2137</v>
      </c>
      <c r="H69" s="63">
        <v>564</v>
      </c>
      <c r="I69" s="63">
        <v>4</v>
      </c>
      <c r="J69" s="63">
        <v>1</v>
      </c>
      <c r="K69" s="63"/>
      <c r="L69" s="64">
        <v>43383.54210648148</v>
      </c>
      <c r="M69" s="64">
        <v>43383.547789351855</v>
      </c>
      <c r="N69" s="63" t="s">
        <v>27</v>
      </c>
      <c r="O69" s="63" t="s">
        <v>28</v>
      </c>
      <c r="P69" s="63" t="s">
        <v>74</v>
      </c>
      <c r="Q69" s="63" t="s">
        <v>75</v>
      </c>
      <c r="R69" s="64">
        <v>43383.542256944442</v>
      </c>
      <c r="S69" s="64">
        <v>43383.542256944442</v>
      </c>
      <c r="T69" s="64">
        <v>43383.551701388889</v>
      </c>
      <c r="U69" s="64">
        <v>43383.551701388889</v>
      </c>
      <c r="V69" s="64">
        <v>43383.541863425926</v>
      </c>
      <c r="W69" s="68">
        <f t="shared" si="14"/>
        <v>43383.541863425926</v>
      </c>
      <c r="X69" s="69">
        <f t="shared" si="10"/>
        <v>5.6828703745850362E-3</v>
      </c>
      <c r="Y69" s="69">
        <f t="shared" si="11"/>
        <v>5.6828703745850362E-3</v>
      </c>
      <c r="Z69" s="70">
        <f>SUM(Y69:Y89)</f>
        <v>0.1134375000037835</v>
      </c>
      <c r="AA69" s="70">
        <f t="shared" si="15"/>
        <v>0</v>
      </c>
      <c r="AB69" s="70">
        <f t="shared" si="7"/>
        <v>2.4305555416503921E-4</v>
      </c>
      <c r="AC69" s="70">
        <f>AVERAGE(AB69:AB89)</f>
        <v>3.4187610227880733E-3</v>
      </c>
      <c r="AD69" s="70">
        <f>MEDIAN(AB69:AB89)</f>
        <v>3.4722222189884633E-3</v>
      </c>
    </row>
    <row r="70" spans="1:30" s="13" customFormat="1" x14ac:dyDescent="0.4">
      <c r="A70" s="45" t="str">
        <f t="shared" si="12"/>
        <v>-</v>
      </c>
      <c r="B70" s="45" t="str">
        <f t="shared" si="13"/>
        <v>-</v>
      </c>
      <c r="C70" s="13">
        <v>13</v>
      </c>
      <c r="D70" s="2">
        <v>43383.545381944445</v>
      </c>
      <c r="E70" s="3">
        <v>2093</v>
      </c>
      <c r="F70" s="3" t="s">
        <v>33</v>
      </c>
      <c r="G70" s="3">
        <v>1302</v>
      </c>
      <c r="H70" s="3">
        <v>908</v>
      </c>
      <c r="I70" s="3">
        <v>4</v>
      </c>
      <c r="J70" s="3">
        <v>1</v>
      </c>
      <c r="K70" s="3"/>
      <c r="L70" s="2">
        <v>43383.548854166664</v>
      </c>
      <c r="M70" s="2">
        <v>43383.554826388892</v>
      </c>
      <c r="N70" s="3" t="s">
        <v>74</v>
      </c>
      <c r="O70" s="3" t="s">
        <v>75</v>
      </c>
      <c r="P70" s="3" t="s">
        <v>21</v>
      </c>
      <c r="Q70" s="3" t="s">
        <v>22</v>
      </c>
      <c r="R70" s="2">
        <v>43383.550671296296</v>
      </c>
      <c r="S70" s="2">
        <v>43383.550671296296</v>
      </c>
      <c r="T70" s="2">
        <v>43383.562673611108</v>
      </c>
      <c r="U70" s="2">
        <v>43383.562673611108</v>
      </c>
      <c r="V70" s="3"/>
      <c r="W70" s="14">
        <f t="shared" si="14"/>
        <v>43383.545381944445</v>
      </c>
      <c r="X70" s="15">
        <f t="shared" si="10"/>
        <v>5.9722222285927273E-3</v>
      </c>
      <c r="Y70" s="15">
        <f t="shared" si="11"/>
        <v>5.9722222285927273E-3</v>
      </c>
      <c r="Z70" s="16"/>
      <c r="AA70" s="16">
        <f t="shared" si="15"/>
        <v>0</v>
      </c>
      <c r="AB70" s="16">
        <f t="shared" si="7"/>
        <v>3.4722222189884633E-3</v>
      </c>
      <c r="AC70" s="16"/>
      <c r="AD70" s="16"/>
    </row>
    <row r="71" spans="1:30" s="13" customFormat="1" x14ac:dyDescent="0.4">
      <c r="A71" s="45" t="str">
        <f t="shared" si="12"/>
        <v>-</v>
      </c>
      <c r="B71" s="45" t="str">
        <f t="shared" si="13"/>
        <v>-</v>
      </c>
      <c r="C71" s="13">
        <v>13</v>
      </c>
      <c r="D71" s="2">
        <v>43383.546307870369</v>
      </c>
      <c r="E71" s="3">
        <v>2094</v>
      </c>
      <c r="F71" s="3" t="s">
        <v>38</v>
      </c>
      <c r="G71" s="3">
        <v>0</v>
      </c>
      <c r="H71" s="3">
        <v>540</v>
      </c>
      <c r="I71" s="3">
        <v>10</v>
      </c>
      <c r="J71" s="3">
        <v>2</v>
      </c>
      <c r="K71" s="3"/>
      <c r="L71" s="2">
        <v>43383.549432870372</v>
      </c>
      <c r="M71" s="2">
        <v>43383.553148148145</v>
      </c>
      <c r="N71" s="3" t="s">
        <v>80</v>
      </c>
      <c r="O71" s="3" t="s">
        <v>81</v>
      </c>
      <c r="P71" s="3" t="s">
        <v>25</v>
      </c>
      <c r="Q71" s="3" t="s">
        <v>26</v>
      </c>
      <c r="R71" s="2">
        <v>43383.549849537034</v>
      </c>
      <c r="S71" s="2">
        <v>43383.549849537034</v>
      </c>
      <c r="T71" s="2">
        <v>43383.556631944448</v>
      </c>
      <c r="U71" s="2">
        <v>43383.556631944448</v>
      </c>
      <c r="V71" s="3"/>
      <c r="W71" s="14">
        <f t="shared" si="14"/>
        <v>43383.546307870369</v>
      </c>
      <c r="X71" s="15">
        <f t="shared" si="10"/>
        <v>3.7152777731535025E-3</v>
      </c>
      <c r="Y71" s="15">
        <f t="shared" si="11"/>
        <v>7.430555546307005E-3</v>
      </c>
      <c r="Z71" s="16"/>
      <c r="AA71" s="16">
        <f t="shared" si="15"/>
        <v>0</v>
      </c>
      <c r="AB71" s="16">
        <f t="shared" si="7"/>
        <v>3.125000002910383E-3</v>
      </c>
      <c r="AC71" s="16"/>
      <c r="AD71" s="16"/>
    </row>
    <row r="72" spans="1:30" s="13" customFormat="1" x14ac:dyDescent="0.4">
      <c r="A72" s="45" t="str">
        <f t="shared" si="12"/>
        <v>-</v>
      </c>
      <c r="B72" s="45" t="str">
        <f t="shared" si="13"/>
        <v>-</v>
      </c>
      <c r="C72" s="13">
        <v>13</v>
      </c>
      <c r="D72" s="2">
        <v>43383.54755787037</v>
      </c>
      <c r="E72" s="3">
        <v>2095</v>
      </c>
      <c r="F72" s="3" t="s">
        <v>71</v>
      </c>
      <c r="G72" s="3">
        <v>2318</v>
      </c>
      <c r="H72" s="3">
        <v>975</v>
      </c>
      <c r="I72" s="3">
        <v>2</v>
      </c>
      <c r="J72" s="3">
        <v>2</v>
      </c>
      <c r="K72" s="3"/>
      <c r="L72" s="2">
        <v>43383.551377314812</v>
      </c>
      <c r="M72" s="2">
        <v>43383.558171296296</v>
      </c>
      <c r="N72" s="3" t="s">
        <v>52</v>
      </c>
      <c r="O72" s="3" t="s">
        <v>53</v>
      </c>
      <c r="P72" s="3" t="s">
        <v>31</v>
      </c>
      <c r="Q72" s="3" t="s">
        <v>32</v>
      </c>
      <c r="R72" s="2">
        <v>43383.550046296295</v>
      </c>
      <c r="S72" s="2">
        <v>43383.550046296295</v>
      </c>
      <c r="T72" s="2">
        <v>43383.559317129628</v>
      </c>
      <c r="U72" s="2">
        <v>43383.559317129628</v>
      </c>
      <c r="V72" s="3"/>
      <c r="W72" s="14">
        <f t="shared" si="14"/>
        <v>43383.54755787037</v>
      </c>
      <c r="X72" s="15">
        <f t="shared" si="10"/>
        <v>6.7939814834971912E-3</v>
      </c>
      <c r="Y72" s="15">
        <f t="shared" si="11"/>
        <v>1.3587962966994382E-2</v>
      </c>
      <c r="Z72" s="16"/>
      <c r="AA72" s="16">
        <f t="shared" si="15"/>
        <v>1.3310185167938471E-3</v>
      </c>
      <c r="AB72" s="16">
        <f t="shared" si="7"/>
        <v>3.8194444423425011E-3</v>
      </c>
      <c r="AC72" s="16"/>
      <c r="AD72" s="16"/>
    </row>
    <row r="73" spans="1:30" s="13" customFormat="1" x14ac:dyDescent="0.4">
      <c r="A73" s="45" t="str">
        <f t="shared" si="12"/>
        <v>-</v>
      </c>
      <c r="B73" s="45" t="str">
        <f t="shared" si="13"/>
        <v>-</v>
      </c>
      <c r="C73" s="13">
        <v>13</v>
      </c>
      <c r="D73" s="2">
        <v>43383.554074074076</v>
      </c>
      <c r="E73" s="3">
        <v>2096</v>
      </c>
      <c r="F73" s="3" t="s">
        <v>43</v>
      </c>
      <c r="G73" s="3">
        <v>0</v>
      </c>
      <c r="H73" s="3">
        <v>973</v>
      </c>
      <c r="I73" s="3">
        <v>1</v>
      </c>
      <c r="J73" s="3">
        <v>1</v>
      </c>
      <c r="K73" s="3"/>
      <c r="L73" s="2">
        <v>43383.56013888889</v>
      </c>
      <c r="M73" s="2">
        <v>43383.560243055559</v>
      </c>
      <c r="N73" s="3" t="s">
        <v>46</v>
      </c>
      <c r="O73" s="3" t="s">
        <v>47</v>
      </c>
      <c r="P73" s="3" t="s">
        <v>57</v>
      </c>
      <c r="Q73" s="3" t="s">
        <v>58</v>
      </c>
      <c r="R73" s="2">
        <v>43383.556631944448</v>
      </c>
      <c r="S73" s="2">
        <v>43383.556631944448</v>
      </c>
      <c r="T73" s="2">
        <v>43383.562905092593</v>
      </c>
      <c r="U73" s="2">
        <v>43383.562905092593</v>
      </c>
      <c r="V73" s="3"/>
      <c r="W73" s="14">
        <f t="shared" si="14"/>
        <v>43383.554074074076</v>
      </c>
      <c r="X73" s="15">
        <f t="shared" si="10"/>
        <v>1.0416666918899864E-4</v>
      </c>
      <c r="Y73" s="15">
        <f t="shared" si="11"/>
        <v>1.0416666918899864E-4</v>
      </c>
      <c r="Z73" s="16"/>
      <c r="AA73" s="16">
        <f t="shared" si="15"/>
        <v>3.5069444420514628E-3</v>
      </c>
      <c r="AB73" s="16">
        <f t="shared" ref="AB73:AB136" si="16">IF(IF(B73="☆",(IF(K73&gt;R73,K73-W73,R73-W73)),L73-W73)&lt;0,0,IF(B73="☆",(IF(K73&gt;R73,K73-W73,R73-W73)),L73-W73))</f>
        <v>6.064814813726116E-3</v>
      </c>
      <c r="AC73" s="16"/>
      <c r="AD73" s="16"/>
    </row>
    <row r="74" spans="1:30" s="13" customFormat="1" x14ac:dyDescent="0.4">
      <c r="A74" s="45" t="str">
        <f t="shared" si="12"/>
        <v>-</v>
      </c>
      <c r="B74" s="45" t="str">
        <f t="shared" si="13"/>
        <v>-</v>
      </c>
      <c r="C74" s="13">
        <v>13</v>
      </c>
      <c r="D74" s="2">
        <v>43383.554710648146</v>
      </c>
      <c r="E74" s="3">
        <v>2097</v>
      </c>
      <c r="F74" s="3" t="s">
        <v>43</v>
      </c>
      <c r="G74" s="3">
        <v>0</v>
      </c>
      <c r="H74" s="3">
        <v>460</v>
      </c>
      <c r="I74" s="3">
        <v>9</v>
      </c>
      <c r="J74" s="3">
        <v>1</v>
      </c>
      <c r="K74" s="3"/>
      <c r="L74" s="2">
        <v>43383.558310185188</v>
      </c>
      <c r="M74" s="2">
        <v>43383.560752314814</v>
      </c>
      <c r="N74" s="3" t="s">
        <v>39</v>
      </c>
      <c r="O74" s="3" t="s">
        <v>40</v>
      </c>
      <c r="P74" s="3" t="s">
        <v>29</v>
      </c>
      <c r="Q74" s="3" t="s">
        <v>30</v>
      </c>
      <c r="R74" s="2">
        <v>43383.55877314815</v>
      </c>
      <c r="S74" s="2">
        <v>43383.55877314815</v>
      </c>
      <c r="T74" s="2">
        <v>43383.561863425923</v>
      </c>
      <c r="U74" s="2">
        <v>43383.561863425923</v>
      </c>
      <c r="V74" s="3"/>
      <c r="W74" s="14">
        <f t="shared" si="14"/>
        <v>43383.554710648146</v>
      </c>
      <c r="X74" s="15">
        <f t="shared" si="10"/>
        <v>2.4421296257060021E-3</v>
      </c>
      <c r="Y74" s="15">
        <f t="shared" si="11"/>
        <v>2.4421296257060021E-3</v>
      </c>
      <c r="Z74" s="16"/>
      <c r="AA74" s="16">
        <f t="shared" si="15"/>
        <v>0</v>
      </c>
      <c r="AB74" s="16">
        <f t="shared" si="16"/>
        <v>3.5995370417367667E-3</v>
      </c>
      <c r="AC74" s="16"/>
      <c r="AD74" s="16"/>
    </row>
    <row r="75" spans="1:30" s="13" customFormat="1" x14ac:dyDescent="0.4">
      <c r="A75" s="45" t="str">
        <f t="shared" si="12"/>
        <v>-</v>
      </c>
      <c r="B75" s="45" t="str">
        <f t="shared" si="13"/>
        <v>-</v>
      </c>
      <c r="C75" s="13">
        <v>13</v>
      </c>
      <c r="D75" s="2">
        <v>43383.559027777781</v>
      </c>
      <c r="E75" s="3">
        <v>2100</v>
      </c>
      <c r="F75" s="3" t="s">
        <v>33</v>
      </c>
      <c r="G75" s="3">
        <v>2328</v>
      </c>
      <c r="H75" s="3">
        <v>1148</v>
      </c>
      <c r="I75" s="3">
        <v>4</v>
      </c>
      <c r="J75" s="3">
        <v>1</v>
      </c>
      <c r="K75" s="3"/>
      <c r="L75" s="2">
        <v>43383.564953703702</v>
      </c>
      <c r="M75" s="2">
        <v>43383.577372685184</v>
      </c>
      <c r="N75" s="3" t="s">
        <v>69</v>
      </c>
      <c r="O75" s="3" t="s">
        <v>70</v>
      </c>
      <c r="P75" s="3" t="s">
        <v>74</v>
      </c>
      <c r="Q75" s="3" t="s">
        <v>75</v>
      </c>
      <c r="R75" s="2">
        <v>43383.569039351853</v>
      </c>
      <c r="S75" s="2">
        <v>43383.569039351853</v>
      </c>
      <c r="T75" s="2">
        <v>43383.585023148145</v>
      </c>
      <c r="U75" s="2">
        <v>43383.585023148145</v>
      </c>
      <c r="V75" s="3"/>
      <c r="W75" s="14">
        <f t="shared" si="14"/>
        <v>43383.559027777781</v>
      </c>
      <c r="X75" s="15">
        <f t="shared" si="10"/>
        <v>1.2418981481459923E-2</v>
      </c>
      <c r="Y75" s="15">
        <f t="shared" si="11"/>
        <v>1.2418981481459923E-2</v>
      </c>
      <c r="Z75" s="16"/>
      <c r="AA75" s="16">
        <f t="shared" si="15"/>
        <v>0</v>
      </c>
      <c r="AB75" s="16">
        <f t="shared" si="16"/>
        <v>5.9259259214741178E-3</v>
      </c>
      <c r="AC75" s="16"/>
      <c r="AD75" s="16"/>
    </row>
    <row r="76" spans="1:30" s="13" customFormat="1" x14ac:dyDescent="0.4">
      <c r="A76" s="45" t="str">
        <f t="shared" si="12"/>
        <v>-</v>
      </c>
      <c r="B76" s="45" t="str">
        <f t="shared" si="13"/>
        <v>-</v>
      </c>
      <c r="C76" s="13">
        <v>13</v>
      </c>
      <c r="D76" s="2">
        <v>43383.559618055559</v>
      </c>
      <c r="E76" s="3">
        <v>2101</v>
      </c>
      <c r="F76" s="3" t="s">
        <v>18</v>
      </c>
      <c r="G76" s="3">
        <v>1038</v>
      </c>
      <c r="H76" s="3">
        <v>1128</v>
      </c>
      <c r="I76" s="3">
        <v>5</v>
      </c>
      <c r="J76" s="3">
        <v>1</v>
      </c>
      <c r="K76" s="3"/>
      <c r="L76" s="2">
        <v>43383.562615740739</v>
      </c>
      <c r="M76" s="2">
        <v>43383.566932870373</v>
      </c>
      <c r="N76" s="3" t="s">
        <v>103</v>
      </c>
      <c r="O76" s="3" t="s">
        <v>37</v>
      </c>
      <c r="P76" s="3" t="s">
        <v>52</v>
      </c>
      <c r="Q76" s="3" t="s">
        <v>53</v>
      </c>
      <c r="R76" s="2">
        <v>43383.561111111114</v>
      </c>
      <c r="S76" s="2">
        <v>43383.561111111114</v>
      </c>
      <c r="T76" s="2">
        <v>43383.571608796294</v>
      </c>
      <c r="U76" s="2">
        <v>43383.571608796294</v>
      </c>
      <c r="V76" s="3"/>
      <c r="W76" s="14">
        <f t="shared" si="14"/>
        <v>43383.559618055559</v>
      </c>
      <c r="X76" s="15">
        <f t="shared" si="10"/>
        <v>4.3171296347281896E-3</v>
      </c>
      <c r="Y76" s="15">
        <f t="shared" si="11"/>
        <v>4.3171296347281896E-3</v>
      </c>
      <c r="AA76" s="16">
        <f t="shared" si="15"/>
        <v>1.5046296248328872E-3</v>
      </c>
      <c r="AB76" s="16">
        <f t="shared" si="16"/>
        <v>2.9976851801620796E-3</v>
      </c>
    </row>
    <row r="77" spans="1:30" s="13" customFormat="1" x14ac:dyDescent="0.4">
      <c r="A77" s="45" t="str">
        <f t="shared" si="12"/>
        <v>★</v>
      </c>
      <c r="B77" s="45" t="str">
        <f t="shared" si="13"/>
        <v>-</v>
      </c>
      <c r="C77" s="13">
        <v>13</v>
      </c>
      <c r="D77" s="2">
        <v>43383.538842592592</v>
      </c>
      <c r="E77" s="3">
        <v>2088</v>
      </c>
      <c r="F77" s="3" t="s">
        <v>38</v>
      </c>
      <c r="G77" s="3">
        <v>0</v>
      </c>
      <c r="H77" s="3">
        <v>513</v>
      </c>
      <c r="I77" s="3">
        <v>2</v>
      </c>
      <c r="J77" s="3">
        <v>2</v>
      </c>
      <c r="K77" s="3"/>
      <c r="L77" s="2">
        <v>43383.562013888892</v>
      </c>
      <c r="M77" s="2">
        <v>43383.569155092591</v>
      </c>
      <c r="N77" s="3" t="s">
        <v>31</v>
      </c>
      <c r="O77" s="3" t="s">
        <v>32</v>
      </c>
      <c r="P77" s="3" t="s">
        <v>27</v>
      </c>
      <c r="Q77" s="3" t="s">
        <v>28</v>
      </c>
      <c r="R77" s="2">
        <v>43383.5625</v>
      </c>
      <c r="S77" s="2">
        <v>43383.5625</v>
      </c>
      <c r="T77" s="2">
        <v>43383.573344907411</v>
      </c>
      <c r="U77" s="2">
        <v>43383.573692129627</v>
      </c>
      <c r="V77" s="2">
        <v>43383.5625</v>
      </c>
      <c r="W77" s="14">
        <f t="shared" si="14"/>
        <v>43383.5625</v>
      </c>
      <c r="X77" s="15">
        <f t="shared" si="10"/>
        <v>7.1412036995752715E-3</v>
      </c>
      <c r="Y77" s="15">
        <f t="shared" si="11"/>
        <v>1.4282407399150543E-2</v>
      </c>
      <c r="Z77" s="16"/>
      <c r="AA77" s="16">
        <f t="shared" si="15"/>
        <v>0</v>
      </c>
      <c r="AB77" s="16">
        <f t="shared" si="16"/>
        <v>0</v>
      </c>
      <c r="AC77" s="16"/>
      <c r="AD77" s="16"/>
    </row>
    <row r="78" spans="1:30" s="13" customFormat="1" x14ac:dyDescent="0.4">
      <c r="A78" s="45" t="str">
        <f t="shared" si="12"/>
        <v>-</v>
      </c>
      <c r="B78" s="45" t="str">
        <f t="shared" si="13"/>
        <v>-</v>
      </c>
      <c r="C78" s="13">
        <v>13</v>
      </c>
      <c r="D78" s="2">
        <v>43383.562511574077</v>
      </c>
      <c r="E78" s="3">
        <v>2102</v>
      </c>
      <c r="F78" s="3" t="s">
        <v>38</v>
      </c>
      <c r="G78" s="3">
        <v>0</v>
      </c>
      <c r="H78" s="3">
        <v>1202</v>
      </c>
      <c r="I78" s="3">
        <v>3</v>
      </c>
      <c r="J78" s="3">
        <v>1</v>
      </c>
      <c r="K78" s="3"/>
      <c r="L78" s="2">
        <v>43383.566064814811</v>
      </c>
      <c r="M78" s="2">
        <v>43383.570219907408</v>
      </c>
      <c r="N78" s="3" t="s">
        <v>21</v>
      </c>
      <c r="O78" s="3" t="s">
        <v>22</v>
      </c>
      <c r="P78" s="3" t="s">
        <v>19</v>
      </c>
      <c r="Q78" s="3" t="s">
        <v>20</v>
      </c>
      <c r="R78" s="2">
        <v>43383.566990740743</v>
      </c>
      <c r="S78" s="2">
        <v>43383.566990740743</v>
      </c>
      <c r="T78" s="2">
        <v>43383.576319444444</v>
      </c>
      <c r="U78" s="2">
        <v>43383.576319444444</v>
      </c>
      <c r="V78" s="3"/>
      <c r="W78" s="14">
        <f t="shared" si="14"/>
        <v>43383.562511574077</v>
      </c>
      <c r="X78" s="15">
        <f t="shared" si="10"/>
        <v>4.1550925961928442E-3</v>
      </c>
      <c r="Y78" s="15">
        <f t="shared" si="11"/>
        <v>4.1550925961928442E-3</v>
      </c>
      <c r="Z78" s="16"/>
      <c r="AA78" s="16">
        <f t="shared" si="15"/>
        <v>0</v>
      </c>
      <c r="AB78" s="16">
        <f t="shared" si="16"/>
        <v>3.5532407346181571E-3</v>
      </c>
      <c r="AC78" s="16"/>
      <c r="AD78" s="16"/>
    </row>
    <row r="79" spans="1:30" s="13" customFormat="1" x14ac:dyDescent="0.4">
      <c r="A79" s="45" t="str">
        <f t="shared" si="12"/>
        <v>★</v>
      </c>
      <c r="B79" s="45" t="str">
        <f t="shared" si="13"/>
        <v>-</v>
      </c>
      <c r="C79" s="13">
        <v>13</v>
      </c>
      <c r="D79" s="2">
        <v>43383.557997685188</v>
      </c>
      <c r="E79" s="3">
        <v>2099</v>
      </c>
      <c r="F79" s="3" t="s">
        <v>71</v>
      </c>
      <c r="G79" s="3">
        <v>1302</v>
      </c>
      <c r="H79" s="3">
        <v>974</v>
      </c>
      <c r="I79" s="3">
        <v>2</v>
      </c>
      <c r="J79" s="3">
        <v>1</v>
      </c>
      <c r="K79" s="3"/>
      <c r="L79" s="2">
        <v>43383.562071759261</v>
      </c>
      <c r="M79" s="2">
        <v>43383.570752314816</v>
      </c>
      <c r="N79" s="3" t="s">
        <v>31</v>
      </c>
      <c r="O79" s="3" t="s">
        <v>32</v>
      </c>
      <c r="P79" s="3" t="s">
        <v>19</v>
      </c>
      <c r="Q79" s="3" t="s">
        <v>20</v>
      </c>
      <c r="R79" s="2">
        <v>43383.563194444447</v>
      </c>
      <c r="S79" s="2">
        <v>43383.563194444447</v>
      </c>
      <c r="T79" s="2">
        <v>43383.579386574071</v>
      </c>
      <c r="U79" s="2">
        <v>43383.579386574071</v>
      </c>
      <c r="V79" s="2">
        <v>43383.562847222223</v>
      </c>
      <c r="W79" s="14">
        <f t="shared" si="14"/>
        <v>43383.562847222223</v>
      </c>
      <c r="X79" s="15">
        <f t="shared" si="10"/>
        <v>8.6805555547471158E-3</v>
      </c>
      <c r="Y79" s="15">
        <f t="shared" si="11"/>
        <v>8.6805555547471158E-3</v>
      </c>
      <c r="Z79" s="16"/>
      <c r="AA79" s="16">
        <f t="shared" si="15"/>
        <v>0</v>
      </c>
      <c r="AB79" s="16">
        <f t="shared" si="16"/>
        <v>0</v>
      </c>
      <c r="AC79" s="16"/>
      <c r="AD79" s="16"/>
    </row>
    <row r="80" spans="1:30" s="13" customFormat="1" x14ac:dyDescent="0.4">
      <c r="A80" s="45" t="str">
        <f t="shared" si="12"/>
        <v>-</v>
      </c>
      <c r="B80" s="45" t="str">
        <f t="shared" si="13"/>
        <v>-</v>
      </c>
      <c r="C80" s="13">
        <v>13</v>
      </c>
      <c r="D80" s="2">
        <v>43383.568229166667</v>
      </c>
      <c r="E80" s="3">
        <v>2104</v>
      </c>
      <c r="F80" s="3" t="s">
        <v>18</v>
      </c>
      <c r="G80" s="3">
        <v>2334</v>
      </c>
      <c r="H80" s="3">
        <v>1109</v>
      </c>
      <c r="I80" s="3">
        <v>4</v>
      </c>
      <c r="J80" s="3">
        <v>3</v>
      </c>
      <c r="K80" s="3"/>
      <c r="L80" s="2">
        <v>43383.571412037039</v>
      </c>
      <c r="M80" s="2">
        <v>43383.577453703707</v>
      </c>
      <c r="N80" s="3" t="s">
        <v>25</v>
      </c>
      <c r="O80" s="3" t="s">
        <v>26</v>
      </c>
      <c r="P80" s="3" t="s">
        <v>74</v>
      </c>
      <c r="Q80" s="3" t="s">
        <v>75</v>
      </c>
      <c r="R80" s="2">
        <v>43383.572500000002</v>
      </c>
      <c r="S80" s="2">
        <v>43383.572500000002</v>
      </c>
      <c r="T80" s="2">
        <v>43383.58730324074</v>
      </c>
      <c r="U80" s="2">
        <v>43383.58730324074</v>
      </c>
      <c r="V80" s="3"/>
      <c r="W80" s="14">
        <f t="shared" si="14"/>
        <v>43383.568229166667</v>
      </c>
      <c r="X80" s="15">
        <f t="shared" si="10"/>
        <v>6.0416666674427688E-3</v>
      </c>
      <c r="Y80" s="15">
        <f t="shared" si="11"/>
        <v>1.8125000002328306E-2</v>
      </c>
      <c r="Z80" s="16"/>
      <c r="AA80" s="16">
        <f t="shared" si="15"/>
        <v>0</v>
      </c>
      <c r="AB80" s="16">
        <f t="shared" si="16"/>
        <v>3.1828703722567298E-3</v>
      </c>
      <c r="AC80" s="16"/>
      <c r="AD80" s="16"/>
    </row>
    <row r="81" spans="1:30" s="13" customFormat="1" x14ac:dyDescent="0.4">
      <c r="A81" s="45" t="str">
        <f t="shared" si="12"/>
        <v>-</v>
      </c>
      <c r="B81" s="45" t="str">
        <f t="shared" si="13"/>
        <v>-</v>
      </c>
      <c r="C81" s="13">
        <v>13</v>
      </c>
      <c r="D81" s="2">
        <v>43383.568773148145</v>
      </c>
      <c r="E81" s="3">
        <v>2105</v>
      </c>
      <c r="F81" s="3" t="s">
        <v>38</v>
      </c>
      <c r="G81" s="3">
        <v>0</v>
      </c>
      <c r="H81" s="3">
        <v>1149</v>
      </c>
      <c r="I81" s="3">
        <v>1</v>
      </c>
      <c r="J81" s="3">
        <v>1</v>
      </c>
      <c r="K81" s="3"/>
      <c r="L81" s="2">
        <v>43383.572638888887</v>
      </c>
      <c r="M81" s="2">
        <v>43383.577581018515</v>
      </c>
      <c r="N81" s="3" t="s">
        <v>61</v>
      </c>
      <c r="O81" s="3" t="s">
        <v>62</v>
      </c>
      <c r="P81" s="3" t="s">
        <v>44</v>
      </c>
      <c r="Q81" s="3" t="s">
        <v>45</v>
      </c>
      <c r="R81" s="2">
        <v>43383.570613425924</v>
      </c>
      <c r="S81" s="2">
        <v>43383.570613425924</v>
      </c>
      <c r="T81" s="2">
        <v>43383.575162037036</v>
      </c>
      <c r="U81" s="2">
        <v>43383.575162037036</v>
      </c>
      <c r="V81" s="3"/>
      <c r="W81" s="14">
        <f t="shared" si="14"/>
        <v>43383.568773148145</v>
      </c>
      <c r="X81" s="15">
        <f t="shared" si="10"/>
        <v>4.9421296280343086E-3</v>
      </c>
      <c r="Y81" s="15">
        <f t="shared" si="11"/>
        <v>4.9421296280343086E-3</v>
      </c>
      <c r="Z81" s="16"/>
      <c r="AA81" s="16">
        <f t="shared" si="15"/>
        <v>2.0254629635019228E-3</v>
      </c>
      <c r="AB81" s="16">
        <f t="shared" si="16"/>
        <v>3.8657407421851531E-3</v>
      </c>
      <c r="AC81" s="16"/>
      <c r="AD81" s="16"/>
    </row>
    <row r="82" spans="1:30" s="13" customFormat="1" x14ac:dyDescent="0.4">
      <c r="A82" s="45" t="str">
        <f t="shared" si="12"/>
        <v>-</v>
      </c>
      <c r="B82" s="45" t="str">
        <f t="shared" si="13"/>
        <v>-</v>
      </c>
      <c r="C82" s="13">
        <v>13</v>
      </c>
      <c r="D82" s="2">
        <v>43383.572789351849</v>
      </c>
      <c r="E82" s="3">
        <v>2108</v>
      </c>
      <c r="F82" s="3" t="s">
        <v>43</v>
      </c>
      <c r="G82" s="3">
        <v>0</v>
      </c>
      <c r="H82" s="3">
        <v>1001</v>
      </c>
      <c r="I82" s="3">
        <v>3</v>
      </c>
      <c r="J82" s="3">
        <v>1</v>
      </c>
      <c r="K82" s="3"/>
      <c r="L82" s="2">
        <v>43383.574050925927</v>
      </c>
      <c r="M82" s="2">
        <v>43383.577025462961</v>
      </c>
      <c r="N82" s="3" t="s">
        <v>39</v>
      </c>
      <c r="O82" s="3" t="s">
        <v>40</v>
      </c>
      <c r="P82" s="3" t="s">
        <v>67</v>
      </c>
      <c r="Q82" s="3" t="s">
        <v>68</v>
      </c>
      <c r="R82" s="2">
        <v>43383.574282407404</v>
      </c>
      <c r="S82" s="2">
        <v>43383.574282407404</v>
      </c>
      <c r="T82" s="2">
        <v>43383.583078703705</v>
      </c>
      <c r="U82" s="2">
        <v>43383.583078703705</v>
      </c>
      <c r="V82" s="3"/>
      <c r="W82" s="14">
        <f t="shared" si="14"/>
        <v>43383.572789351849</v>
      </c>
      <c r="X82" s="15">
        <f t="shared" si="10"/>
        <v>2.9745370338787325E-3</v>
      </c>
      <c r="Y82" s="15">
        <f t="shared" si="11"/>
        <v>2.9745370338787325E-3</v>
      </c>
      <c r="Z82" s="16"/>
      <c r="AA82" s="16">
        <f t="shared" si="15"/>
        <v>0</v>
      </c>
      <c r="AB82" s="16">
        <f t="shared" si="16"/>
        <v>1.2615740779438056E-3</v>
      </c>
      <c r="AC82" s="16"/>
      <c r="AD82" s="16"/>
    </row>
    <row r="83" spans="1:30" s="13" customFormat="1" x14ac:dyDescent="0.4">
      <c r="A83" s="45" t="str">
        <f t="shared" si="12"/>
        <v>-</v>
      </c>
      <c r="B83" s="45" t="str">
        <f t="shared" si="13"/>
        <v>-</v>
      </c>
      <c r="C83" s="13">
        <v>13</v>
      </c>
      <c r="D83" s="2">
        <v>43383.574282407404</v>
      </c>
      <c r="E83" s="3">
        <v>2109</v>
      </c>
      <c r="F83" s="3" t="s">
        <v>38</v>
      </c>
      <c r="G83" s="3">
        <v>0</v>
      </c>
      <c r="H83" s="3">
        <v>574</v>
      </c>
      <c r="I83" s="3">
        <v>7</v>
      </c>
      <c r="J83" s="3">
        <v>1</v>
      </c>
      <c r="K83" s="3"/>
      <c r="L83" s="2">
        <v>43383.577048611114</v>
      </c>
      <c r="M83" s="2">
        <v>43383.581458333334</v>
      </c>
      <c r="N83" s="3" t="s">
        <v>29</v>
      </c>
      <c r="O83" s="3" t="s">
        <v>30</v>
      </c>
      <c r="P83" s="3" t="s">
        <v>61</v>
      </c>
      <c r="Q83" s="3" t="s">
        <v>62</v>
      </c>
      <c r="R83" s="2">
        <v>43383.576481481483</v>
      </c>
      <c r="S83" s="2">
        <v>43383.576481481483</v>
      </c>
      <c r="T83" s="2">
        <v>43383.587442129632</v>
      </c>
      <c r="U83" s="2">
        <v>43383.587442129632</v>
      </c>
      <c r="V83" s="3"/>
      <c r="W83" s="14">
        <f t="shared" si="14"/>
        <v>43383.574282407404</v>
      </c>
      <c r="X83" s="15">
        <f t="shared" si="10"/>
        <v>4.4097222198615782E-3</v>
      </c>
      <c r="Y83" s="15">
        <f t="shared" si="11"/>
        <v>4.4097222198615782E-3</v>
      </c>
      <c r="Z83" s="16"/>
      <c r="AA83" s="16">
        <f t="shared" si="15"/>
        <v>5.671296312357299E-4</v>
      </c>
      <c r="AB83" s="16">
        <f t="shared" si="16"/>
        <v>2.7662037100526504E-3</v>
      </c>
      <c r="AC83" s="16"/>
      <c r="AD83" s="16"/>
    </row>
    <row r="84" spans="1:30" s="13" customFormat="1" x14ac:dyDescent="0.4">
      <c r="A84" s="45" t="str">
        <f t="shared" si="12"/>
        <v>-</v>
      </c>
      <c r="B84" s="45" t="str">
        <f t="shared" si="13"/>
        <v>-</v>
      </c>
      <c r="C84" s="13">
        <v>13</v>
      </c>
      <c r="D84" s="2">
        <v>43383.578414351854</v>
      </c>
      <c r="E84" s="3">
        <v>2110</v>
      </c>
      <c r="F84" s="3" t="s">
        <v>18</v>
      </c>
      <c r="G84" s="3">
        <v>1038</v>
      </c>
      <c r="H84" s="3">
        <v>606</v>
      </c>
      <c r="I84" s="3">
        <v>6</v>
      </c>
      <c r="J84" s="3">
        <v>1</v>
      </c>
      <c r="K84" s="3"/>
      <c r="L84" s="2">
        <v>43383.579895833333</v>
      </c>
      <c r="M84" s="2">
        <v>43383.580972222226</v>
      </c>
      <c r="N84" s="3" t="s">
        <v>63</v>
      </c>
      <c r="O84" s="3" t="s">
        <v>64</v>
      </c>
      <c r="P84" s="3" t="s">
        <v>39</v>
      </c>
      <c r="Q84" s="3" t="s">
        <v>40</v>
      </c>
      <c r="R84" s="2">
        <v>43383.579444444447</v>
      </c>
      <c r="S84" s="2">
        <v>43383.579444444447</v>
      </c>
      <c r="T84" s="2">
        <v>43383.582476851851</v>
      </c>
      <c r="U84" s="2">
        <v>43383.582476851851</v>
      </c>
      <c r="V84" s="3"/>
      <c r="W84" s="14">
        <f t="shared" si="14"/>
        <v>43383.578414351854</v>
      </c>
      <c r="X84" s="15">
        <f t="shared" si="10"/>
        <v>1.0763888931251131E-3</v>
      </c>
      <c r="Y84" s="15">
        <f t="shared" si="11"/>
        <v>1.0763888931251131E-3</v>
      </c>
      <c r="Z84" s="16"/>
      <c r="AA84" s="16">
        <f t="shared" si="15"/>
        <v>4.5138888526707888E-4</v>
      </c>
      <c r="AB84" s="16">
        <f t="shared" si="16"/>
        <v>1.48148147854954E-3</v>
      </c>
      <c r="AC84" s="16"/>
      <c r="AD84" s="16"/>
    </row>
    <row r="85" spans="1:30" s="13" customFormat="1" x14ac:dyDescent="0.4">
      <c r="A85" s="45" t="str">
        <f t="shared" si="12"/>
        <v>-</v>
      </c>
      <c r="B85" s="45" t="str">
        <f t="shared" si="13"/>
        <v>-</v>
      </c>
      <c r="C85" s="13">
        <v>13</v>
      </c>
      <c r="D85" s="2">
        <v>43383.581979166665</v>
      </c>
      <c r="E85" s="3">
        <v>2112</v>
      </c>
      <c r="F85" s="3" t="s">
        <v>43</v>
      </c>
      <c r="G85" s="3">
        <v>0</v>
      </c>
      <c r="H85" s="3">
        <v>630</v>
      </c>
      <c r="I85" s="3">
        <v>6</v>
      </c>
      <c r="J85" s="3">
        <v>1</v>
      </c>
      <c r="K85" s="3"/>
      <c r="L85" s="2">
        <v>43383.585694444446</v>
      </c>
      <c r="M85" s="2">
        <v>43383.588530092595</v>
      </c>
      <c r="N85" s="3" t="s">
        <v>29</v>
      </c>
      <c r="O85" s="3" t="s">
        <v>30</v>
      </c>
      <c r="P85" s="3" t="s">
        <v>63</v>
      </c>
      <c r="Q85" s="3" t="s">
        <v>64</v>
      </c>
      <c r="R85" s="2">
        <v>43383.585682870369</v>
      </c>
      <c r="S85" s="2">
        <v>43383.585682870369</v>
      </c>
      <c r="T85" s="2">
        <v>43383.591377314813</v>
      </c>
      <c r="U85" s="2">
        <v>43383.591377314813</v>
      </c>
      <c r="V85" s="3"/>
      <c r="W85" s="14">
        <f t="shared" si="14"/>
        <v>43383.581979166665</v>
      </c>
      <c r="X85" s="15">
        <f t="shared" si="10"/>
        <v>2.8356481489026919E-3</v>
      </c>
      <c r="Y85" s="15">
        <f t="shared" si="11"/>
        <v>2.8356481489026919E-3</v>
      </c>
      <c r="Z85" s="16"/>
      <c r="AA85" s="16">
        <f t="shared" si="15"/>
        <v>1.1574076779652387E-5</v>
      </c>
      <c r="AB85" s="16">
        <f t="shared" si="16"/>
        <v>3.7152777804294601E-3</v>
      </c>
      <c r="AC85" s="16"/>
      <c r="AD85" s="16"/>
    </row>
    <row r="86" spans="1:30" s="13" customFormat="1" x14ac:dyDescent="0.4">
      <c r="A86" s="45" t="str">
        <f t="shared" si="12"/>
        <v>-</v>
      </c>
      <c r="B86" s="45" t="str">
        <f t="shared" si="13"/>
        <v>☆</v>
      </c>
      <c r="C86" s="13">
        <v>13</v>
      </c>
      <c r="D86" s="2">
        <v>43383.54178240741</v>
      </c>
      <c r="E86" s="3">
        <v>2092</v>
      </c>
      <c r="F86" s="3" t="s">
        <v>33</v>
      </c>
      <c r="G86" s="3">
        <v>1302</v>
      </c>
      <c r="H86" s="3">
        <v>1259</v>
      </c>
      <c r="I86" s="3">
        <v>1</v>
      </c>
      <c r="J86" s="3">
        <v>1</v>
      </c>
      <c r="K86" s="2">
        <v>43383.54210648148</v>
      </c>
      <c r="L86" s="3"/>
      <c r="M86" s="3"/>
      <c r="N86" s="3" t="s">
        <v>74</v>
      </c>
      <c r="O86" s="3" t="s">
        <v>75</v>
      </c>
      <c r="P86" s="3" t="s">
        <v>21</v>
      </c>
      <c r="Q86" s="3" t="s">
        <v>22</v>
      </c>
      <c r="R86" s="2">
        <v>43383.544976851852</v>
      </c>
      <c r="S86" s="3"/>
      <c r="T86" s="2">
        <v>43383.556979166664</v>
      </c>
      <c r="U86" s="3"/>
      <c r="V86" s="3"/>
      <c r="W86" s="14">
        <f t="shared" si="14"/>
        <v>43383.54178240741</v>
      </c>
      <c r="X86" s="15">
        <f t="shared" ref="X86:X120" si="17">M86-L86</f>
        <v>0</v>
      </c>
      <c r="Y86" s="15">
        <f t="shared" ref="Y86:Y120" si="18">X86*J86</f>
        <v>0</v>
      </c>
      <c r="Z86" s="16"/>
      <c r="AA86" s="16">
        <f t="shared" si="15"/>
        <v>0</v>
      </c>
      <c r="AB86" s="16">
        <f t="shared" si="16"/>
        <v>3.1944444417604245E-3</v>
      </c>
      <c r="AC86" s="16"/>
      <c r="AD86" s="16"/>
    </row>
    <row r="87" spans="1:30" s="13" customFormat="1" x14ac:dyDescent="0.4">
      <c r="A87" s="45" t="str">
        <f>IF(V87&gt;0, "★", "-")</f>
        <v>★</v>
      </c>
      <c r="B87" s="45" t="str">
        <f>IF(K87&gt;0, "☆", "-")</f>
        <v>☆</v>
      </c>
      <c r="C87" s="13">
        <v>13</v>
      </c>
      <c r="D87" s="2">
        <v>43383.557083333333</v>
      </c>
      <c r="E87" s="3">
        <v>2098</v>
      </c>
      <c r="F87" s="3" t="s">
        <v>33</v>
      </c>
      <c r="G87" s="3">
        <v>1340</v>
      </c>
      <c r="H87" s="3">
        <v>1178</v>
      </c>
      <c r="I87" s="3">
        <v>6</v>
      </c>
      <c r="J87" s="3">
        <v>1</v>
      </c>
      <c r="K87" s="2">
        <v>43383.576828703706</v>
      </c>
      <c r="L87" s="3"/>
      <c r="M87" s="3"/>
      <c r="N87" s="3" t="s">
        <v>39</v>
      </c>
      <c r="O87" s="3" t="s">
        <v>40</v>
      </c>
      <c r="P87" s="3" t="s">
        <v>67</v>
      </c>
      <c r="Q87" s="3" t="s">
        <v>68</v>
      </c>
      <c r="R87" s="2">
        <v>43383.569444444445</v>
      </c>
      <c r="S87" s="3"/>
      <c r="T87" s="2">
        <v>43383.578240740739</v>
      </c>
      <c r="U87" s="3"/>
      <c r="V87" s="2">
        <v>43383.569444444445</v>
      </c>
      <c r="W87" s="14">
        <f>IF(V87&gt;0,V87,D87)</f>
        <v>43383.569444444445</v>
      </c>
      <c r="X87" s="15">
        <f>M87-L87</f>
        <v>0</v>
      </c>
      <c r="Y87" s="15">
        <f>X87*J87</f>
        <v>0</v>
      </c>
      <c r="Z87" s="16"/>
      <c r="AA87" s="16">
        <f>IF(IF(A87="☆",K87-R87,L87-R87)&lt;0,0,IF(A87="☆",K87-R87,L87-R87))</f>
        <v>0</v>
      </c>
      <c r="AB87" s="16">
        <f>IF(IF(B87="☆",(IF(K87&gt;R87,K87-W87,R87-W87)),L87-W87)&lt;0,0,IF(B87="☆",(IF(K87&gt;R87,K87-W87,R87-W87)),L87-W87))</f>
        <v>7.3842592610162683E-3</v>
      </c>
      <c r="AC87" s="16"/>
      <c r="AD87" s="16"/>
    </row>
    <row r="88" spans="1:30" s="13" customFormat="1" x14ac:dyDescent="0.4">
      <c r="A88" s="45" t="str">
        <f t="shared" si="12"/>
        <v>-</v>
      </c>
      <c r="B88" s="45" t="str">
        <f t="shared" si="13"/>
        <v>☆</v>
      </c>
      <c r="C88" s="13">
        <v>13</v>
      </c>
      <c r="D88" s="2">
        <v>43383.56449074074</v>
      </c>
      <c r="E88" s="3">
        <v>2103</v>
      </c>
      <c r="F88" s="3" t="s">
        <v>18</v>
      </c>
      <c r="G88" s="3">
        <v>1677</v>
      </c>
      <c r="H88" s="3">
        <v>448</v>
      </c>
      <c r="I88" s="3">
        <v>5</v>
      </c>
      <c r="J88" s="3">
        <v>1</v>
      </c>
      <c r="K88" s="2">
        <v>43383.564641203702</v>
      </c>
      <c r="L88" s="3"/>
      <c r="M88" s="3"/>
      <c r="N88" s="3" t="s">
        <v>76</v>
      </c>
      <c r="O88" s="3" t="s">
        <v>77</v>
      </c>
      <c r="P88" s="3" t="s">
        <v>21</v>
      </c>
      <c r="Q88" s="3" t="s">
        <v>22</v>
      </c>
      <c r="R88" s="2">
        <v>43383.572372685187</v>
      </c>
      <c r="S88" s="3"/>
      <c r="T88" s="2">
        <v>43383.578182870369</v>
      </c>
      <c r="U88" s="3"/>
      <c r="V88" s="3"/>
      <c r="W88" s="14">
        <f t="shared" si="14"/>
        <v>43383.56449074074</v>
      </c>
      <c r="X88" s="15">
        <f t="shared" si="17"/>
        <v>0</v>
      </c>
      <c r="Y88" s="15">
        <f t="shared" si="18"/>
        <v>0</v>
      </c>
      <c r="Z88" s="16"/>
      <c r="AA88" s="16">
        <f t="shared" si="15"/>
        <v>0</v>
      </c>
      <c r="AB88" s="16">
        <f t="shared" si="16"/>
        <v>7.8819444461259991E-3</v>
      </c>
      <c r="AC88" s="16"/>
      <c r="AD88" s="16"/>
    </row>
    <row r="89" spans="1:30" s="13" customFormat="1" x14ac:dyDescent="0.4">
      <c r="A89" s="45" t="str">
        <f t="shared" si="12"/>
        <v>-</v>
      </c>
      <c r="B89" s="45" t="str">
        <f t="shared" si="13"/>
        <v>☆</v>
      </c>
      <c r="C89" s="13">
        <v>13</v>
      </c>
      <c r="D89" s="2">
        <v>43383.571932870371</v>
      </c>
      <c r="E89" s="3">
        <v>2107</v>
      </c>
      <c r="F89" s="3" t="s">
        <v>38</v>
      </c>
      <c r="G89" s="3">
        <v>0</v>
      </c>
      <c r="H89" s="3">
        <v>409</v>
      </c>
      <c r="I89" s="3">
        <v>5</v>
      </c>
      <c r="J89" s="3">
        <v>1</v>
      </c>
      <c r="K89" s="2">
        <v>43383.573657407411</v>
      </c>
      <c r="L89" s="3"/>
      <c r="M89" s="3"/>
      <c r="N89" s="3" t="s">
        <v>29</v>
      </c>
      <c r="O89" s="3" t="s">
        <v>30</v>
      </c>
      <c r="P89" s="3" t="s">
        <v>27</v>
      </c>
      <c r="Q89" s="3" t="s">
        <v>28</v>
      </c>
      <c r="R89" s="2">
        <v>43383.576192129629</v>
      </c>
      <c r="S89" s="3"/>
      <c r="T89" s="2">
        <v>43383.589166666665</v>
      </c>
      <c r="U89" s="3"/>
      <c r="V89" s="3"/>
      <c r="W89" s="14">
        <f t="shared" si="14"/>
        <v>43383.571932870371</v>
      </c>
      <c r="X89" s="15">
        <f t="shared" si="17"/>
        <v>0</v>
      </c>
      <c r="Y89" s="15">
        <f t="shared" si="18"/>
        <v>0</v>
      </c>
      <c r="Z89" s="16"/>
      <c r="AA89" s="16">
        <f t="shared" si="15"/>
        <v>0</v>
      </c>
      <c r="AB89" s="16">
        <f t="shared" si="16"/>
        <v>4.2592592581058852E-3</v>
      </c>
      <c r="AC89" s="16"/>
      <c r="AD89" s="16"/>
    </row>
    <row r="90" spans="1:30" s="67" customFormat="1" x14ac:dyDescent="0.4">
      <c r="A90" s="62" t="str">
        <f>IF(V90&gt;0, "★", "-")</f>
        <v>★</v>
      </c>
      <c r="B90" s="62" t="str">
        <f>IF(K90&gt;0, "☆", "-")</f>
        <v>-</v>
      </c>
      <c r="C90" s="67">
        <v>14</v>
      </c>
      <c r="D90" s="64">
        <v>43383.582812499997</v>
      </c>
      <c r="E90" s="63">
        <v>2113</v>
      </c>
      <c r="F90" s="63" t="s">
        <v>18</v>
      </c>
      <c r="G90" s="63">
        <v>2084</v>
      </c>
      <c r="H90" s="63">
        <v>392</v>
      </c>
      <c r="I90" s="63">
        <v>3</v>
      </c>
      <c r="J90" s="63">
        <v>1</v>
      </c>
      <c r="K90" s="63"/>
      <c r="L90" s="64">
        <v>43383.588136574072</v>
      </c>
      <c r="M90" s="64">
        <v>43383.593541666669</v>
      </c>
      <c r="N90" s="63" t="s">
        <v>67</v>
      </c>
      <c r="O90" s="63" t="s">
        <v>68</v>
      </c>
      <c r="P90" s="63" t="s">
        <v>103</v>
      </c>
      <c r="Q90" s="63" t="s">
        <v>37</v>
      </c>
      <c r="R90" s="64">
        <v>43383.593969907408</v>
      </c>
      <c r="S90" s="64">
        <v>43383.593969907408</v>
      </c>
      <c r="T90" s="64">
        <v>43383.608148148145</v>
      </c>
      <c r="U90" s="64">
        <v>43383.608148148145</v>
      </c>
      <c r="V90" s="64">
        <v>43383.583344907405</v>
      </c>
      <c r="W90" s="68">
        <f>IF(V90&gt;0,V90,D90)</f>
        <v>43383.583344907405</v>
      </c>
      <c r="X90" s="69">
        <f>M90-L90</f>
        <v>5.4050925973569974E-3</v>
      </c>
      <c r="Y90" s="69">
        <f>X90*J90</f>
        <v>5.4050925973569974E-3</v>
      </c>
      <c r="Z90" s="70">
        <f>SUM(Y90:Y120)</f>
        <v>0.2226157407349092</v>
      </c>
      <c r="AA90" s="70">
        <f>IF(IF(A90="☆",K90-R90,L90-R90)&lt;0,0,IF(A90="☆",K90-R90,L90-R90))</f>
        <v>0</v>
      </c>
      <c r="AB90" s="70">
        <f>IF(IF(B90="☆",(IF(K90&gt;R90,K90-W90,R90-W90)),L90-W90)&lt;0,0,IF(B90="☆",(IF(K90&gt;R90,K90-W90,R90-W90)),L90-W90))</f>
        <v>4.7916666662786156E-3</v>
      </c>
      <c r="AC90" s="70">
        <f>AVERAGE(AB90:AB120)</f>
        <v>3.7022102746226255E-3</v>
      </c>
      <c r="AD90" s="70">
        <f>MEDIAN(AB90:AB120)</f>
        <v>3.912037042027805E-3</v>
      </c>
    </row>
    <row r="91" spans="1:30" s="13" customFormat="1" x14ac:dyDescent="0.4">
      <c r="A91" s="45" t="str">
        <f t="shared" si="12"/>
        <v>-</v>
      </c>
      <c r="B91" s="45" t="str">
        <f t="shared" si="13"/>
        <v>-</v>
      </c>
      <c r="C91" s="13">
        <v>14</v>
      </c>
      <c r="D91" s="2">
        <v>43383.583854166667</v>
      </c>
      <c r="E91" s="3">
        <v>2114</v>
      </c>
      <c r="F91" s="3" t="s">
        <v>18</v>
      </c>
      <c r="G91" s="3">
        <v>1751</v>
      </c>
      <c r="H91" s="3">
        <v>677</v>
      </c>
      <c r="I91" s="3">
        <v>1</v>
      </c>
      <c r="J91" s="3">
        <v>1</v>
      </c>
      <c r="K91" s="3"/>
      <c r="L91" s="2">
        <v>43383.588252314818</v>
      </c>
      <c r="M91" s="2">
        <v>43383.594108796293</v>
      </c>
      <c r="N91" s="3" t="s">
        <v>67</v>
      </c>
      <c r="O91" s="3" t="s">
        <v>68</v>
      </c>
      <c r="P91" s="3" t="s">
        <v>82</v>
      </c>
      <c r="Q91" s="3" t="s">
        <v>83</v>
      </c>
      <c r="R91" s="2">
        <v>43383.591747685183</v>
      </c>
      <c r="S91" s="2">
        <v>43383.591747685183</v>
      </c>
      <c r="T91" s="2">
        <v>43383.601134259261</v>
      </c>
      <c r="U91" s="2">
        <v>43383.601134259261</v>
      </c>
      <c r="V91" s="3"/>
      <c r="W91" s="14">
        <f t="shared" si="14"/>
        <v>43383.583854166667</v>
      </c>
      <c r="X91" s="15">
        <f t="shared" si="17"/>
        <v>5.8564814753481187E-3</v>
      </c>
      <c r="Y91" s="15">
        <f t="shared" si="18"/>
        <v>5.8564814753481187E-3</v>
      </c>
      <c r="Z91" s="16"/>
      <c r="AA91" s="16">
        <f t="shared" si="15"/>
        <v>0</v>
      </c>
      <c r="AB91" s="16">
        <f t="shared" si="16"/>
        <v>4.3981481503578834E-3</v>
      </c>
      <c r="AC91" s="16"/>
      <c r="AD91" s="16"/>
    </row>
    <row r="92" spans="1:30" s="13" customFormat="1" x14ac:dyDescent="0.4">
      <c r="A92" s="45" t="str">
        <f t="shared" si="12"/>
        <v>-</v>
      </c>
      <c r="B92" s="45" t="str">
        <f t="shared" si="13"/>
        <v>-</v>
      </c>
      <c r="C92" s="13">
        <v>14</v>
      </c>
      <c r="D92" s="2">
        <v>43383.584988425922</v>
      </c>
      <c r="E92" s="3">
        <v>2115</v>
      </c>
      <c r="F92" s="3" t="s">
        <v>18</v>
      </c>
      <c r="G92" s="3">
        <v>2086</v>
      </c>
      <c r="H92" s="3">
        <v>1119</v>
      </c>
      <c r="I92" s="3">
        <v>9</v>
      </c>
      <c r="J92" s="3">
        <v>1</v>
      </c>
      <c r="K92" s="3"/>
      <c r="L92" s="2">
        <v>43383.592476851853</v>
      </c>
      <c r="M92" s="2">
        <v>43383.606979166667</v>
      </c>
      <c r="N92" s="3" t="s">
        <v>67</v>
      </c>
      <c r="O92" s="3" t="s">
        <v>68</v>
      </c>
      <c r="P92" s="3" t="s">
        <v>44</v>
      </c>
      <c r="Q92" s="3" t="s">
        <v>45</v>
      </c>
      <c r="R92" s="2">
        <v>43383.590289351851</v>
      </c>
      <c r="S92" s="2">
        <v>43383.591134259259</v>
      </c>
      <c r="T92" s="2">
        <v>43383.605937499997</v>
      </c>
      <c r="U92" s="2">
        <v>43383.611307870371</v>
      </c>
      <c r="V92" s="3"/>
      <c r="W92" s="14">
        <f t="shared" si="14"/>
        <v>43383.584988425922</v>
      </c>
      <c r="X92" s="15">
        <f t="shared" si="17"/>
        <v>1.4502314814308193E-2</v>
      </c>
      <c r="Y92" s="15">
        <f t="shared" si="18"/>
        <v>1.4502314814308193E-2</v>
      </c>
      <c r="Z92" s="16"/>
      <c r="AA92" s="16">
        <f t="shared" si="15"/>
        <v>2.1875000020372681E-3</v>
      </c>
      <c r="AB92" s="16">
        <f t="shared" si="16"/>
        <v>7.4884259302052669E-3</v>
      </c>
      <c r="AC92" s="16"/>
      <c r="AD92" s="16"/>
    </row>
    <row r="93" spans="1:30" s="13" customFormat="1" x14ac:dyDescent="0.4">
      <c r="A93" s="45" t="str">
        <f t="shared" si="12"/>
        <v>-</v>
      </c>
      <c r="B93" s="45" t="str">
        <f t="shared" si="13"/>
        <v>-</v>
      </c>
      <c r="C93" s="13">
        <v>14</v>
      </c>
      <c r="D93" s="2">
        <v>43383.589166666665</v>
      </c>
      <c r="E93" s="3">
        <v>2118</v>
      </c>
      <c r="F93" s="3" t="s">
        <v>18</v>
      </c>
      <c r="G93" s="3">
        <v>2338</v>
      </c>
      <c r="H93" s="3">
        <v>905</v>
      </c>
      <c r="I93" s="3">
        <v>9</v>
      </c>
      <c r="J93" s="3">
        <v>1</v>
      </c>
      <c r="K93" s="3"/>
      <c r="L93" s="2">
        <v>43383.592615740738</v>
      </c>
      <c r="M93" s="2">
        <v>43383.607071759259</v>
      </c>
      <c r="N93" s="3" t="s">
        <v>67</v>
      </c>
      <c r="O93" s="3" t="s">
        <v>68</v>
      </c>
      <c r="P93" s="3" t="s">
        <v>84</v>
      </c>
      <c r="Q93" s="3" t="s">
        <v>85</v>
      </c>
      <c r="R93" s="2">
        <v>43383.593206018515</v>
      </c>
      <c r="S93" s="2">
        <v>43383.593206018515</v>
      </c>
      <c r="T93" s="2">
        <v>43383.61550925926</v>
      </c>
      <c r="U93" s="2">
        <v>43383.617962962962</v>
      </c>
      <c r="V93" s="3"/>
      <c r="W93" s="14">
        <f t="shared" si="14"/>
        <v>43383.589166666665</v>
      </c>
      <c r="X93" s="15">
        <f t="shared" si="17"/>
        <v>1.4456018521741498E-2</v>
      </c>
      <c r="Y93" s="15">
        <f t="shared" si="18"/>
        <v>1.4456018521741498E-2</v>
      </c>
      <c r="Z93" s="16"/>
      <c r="AA93" s="16">
        <f t="shared" si="15"/>
        <v>0</v>
      </c>
      <c r="AB93" s="16">
        <f t="shared" si="16"/>
        <v>3.4490740727051161E-3</v>
      </c>
      <c r="AC93" s="16"/>
      <c r="AD93" s="16"/>
    </row>
    <row r="94" spans="1:30" s="13" customFormat="1" x14ac:dyDescent="0.4">
      <c r="A94" s="45" t="str">
        <f t="shared" si="12"/>
        <v>-</v>
      </c>
      <c r="B94" s="45" t="str">
        <f t="shared" si="13"/>
        <v>-</v>
      </c>
      <c r="C94" s="13">
        <v>14</v>
      </c>
      <c r="D94" s="2">
        <v>43383.590752314813</v>
      </c>
      <c r="E94" s="3">
        <v>2119</v>
      </c>
      <c r="F94" s="3" t="s">
        <v>18</v>
      </c>
      <c r="G94" s="3">
        <v>2335</v>
      </c>
      <c r="H94" s="3">
        <v>469</v>
      </c>
      <c r="I94" s="3">
        <v>9</v>
      </c>
      <c r="J94" s="3">
        <v>1</v>
      </c>
      <c r="K94" s="3"/>
      <c r="L94" s="2">
        <v>43383.5940625</v>
      </c>
      <c r="M94" s="2">
        <v>43383.594259259262</v>
      </c>
      <c r="N94" s="3" t="s">
        <v>67</v>
      </c>
      <c r="O94" s="3" t="s">
        <v>68</v>
      </c>
      <c r="P94" s="3" t="s">
        <v>52</v>
      </c>
      <c r="Q94" s="3" t="s">
        <v>53</v>
      </c>
      <c r="R94" s="2">
        <v>43383.593553240738</v>
      </c>
      <c r="S94" s="2">
        <v>43383.593900462962</v>
      </c>
      <c r="T94" s="2">
        <v>43383.598506944443</v>
      </c>
      <c r="U94" s="2">
        <v>43383.598854166667</v>
      </c>
      <c r="V94" s="3"/>
      <c r="W94" s="14">
        <f t="shared" si="14"/>
        <v>43383.590752314813</v>
      </c>
      <c r="X94" s="15">
        <f t="shared" si="17"/>
        <v>1.9675926159834489E-4</v>
      </c>
      <c r="Y94" s="15">
        <f t="shared" si="18"/>
        <v>1.9675926159834489E-4</v>
      </c>
      <c r="Z94" s="16"/>
      <c r="AA94" s="16">
        <f t="shared" si="15"/>
        <v>5.092592618893832E-4</v>
      </c>
      <c r="AB94" s="16">
        <f t="shared" si="16"/>
        <v>3.3101851877290756E-3</v>
      </c>
      <c r="AC94" s="16"/>
      <c r="AD94" s="16"/>
    </row>
    <row r="95" spans="1:30" s="13" customFormat="1" x14ac:dyDescent="0.4">
      <c r="A95" s="45" t="str">
        <f t="shared" si="12"/>
        <v>-</v>
      </c>
      <c r="B95" s="45" t="str">
        <f t="shared" si="13"/>
        <v>-</v>
      </c>
      <c r="C95" s="13">
        <v>14</v>
      </c>
      <c r="D95" s="2">
        <v>43383.59107638889</v>
      </c>
      <c r="E95" s="3">
        <v>2120</v>
      </c>
      <c r="F95" s="3" t="s">
        <v>38</v>
      </c>
      <c r="G95" s="3">
        <v>0</v>
      </c>
      <c r="H95" s="3">
        <v>357</v>
      </c>
      <c r="I95" s="3">
        <v>9</v>
      </c>
      <c r="J95" s="3">
        <v>1</v>
      </c>
      <c r="K95" s="3"/>
      <c r="L95" s="2">
        <v>43383.593993055554</v>
      </c>
      <c r="M95" s="2">
        <v>43383.594143518516</v>
      </c>
      <c r="N95" s="3" t="s">
        <v>67</v>
      </c>
      <c r="O95" s="3" t="s">
        <v>68</v>
      </c>
      <c r="P95" s="3" t="s">
        <v>19</v>
      </c>
      <c r="Q95" s="3" t="s">
        <v>20</v>
      </c>
      <c r="R95" s="2">
        <v>43383.593553240738</v>
      </c>
      <c r="S95" s="2">
        <v>43383.593553240738</v>
      </c>
      <c r="T95" s="2">
        <v>43383.601666666669</v>
      </c>
      <c r="U95" s="2">
        <v>43383.601666666669</v>
      </c>
      <c r="V95" s="3"/>
      <c r="W95" s="14">
        <f t="shared" si="14"/>
        <v>43383.59107638889</v>
      </c>
      <c r="X95" s="15">
        <f t="shared" si="17"/>
        <v>1.5046296175569296E-4</v>
      </c>
      <c r="Y95" s="15">
        <f t="shared" si="18"/>
        <v>1.5046296175569296E-4</v>
      </c>
      <c r="Z95" s="16"/>
      <c r="AA95" s="16">
        <f t="shared" si="15"/>
        <v>4.398148157633841E-4</v>
      </c>
      <c r="AB95" s="16">
        <f t="shared" si="16"/>
        <v>2.9166666645323858E-3</v>
      </c>
      <c r="AC95" s="16"/>
      <c r="AD95" s="16"/>
    </row>
    <row r="96" spans="1:30" s="13" customFormat="1" x14ac:dyDescent="0.4">
      <c r="A96" s="45" t="str">
        <f t="shared" si="12"/>
        <v>-</v>
      </c>
      <c r="B96" s="45" t="str">
        <f t="shared" si="13"/>
        <v>-</v>
      </c>
      <c r="C96" s="13">
        <v>14</v>
      </c>
      <c r="D96" s="2">
        <v>43383.591805555552</v>
      </c>
      <c r="E96" s="3">
        <v>2121</v>
      </c>
      <c r="F96" s="3" t="s">
        <v>43</v>
      </c>
      <c r="G96" s="3">
        <v>0</v>
      </c>
      <c r="H96" s="3">
        <v>626</v>
      </c>
      <c r="I96" s="3">
        <v>3</v>
      </c>
      <c r="J96" s="3">
        <v>1</v>
      </c>
      <c r="K96" s="3"/>
      <c r="L96" s="2">
        <v>43383.595717592594</v>
      </c>
      <c r="M96" s="2">
        <v>43383.612372685187</v>
      </c>
      <c r="N96" s="3" t="s">
        <v>54</v>
      </c>
      <c r="O96" s="3" t="s">
        <v>55</v>
      </c>
      <c r="P96" s="3" t="s">
        <v>67</v>
      </c>
      <c r="Q96" s="3" t="s">
        <v>68</v>
      </c>
      <c r="R96" s="2">
        <v>43383.596909722219</v>
      </c>
      <c r="S96" s="2">
        <v>43383.596909722219</v>
      </c>
      <c r="T96" s="2">
        <v>43383.617430555554</v>
      </c>
      <c r="U96" s="2">
        <v>43383.617430555554</v>
      </c>
      <c r="V96" s="3"/>
      <c r="W96" s="14">
        <f t="shared" si="14"/>
        <v>43383.591805555552</v>
      </c>
      <c r="X96" s="15">
        <f t="shared" si="17"/>
        <v>1.6655092593282461E-2</v>
      </c>
      <c r="Y96" s="15">
        <f t="shared" si="18"/>
        <v>1.6655092593282461E-2</v>
      </c>
      <c r="Z96" s="16"/>
      <c r="AA96" s="16">
        <f t="shared" si="15"/>
        <v>0</v>
      </c>
      <c r="AB96" s="16">
        <f t="shared" si="16"/>
        <v>3.912037042027805E-3</v>
      </c>
      <c r="AC96" s="16"/>
      <c r="AD96" s="16"/>
    </row>
    <row r="97" spans="1:30" s="13" customFormat="1" x14ac:dyDescent="0.4">
      <c r="A97" s="45" t="str">
        <f t="shared" si="12"/>
        <v>-</v>
      </c>
      <c r="B97" s="45" t="str">
        <f t="shared" si="13"/>
        <v>-</v>
      </c>
      <c r="C97" s="13">
        <v>14</v>
      </c>
      <c r="D97" s="2">
        <v>43383.591851851852</v>
      </c>
      <c r="E97" s="3">
        <v>2122</v>
      </c>
      <c r="F97" s="3" t="s">
        <v>33</v>
      </c>
      <c r="G97" s="3">
        <v>1184</v>
      </c>
      <c r="H97" s="3">
        <v>1027</v>
      </c>
      <c r="I97" s="3">
        <v>7</v>
      </c>
      <c r="J97" s="3">
        <v>2</v>
      </c>
      <c r="K97" s="3"/>
      <c r="L97" s="2">
        <v>43383.59474537037</v>
      </c>
      <c r="M97" s="2">
        <v>43383.60083333333</v>
      </c>
      <c r="N97" s="3" t="s">
        <v>25</v>
      </c>
      <c r="O97" s="3" t="s">
        <v>26</v>
      </c>
      <c r="P97" s="3" t="s">
        <v>57</v>
      </c>
      <c r="Q97" s="3" t="s">
        <v>58</v>
      </c>
      <c r="R97" s="2">
        <v>43383.594085648147</v>
      </c>
      <c r="S97" s="2">
        <v>43383.594085648147</v>
      </c>
      <c r="T97" s="2">
        <v>43383.602870370371</v>
      </c>
      <c r="U97" s="2">
        <v>43383.604953703703</v>
      </c>
      <c r="V97" s="3"/>
      <c r="W97" s="14">
        <f t="shared" si="14"/>
        <v>43383.591851851852</v>
      </c>
      <c r="X97" s="15">
        <f t="shared" si="17"/>
        <v>6.0879629600094631E-3</v>
      </c>
      <c r="Y97" s="15">
        <f t="shared" si="18"/>
        <v>1.2175925920018926E-2</v>
      </c>
      <c r="Z97" s="16"/>
      <c r="AA97" s="16">
        <f t="shared" si="15"/>
        <v>6.5972222364507616E-4</v>
      </c>
      <c r="AB97" s="16">
        <f t="shared" si="16"/>
        <v>2.8935185182490386E-3</v>
      </c>
      <c r="AC97" s="16"/>
      <c r="AD97" s="16"/>
    </row>
    <row r="98" spans="1:30" s="13" customFormat="1" x14ac:dyDescent="0.4">
      <c r="A98" s="45" t="str">
        <f t="shared" si="12"/>
        <v>-</v>
      </c>
      <c r="B98" s="45" t="str">
        <f t="shared" si="13"/>
        <v>-</v>
      </c>
      <c r="C98" s="13">
        <v>14</v>
      </c>
      <c r="D98" s="2">
        <v>43383.5937962963</v>
      </c>
      <c r="E98" s="3">
        <v>2124</v>
      </c>
      <c r="F98" s="3" t="s">
        <v>43</v>
      </c>
      <c r="G98" s="3">
        <v>0</v>
      </c>
      <c r="H98" s="3">
        <v>396</v>
      </c>
      <c r="I98" s="3">
        <v>7</v>
      </c>
      <c r="J98" s="3">
        <v>2</v>
      </c>
      <c r="K98" s="3"/>
      <c r="L98" s="2">
        <v>43383.597719907404</v>
      </c>
      <c r="M98" s="2">
        <v>43383.605081018519</v>
      </c>
      <c r="N98" s="3" t="s">
        <v>31</v>
      </c>
      <c r="O98" s="3" t="s">
        <v>32</v>
      </c>
      <c r="P98" s="3" t="s">
        <v>41</v>
      </c>
      <c r="Q98" s="3" t="s">
        <v>42</v>
      </c>
      <c r="R98" s="2">
        <v>43383.598981481482</v>
      </c>
      <c r="S98" s="2">
        <v>43383.598981481482</v>
      </c>
      <c r="T98" s="2">
        <v>43383.610185185185</v>
      </c>
      <c r="U98" s="2">
        <v>43383.610185185185</v>
      </c>
      <c r="V98" s="3"/>
      <c r="W98" s="14">
        <f t="shared" si="14"/>
        <v>43383.5937962963</v>
      </c>
      <c r="X98" s="15">
        <f t="shared" si="17"/>
        <v>7.3611111147329211E-3</v>
      </c>
      <c r="Y98" s="15">
        <f t="shared" si="18"/>
        <v>1.4722222229465842E-2</v>
      </c>
      <c r="Z98" s="16"/>
      <c r="AA98" s="16">
        <f t="shared" si="15"/>
        <v>0</v>
      </c>
      <c r="AB98" s="16">
        <f t="shared" si="16"/>
        <v>3.9236111042555422E-3</v>
      </c>
      <c r="AC98" s="16"/>
      <c r="AD98" s="16"/>
    </row>
    <row r="99" spans="1:30" s="13" customFormat="1" x14ac:dyDescent="0.4">
      <c r="A99" s="45" t="str">
        <f t="shared" si="12"/>
        <v>-</v>
      </c>
      <c r="B99" s="45" t="str">
        <f t="shared" si="13"/>
        <v>-</v>
      </c>
      <c r="C99" s="13">
        <v>14</v>
      </c>
      <c r="D99" s="2">
        <v>43383.593854166669</v>
      </c>
      <c r="E99" s="3">
        <v>2125</v>
      </c>
      <c r="F99" s="3" t="s">
        <v>43</v>
      </c>
      <c r="G99" s="3">
        <v>0</v>
      </c>
      <c r="H99" s="3">
        <v>791</v>
      </c>
      <c r="I99" s="3">
        <v>6</v>
      </c>
      <c r="J99" s="3">
        <v>2</v>
      </c>
      <c r="K99" s="3"/>
      <c r="L99" s="2">
        <v>43383.598634259259</v>
      </c>
      <c r="M99" s="2">
        <v>43383.608194444445</v>
      </c>
      <c r="N99" s="3" t="s">
        <v>63</v>
      </c>
      <c r="O99" s="3" t="s">
        <v>64</v>
      </c>
      <c r="P99" s="3" t="s">
        <v>23</v>
      </c>
      <c r="Q99" s="3" t="s">
        <v>24</v>
      </c>
      <c r="R99" s="2">
        <v>43383.598460648151</v>
      </c>
      <c r="S99" s="2">
        <v>43383.598460648151</v>
      </c>
      <c r="T99" s="2">
        <v>43383.613402777781</v>
      </c>
      <c r="U99" s="2">
        <v>43383.613402777781</v>
      </c>
      <c r="V99" s="3"/>
      <c r="W99" s="14">
        <f t="shared" si="14"/>
        <v>43383.593854166669</v>
      </c>
      <c r="X99" s="15">
        <f t="shared" si="17"/>
        <v>9.560185186273884E-3</v>
      </c>
      <c r="Y99" s="15">
        <f t="shared" si="18"/>
        <v>1.9120370372547768E-2</v>
      </c>
      <c r="Z99" s="16"/>
      <c r="AA99" s="16">
        <f t="shared" si="15"/>
        <v>1.7361110803904012E-4</v>
      </c>
      <c r="AB99" s="16">
        <f t="shared" si="16"/>
        <v>4.7800925894989632E-3</v>
      </c>
      <c r="AC99" s="16"/>
      <c r="AD99" s="16"/>
    </row>
    <row r="100" spans="1:30" s="13" customFormat="1" x14ac:dyDescent="0.4">
      <c r="A100" s="45" t="str">
        <f t="shared" si="12"/>
        <v>-</v>
      </c>
      <c r="B100" s="45" t="str">
        <f t="shared" si="13"/>
        <v>-</v>
      </c>
      <c r="C100" s="13">
        <v>14</v>
      </c>
      <c r="D100" s="2">
        <v>43383.593912037039</v>
      </c>
      <c r="E100" s="3">
        <v>2126</v>
      </c>
      <c r="F100" s="3" t="s">
        <v>43</v>
      </c>
      <c r="G100" s="3">
        <v>0</v>
      </c>
      <c r="H100" s="3">
        <v>742</v>
      </c>
      <c r="I100" s="3">
        <v>2</v>
      </c>
      <c r="J100" s="3">
        <v>1</v>
      </c>
      <c r="K100" s="3"/>
      <c r="L100" s="2">
        <v>43383.600069444445</v>
      </c>
      <c r="M100" s="2">
        <v>43383.606504629628</v>
      </c>
      <c r="N100" s="3" t="s">
        <v>44</v>
      </c>
      <c r="O100" s="3" t="s">
        <v>45</v>
      </c>
      <c r="P100" s="3" t="s">
        <v>19</v>
      </c>
      <c r="Q100" s="3" t="s">
        <v>20</v>
      </c>
      <c r="R100" s="2">
        <v>43383.596215277779</v>
      </c>
      <c r="S100" s="2">
        <v>43383.596215277779</v>
      </c>
      <c r="T100" s="2">
        <v>43383.606736111113</v>
      </c>
      <c r="U100" s="2">
        <v>43383.606736111113</v>
      </c>
      <c r="V100" s="3"/>
      <c r="W100" s="14">
        <f t="shared" si="14"/>
        <v>43383.593912037039</v>
      </c>
      <c r="X100" s="15">
        <f t="shared" si="17"/>
        <v>6.435185183363501E-3</v>
      </c>
      <c r="Y100" s="15">
        <f t="shared" si="18"/>
        <v>6.435185183363501E-3</v>
      </c>
      <c r="Z100" s="16"/>
      <c r="AA100" s="16">
        <f t="shared" si="15"/>
        <v>3.8541666654055007E-3</v>
      </c>
      <c r="AB100" s="16">
        <f t="shared" si="16"/>
        <v>6.1574074061354622E-3</v>
      </c>
      <c r="AC100" s="16"/>
      <c r="AD100" s="16"/>
    </row>
    <row r="101" spans="1:30" s="13" customFormat="1" x14ac:dyDescent="0.4">
      <c r="A101" s="45" t="str">
        <f t="shared" si="12"/>
        <v>-</v>
      </c>
      <c r="B101" s="45" t="str">
        <f t="shared" si="13"/>
        <v>-</v>
      </c>
      <c r="C101" s="13">
        <v>14</v>
      </c>
      <c r="D101" s="2">
        <v>43383.59584490741</v>
      </c>
      <c r="E101" s="3">
        <v>2128</v>
      </c>
      <c r="F101" s="3" t="s">
        <v>43</v>
      </c>
      <c r="G101" s="3">
        <v>0</v>
      </c>
      <c r="H101" s="3">
        <v>962</v>
      </c>
      <c r="I101" s="3">
        <v>5</v>
      </c>
      <c r="J101" s="3">
        <v>2</v>
      </c>
      <c r="K101" s="3"/>
      <c r="L101" s="2">
        <v>43383.597754629627</v>
      </c>
      <c r="M101" s="2">
        <v>43383.600023148145</v>
      </c>
      <c r="N101" s="3" t="s">
        <v>31</v>
      </c>
      <c r="O101" s="3" t="s">
        <v>32</v>
      </c>
      <c r="P101" s="3" t="s">
        <v>82</v>
      </c>
      <c r="Q101" s="3" t="s">
        <v>83</v>
      </c>
      <c r="R101" s="2">
        <v>43383.599664351852</v>
      </c>
      <c r="S101" s="2">
        <v>43383.599664351852</v>
      </c>
      <c r="T101" s="2">
        <v>43383.607199074075</v>
      </c>
      <c r="U101" s="2">
        <v>43383.607199074075</v>
      </c>
      <c r="V101" s="3"/>
      <c r="W101" s="14">
        <f t="shared" si="14"/>
        <v>43383.59584490741</v>
      </c>
      <c r="X101" s="15">
        <f t="shared" si="17"/>
        <v>2.268518517666962E-3</v>
      </c>
      <c r="Y101" s="15">
        <f t="shared" si="18"/>
        <v>4.537037035333924E-3</v>
      </c>
      <c r="AA101" s="16">
        <f t="shared" si="15"/>
        <v>0</v>
      </c>
      <c r="AB101" s="16">
        <f t="shared" si="16"/>
        <v>1.9097222175332718E-3</v>
      </c>
    </row>
    <row r="102" spans="1:30" s="13" customFormat="1" x14ac:dyDescent="0.4">
      <c r="A102" s="45" t="str">
        <f t="shared" si="12"/>
        <v>-</v>
      </c>
      <c r="B102" s="45" t="str">
        <f t="shared" si="13"/>
        <v>-</v>
      </c>
      <c r="C102" s="13">
        <v>14</v>
      </c>
      <c r="D102" s="2">
        <v>43383.600925925923</v>
      </c>
      <c r="E102" s="3">
        <v>2130</v>
      </c>
      <c r="F102" s="3" t="s">
        <v>43</v>
      </c>
      <c r="G102" s="3">
        <v>0</v>
      </c>
      <c r="H102" s="3">
        <v>1197</v>
      </c>
      <c r="I102" s="3">
        <v>7</v>
      </c>
      <c r="J102" s="3">
        <v>4</v>
      </c>
      <c r="K102" s="3"/>
      <c r="L102" s="2">
        <v>43383.605844907404</v>
      </c>
      <c r="M102" s="2">
        <v>43383.614317129628</v>
      </c>
      <c r="N102" s="3" t="s">
        <v>41</v>
      </c>
      <c r="O102" s="3" t="s">
        <v>42</v>
      </c>
      <c r="P102" s="3" t="s">
        <v>67</v>
      </c>
      <c r="Q102" s="3" t="s">
        <v>68</v>
      </c>
      <c r="R102" s="2">
        <v>43383.606111111112</v>
      </c>
      <c r="S102" s="2">
        <v>43383.606111111112</v>
      </c>
      <c r="T102" s="2">
        <v>43383.626747685186</v>
      </c>
      <c r="U102" s="2">
        <v>43383.626747685186</v>
      </c>
      <c r="V102" s="3"/>
      <c r="W102" s="14">
        <f t="shared" si="14"/>
        <v>43383.600925925923</v>
      </c>
      <c r="X102" s="15">
        <f t="shared" si="17"/>
        <v>8.4722222236450762E-3</v>
      </c>
      <c r="Y102" s="15">
        <f t="shared" si="18"/>
        <v>3.3888888894580305E-2</v>
      </c>
      <c r="Z102" s="16"/>
      <c r="AA102" s="16">
        <f t="shared" si="15"/>
        <v>0</v>
      </c>
      <c r="AB102" s="16">
        <f t="shared" si="16"/>
        <v>4.9189814817509614E-3</v>
      </c>
      <c r="AC102" s="16"/>
      <c r="AD102" s="16"/>
    </row>
    <row r="103" spans="1:30" s="13" customFormat="1" x14ac:dyDescent="0.4">
      <c r="A103" s="45" t="str">
        <f t="shared" si="12"/>
        <v>-</v>
      </c>
      <c r="B103" s="45" t="str">
        <f t="shared" si="13"/>
        <v>-</v>
      </c>
      <c r="C103" s="13">
        <v>14</v>
      </c>
      <c r="D103" s="2">
        <v>43383.60224537037</v>
      </c>
      <c r="E103" s="3">
        <v>2131</v>
      </c>
      <c r="F103" s="3" t="s">
        <v>43</v>
      </c>
      <c r="G103" s="3">
        <v>0</v>
      </c>
      <c r="H103" s="3">
        <v>311</v>
      </c>
      <c r="I103" s="3">
        <v>10</v>
      </c>
      <c r="J103" s="3">
        <v>1</v>
      </c>
      <c r="K103" s="3"/>
      <c r="L103" s="2">
        <v>43383.604525462964</v>
      </c>
      <c r="M103" s="2">
        <v>43383.61010416667</v>
      </c>
      <c r="N103" s="3" t="s">
        <v>52</v>
      </c>
      <c r="O103" s="3" t="s">
        <v>53</v>
      </c>
      <c r="P103" s="3" t="s">
        <v>61</v>
      </c>
      <c r="Q103" s="3" t="s">
        <v>62</v>
      </c>
      <c r="R103" s="2">
        <v>43383.606793981482</v>
      </c>
      <c r="S103" s="2">
        <v>43383.606793981482</v>
      </c>
      <c r="T103" s="2">
        <v>43383.615613425929</v>
      </c>
      <c r="U103" s="2">
        <v>43383.617025462961</v>
      </c>
      <c r="V103" s="3"/>
      <c r="W103" s="14">
        <f t="shared" si="14"/>
        <v>43383.60224537037</v>
      </c>
      <c r="X103" s="15">
        <f t="shared" si="17"/>
        <v>5.5787037053960375E-3</v>
      </c>
      <c r="Y103" s="15">
        <f t="shared" si="18"/>
        <v>5.5787037053960375E-3</v>
      </c>
      <c r="Z103" s="16"/>
      <c r="AA103" s="16">
        <f t="shared" si="15"/>
        <v>0</v>
      </c>
      <c r="AB103" s="16">
        <f t="shared" si="16"/>
        <v>2.2800925944466144E-3</v>
      </c>
      <c r="AC103" s="16"/>
      <c r="AD103" s="16"/>
    </row>
    <row r="104" spans="1:30" s="13" customFormat="1" x14ac:dyDescent="0.4">
      <c r="A104" s="45" t="str">
        <f t="shared" si="12"/>
        <v>-</v>
      </c>
      <c r="B104" s="45" t="str">
        <f t="shared" si="13"/>
        <v>-</v>
      </c>
      <c r="C104" s="13">
        <v>14</v>
      </c>
      <c r="D104" s="2">
        <v>43383.603460648148</v>
      </c>
      <c r="E104" s="3">
        <v>2132</v>
      </c>
      <c r="F104" s="3" t="s">
        <v>38</v>
      </c>
      <c r="G104" s="3">
        <v>0</v>
      </c>
      <c r="H104" s="3">
        <v>868</v>
      </c>
      <c r="I104" s="3">
        <v>10</v>
      </c>
      <c r="J104" s="3">
        <v>1</v>
      </c>
      <c r="K104" s="3"/>
      <c r="L104" s="2">
        <v>43383.607037037036</v>
      </c>
      <c r="M104" s="2">
        <v>43383.61210648148</v>
      </c>
      <c r="N104" s="3" t="s">
        <v>19</v>
      </c>
      <c r="O104" s="3" t="s">
        <v>20</v>
      </c>
      <c r="P104" s="3" t="s">
        <v>44</v>
      </c>
      <c r="Q104" s="3" t="s">
        <v>45</v>
      </c>
      <c r="R104" s="2">
        <v>43383.609606481485</v>
      </c>
      <c r="S104" s="2">
        <v>43383.609606481485</v>
      </c>
      <c r="T104" s="2">
        <v>43383.62122685185</v>
      </c>
      <c r="U104" s="2">
        <v>43383.62122685185</v>
      </c>
      <c r="V104" s="3"/>
      <c r="W104" s="14">
        <f t="shared" si="14"/>
        <v>43383.603460648148</v>
      </c>
      <c r="X104" s="15">
        <f t="shared" si="17"/>
        <v>5.0694444435066544E-3</v>
      </c>
      <c r="Y104" s="15">
        <f t="shared" si="18"/>
        <v>5.0694444435066544E-3</v>
      </c>
      <c r="Z104" s="16"/>
      <c r="AA104" s="16">
        <f t="shared" si="15"/>
        <v>0</v>
      </c>
      <c r="AB104" s="16">
        <f t="shared" si="16"/>
        <v>3.5763888881774619E-3</v>
      </c>
      <c r="AC104" s="16"/>
      <c r="AD104" s="16"/>
    </row>
    <row r="105" spans="1:30" s="13" customFormat="1" x14ac:dyDescent="0.4">
      <c r="A105" s="45" t="str">
        <f t="shared" si="12"/>
        <v>★</v>
      </c>
      <c r="B105" s="45" t="str">
        <f t="shared" si="13"/>
        <v>-</v>
      </c>
      <c r="C105" s="13">
        <v>14</v>
      </c>
      <c r="D105" s="2">
        <v>43383.599039351851</v>
      </c>
      <c r="E105" s="3">
        <v>2129</v>
      </c>
      <c r="F105" s="3" t="s">
        <v>33</v>
      </c>
      <c r="G105" s="3">
        <v>1310</v>
      </c>
      <c r="H105" s="3">
        <v>497</v>
      </c>
      <c r="I105" s="3">
        <v>3</v>
      </c>
      <c r="J105" s="3">
        <v>1</v>
      </c>
      <c r="K105" s="3"/>
      <c r="L105" s="2">
        <v>43383.602314814816</v>
      </c>
      <c r="M105" s="2">
        <v>43383.608831018515</v>
      </c>
      <c r="N105" s="3" t="s">
        <v>80</v>
      </c>
      <c r="O105" s="3" t="s">
        <v>81</v>
      </c>
      <c r="P105" s="3" t="s">
        <v>39</v>
      </c>
      <c r="Q105" s="3" t="s">
        <v>40</v>
      </c>
      <c r="R105" s="2">
        <v>43383.604166666664</v>
      </c>
      <c r="S105" s="2">
        <v>43383.604166666664</v>
      </c>
      <c r="T105" s="2">
        <v>43383.612442129626</v>
      </c>
      <c r="U105" s="2">
        <v>43383.612442129626</v>
      </c>
      <c r="V105" s="2">
        <v>43383.604166666664</v>
      </c>
      <c r="W105" s="14">
        <f t="shared" si="14"/>
        <v>43383.604166666664</v>
      </c>
      <c r="X105" s="15">
        <f t="shared" si="17"/>
        <v>6.5162036989931948E-3</v>
      </c>
      <c r="Y105" s="15">
        <f t="shared" si="18"/>
        <v>6.5162036989931948E-3</v>
      </c>
      <c r="Z105" s="16"/>
      <c r="AA105" s="16">
        <f t="shared" si="15"/>
        <v>0</v>
      </c>
      <c r="AB105" s="16">
        <f t="shared" si="16"/>
        <v>0</v>
      </c>
      <c r="AC105" s="16"/>
      <c r="AD105" s="16"/>
    </row>
    <row r="106" spans="1:30" s="13" customFormat="1" x14ac:dyDescent="0.4">
      <c r="A106" s="45" t="str">
        <f t="shared" si="12"/>
        <v>-</v>
      </c>
      <c r="B106" s="45" t="str">
        <f t="shared" si="13"/>
        <v>-</v>
      </c>
      <c r="C106" s="13">
        <v>14</v>
      </c>
      <c r="D106" s="2">
        <v>43383.604201388887</v>
      </c>
      <c r="E106" s="3">
        <v>2134</v>
      </c>
      <c r="F106" s="3" t="s">
        <v>18</v>
      </c>
      <c r="G106" s="3">
        <v>2258</v>
      </c>
      <c r="H106" s="3">
        <v>705</v>
      </c>
      <c r="I106" s="3">
        <v>4</v>
      </c>
      <c r="J106" s="3">
        <v>3</v>
      </c>
      <c r="K106" s="3"/>
      <c r="L106" s="2">
        <v>43383.607418981483</v>
      </c>
      <c r="M106" s="2">
        <v>43383.610081018516</v>
      </c>
      <c r="N106" s="3" t="s">
        <v>76</v>
      </c>
      <c r="O106" s="3" t="s">
        <v>77</v>
      </c>
      <c r="P106" s="3" t="s">
        <v>31</v>
      </c>
      <c r="Q106" s="3" t="s">
        <v>32</v>
      </c>
      <c r="R106" s="2">
        <v>43383.610289351855</v>
      </c>
      <c r="S106" s="2">
        <v>43383.610289351855</v>
      </c>
      <c r="T106" s="2">
        <v>43383.617638888885</v>
      </c>
      <c r="U106" s="2">
        <v>43383.617638888885</v>
      </c>
      <c r="V106" s="3"/>
      <c r="W106" s="14">
        <f t="shared" si="14"/>
        <v>43383.604201388887</v>
      </c>
      <c r="X106" s="15">
        <f t="shared" si="17"/>
        <v>2.6620370335876942E-3</v>
      </c>
      <c r="Y106" s="15">
        <f t="shared" si="18"/>
        <v>7.9861111007630825E-3</v>
      </c>
      <c r="Z106" s="16"/>
      <c r="AA106" s="16">
        <f t="shared" si="15"/>
        <v>0</v>
      </c>
      <c r="AB106" s="16">
        <f t="shared" si="16"/>
        <v>3.2175925953197293E-3</v>
      </c>
      <c r="AC106" s="16"/>
      <c r="AD106" s="16"/>
    </row>
    <row r="107" spans="1:30" s="13" customFormat="1" x14ac:dyDescent="0.4">
      <c r="A107" s="45" t="str">
        <f t="shared" si="12"/>
        <v>-</v>
      </c>
      <c r="B107" s="45" t="str">
        <f t="shared" si="13"/>
        <v>-</v>
      </c>
      <c r="C107" s="13">
        <v>14</v>
      </c>
      <c r="D107" s="2">
        <v>43383.60596064815</v>
      </c>
      <c r="E107" s="3">
        <v>2135</v>
      </c>
      <c r="F107" s="3" t="s">
        <v>33</v>
      </c>
      <c r="G107" s="3">
        <v>1663</v>
      </c>
      <c r="H107" s="3">
        <v>1152</v>
      </c>
      <c r="I107" s="3">
        <v>5</v>
      </c>
      <c r="J107" s="3">
        <v>1</v>
      </c>
      <c r="K107" s="3"/>
      <c r="L107" s="2">
        <v>43383.610972222225</v>
      </c>
      <c r="M107" s="2">
        <v>43383.612175925926</v>
      </c>
      <c r="N107" s="3" t="s">
        <v>57</v>
      </c>
      <c r="O107" s="3" t="s">
        <v>58</v>
      </c>
      <c r="P107" s="3" t="s">
        <v>61</v>
      </c>
      <c r="Q107" s="3" t="s">
        <v>62</v>
      </c>
      <c r="R107" s="2">
        <v>43383.610717592594</v>
      </c>
      <c r="S107" s="2">
        <v>43383.610717592594</v>
      </c>
      <c r="T107" s="2">
        <v>43383.613877314812</v>
      </c>
      <c r="U107" s="2">
        <v>43383.613877314812</v>
      </c>
      <c r="V107" s="3"/>
      <c r="W107" s="14">
        <f t="shared" si="14"/>
        <v>43383.60596064815</v>
      </c>
      <c r="X107" s="15">
        <f t="shared" si="17"/>
        <v>1.2037037013215013E-3</v>
      </c>
      <c r="Y107" s="15">
        <f t="shared" si="18"/>
        <v>1.2037037013215013E-3</v>
      </c>
      <c r="Z107" s="16"/>
      <c r="AA107" s="16">
        <f t="shared" si="15"/>
        <v>2.546296309446916E-4</v>
      </c>
      <c r="AB107" s="16">
        <f t="shared" si="16"/>
        <v>5.0115740741603076E-3</v>
      </c>
      <c r="AC107" s="16"/>
      <c r="AD107" s="16"/>
    </row>
    <row r="108" spans="1:30" s="13" customFormat="1" x14ac:dyDescent="0.4">
      <c r="A108" s="45" t="str">
        <f t="shared" si="12"/>
        <v>-</v>
      </c>
      <c r="B108" s="45" t="str">
        <f t="shared" si="13"/>
        <v>-</v>
      </c>
      <c r="C108" s="13">
        <v>14</v>
      </c>
      <c r="D108" s="2">
        <v>43383.607361111113</v>
      </c>
      <c r="E108" s="3">
        <v>2136</v>
      </c>
      <c r="F108" s="3" t="s">
        <v>71</v>
      </c>
      <c r="G108" s="3">
        <v>2337</v>
      </c>
      <c r="H108" s="3">
        <v>1279</v>
      </c>
      <c r="I108" s="3">
        <v>8</v>
      </c>
      <c r="J108" s="3">
        <v>1</v>
      </c>
      <c r="K108" s="3"/>
      <c r="L108" s="2">
        <v>43383.611481481479</v>
      </c>
      <c r="M108" s="2">
        <v>43383.620115740741</v>
      </c>
      <c r="N108" s="3" t="s">
        <v>39</v>
      </c>
      <c r="O108" s="3" t="s">
        <v>40</v>
      </c>
      <c r="P108" s="3" t="s">
        <v>84</v>
      </c>
      <c r="Q108" s="3" t="s">
        <v>85</v>
      </c>
      <c r="R108" s="2">
        <v>43383.612662037034</v>
      </c>
      <c r="S108" s="2">
        <v>43383.612662037034</v>
      </c>
      <c r="T108" s="2">
        <v>43383.625231481485</v>
      </c>
      <c r="U108" s="2">
        <v>43383.625231481485</v>
      </c>
      <c r="V108" s="3"/>
      <c r="W108" s="14">
        <f t="shared" si="14"/>
        <v>43383.607361111113</v>
      </c>
      <c r="X108" s="15">
        <f t="shared" si="17"/>
        <v>8.6342592621804215E-3</v>
      </c>
      <c r="Y108" s="15">
        <f t="shared" si="18"/>
        <v>8.6342592621804215E-3</v>
      </c>
      <c r="Z108" s="16"/>
      <c r="AA108" s="16">
        <f t="shared" si="15"/>
        <v>0</v>
      </c>
      <c r="AB108" s="16">
        <f t="shared" si="16"/>
        <v>4.1203703658538871E-3</v>
      </c>
      <c r="AC108" s="16"/>
      <c r="AD108" s="16"/>
    </row>
    <row r="109" spans="1:30" s="13" customFormat="1" x14ac:dyDescent="0.4">
      <c r="A109" s="45" t="str">
        <f t="shared" si="12"/>
        <v>-</v>
      </c>
      <c r="B109" s="45" t="str">
        <f t="shared" si="13"/>
        <v>-</v>
      </c>
      <c r="C109" s="13">
        <v>14</v>
      </c>
      <c r="D109" s="2">
        <v>43383.611655092594</v>
      </c>
      <c r="E109" s="3">
        <v>2139</v>
      </c>
      <c r="F109" s="3" t="s">
        <v>33</v>
      </c>
      <c r="G109" s="3">
        <v>985</v>
      </c>
      <c r="H109" s="3">
        <v>1141</v>
      </c>
      <c r="I109" s="3">
        <v>4</v>
      </c>
      <c r="J109" s="3">
        <v>1</v>
      </c>
      <c r="K109" s="3"/>
      <c r="L109" s="2">
        <v>43383.616354166668</v>
      </c>
      <c r="M109" s="2">
        <v>43383.620949074073</v>
      </c>
      <c r="N109" s="3" t="s">
        <v>48</v>
      </c>
      <c r="O109" s="3" t="s">
        <v>49</v>
      </c>
      <c r="P109" s="3" t="s">
        <v>44</v>
      </c>
      <c r="Q109" s="3" t="s">
        <v>45</v>
      </c>
      <c r="R109" s="2">
        <v>43383.619525462964</v>
      </c>
      <c r="S109" s="2">
        <v>43383.619525462964</v>
      </c>
      <c r="T109" s="2">
        <v>43383.625925925924</v>
      </c>
      <c r="U109" s="2">
        <v>43383.625925925924</v>
      </c>
      <c r="V109" s="3"/>
      <c r="W109" s="14">
        <f t="shared" si="14"/>
        <v>43383.611655092594</v>
      </c>
      <c r="X109" s="15">
        <f t="shared" si="17"/>
        <v>4.5949074046802707E-3</v>
      </c>
      <c r="Y109" s="15">
        <f t="shared" si="18"/>
        <v>4.5949074046802707E-3</v>
      </c>
      <c r="Z109" s="16"/>
      <c r="AA109" s="16">
        <f t="shared" si="15"/>
        <v>0</v>
      </c>
      <c r="AB109" s="16">
        <f t="shared" si="16"/>
        <v>4.6990740738692693E-3</v>
      </c>
      <c r="AC109" s="16"/>
      <c r="AD109" s="16"/>
    </row>
    <row r="110" spans="1:30" s="13" customFormat="1" x14ac:dyDescent="0.4">
      <c r="A110" s="45" t="str">
        <f t="shared" si="12"/>
        <v>-</v>
      </c>
      <c r="B110" s="45" t="str">
        <f t="shared" si="13"/>
        <v>-</v>
      </c>
      <c r="C110" s="13">
        <v>14</v>
      </c>
      <c r="D110" s="2">
        <v>43383.617222222223</v>
      </c>
      <c r="E110" s="3">
        <v>2141</v>
      </c>
      <c r="F110" s="3" t="s">
        <v>18</v>
      </c>
      <c r="G110" s="3">
        <v>1334</v>
      </c>
      <c r="H110" s="3">
        <v>355</v>
      </c>
      <c r="I110" s="3">
        <v>7</v>
      </c>
      <c r="J110" s="3">
        <v>1</v>
      </c>
      <c r="K110" s="3"/>
      <c r="L110" s="2">
        <v>43383.622291666667</v>
      </c>
      <c r="M110" s="2">
        <v>43383.633842592593</v>
      </c>
      <c r="N110" s="3" t="s">
        <v>39</v>
      </c>
      <c r="O110" s="3" t="s">
        <v>40</v>
      </c>
      <c r="P110" s="3" t="s">
        <v>44</v>
      </c>
      <c r="Q110" s="3" t="s">
        <v>45</v>
      </c>
      <c r="R110" s="2">
        <v>43383.624664351853</v>
      </c>
      <c r="S110" s="2">
        <v>43383.624664351853</v>
      </c>
      <c r="T110" s="2">
        <v>43383.635416666664</v>
      </c>
      <c r="U110" s="2">
        <v>43383.635416666664</v>
      </c>
      <c r="V110" s="3"/>
      <c r="W110" s="14">
        <f t="shared" si="14"/>
        <v>43383.617222222223</v>
      </c>
      <c r="X110" s="15">
        <f t="shared" si="17"/>
        <v>1.1550925926712807E-2</v>
      </c>
      <c r="Y110" s="15">
        <f t="shared" si="18"/>
        <v>1.1550925926712807E-2</v>
      </c>
      <c r="Z110" s="16"/>
      <c r="AA110" s="16">
        <f t="shared" si="15"/>
        <v>0</v>
      </c>
      <c r="AB110" s="16">
        <f t="shared" si="16"/>
        <v>5.0694444435066544E-3</v>
      </c>
      <c r="AC110" s="16"/>
      <c r="AD110" s="16"/>
    </row>
    <row r="111" spans="1:30" s="13" customFormat="1" x14ac:dyDescent="0.4">
      <c r="A111" s="45" t="str">
        <f t="shared" si="12"/>
        <v>-</v>
      </c>
      <c r="B111" s="45" t="str">
        <f t="shared" si="13"/>
        <v>-</v>
      </c>
      <c r="C111" s="13">
        <v>14</v>
      </c>
      <c r="D111" s="2">
        <v>43383.622071759259</v>
      </c>
      <c r="E111" s="3">
        <v>2144</v>
      </c>
      <c r="F111" s="3" t="s">
        <v>38</v>
      </c>
      <c r="G111" s="3">
        <v>0</v>
      </c>
      <c r="H111" s="3">
        <v>980</v>
      </c>
      <c r="I111" s="3">
        <v>6</v>
      </c>
      <c r="J111" s="3">
        <v>1</v>
      </c>
      <c r="K111" s="3"/>
      <c r="L111" s="2">
        <v>43383.627129629633</v>
      </c>
      <c r="M111" s="2">
        <v>43383.63144675926</v>
      </c>
      <c r="N111" s="3" t="s">
        <v>69</v>
      </c>
      <c r="O111" s="3" t="s">
        <v>70</v>
      </c>
      <c r="P111" s="3" t="s">
        <v>31</v>
      </c>
      <c r="Q111" s="3" t="s">
        <v>32</v>
      </c>
      <c r="R111" s="2">
        <v>43383.625462962962</v>
      </c>
      <c r="S111" s="2">
        <v>43383.625462962962</v>
      </c>
      <c r="T111" s="2">
        <v>43383.635671296295</v>
      </c>
      <c r="U111" s="2">
        <v>43383.635671296295</v>
      </c>
      <c r="V111" s="3"/>
      <c r="W111" s="14">
        <f t="shared" si="14"/>
        <v>43383.622071759259</v>
      </c>
      <c r="X111" s="15">
        <f t="shared" si="17"/>
        <v>4.3171296274522319E-3</v>
      </c>
      <c r="Y111" s="15">
        <f t="shared" si="18"/>
        <v>4.3171296274522319E-3</v>
      </c>
      <c r="Z111" s="16"/>
      <c r="AA111" s="16">
        <f t="shared" si="15"/>
        <v>1.6666666706441902E-3</v>
      </c>
      <c r="AB111" s="16">
        <f t="shared" si="16"/>
        <v>5.0578703740029596E-3</v>
      </c>
      <c r="AC111" s="16"/>
      <c r="AD111" s="16"/>
    </row>
    <row r="112" spans="1:30" s="13" customFormat="1" x14ac:dyDescent="0.4">
      <c r="A112" s="45" t="str">
        <f t="shared" si="12"/>
        <v>-</v>
      </c>
      <c r="B112" s="45" t="str">
        <f t="shared" si="13"/>
        <v>-</v>
      </c>
      <c r="C112" s="13">
        <v>14</v>
      </c>
      <c r="D112" s="2">
        <v>43383.622303240743</v>
      </c>
      <c r="E112" s="3">
        <v>2145</v>
      </c>
      <c r="F112" s="3" t="s">
        <v>43</v>
      </c>
      <c r="G112" s="3">
        <v>0</v>
      </c>
      <c r="H112" s="3">
        <v>1193</v>
      </c>
      <c r="I112" s="3">
        <v>10</v>
      </c>
      <c r="J112" s="3">
        <v>1</v>
      </c>
      <c r="K112" s="3"/>
      <c r="L112" s="2">
        <v>43383.625150462962</v>
      </c>
      <c r="M112" s="2">
        <v>43383.628333333334</v>
      </c>
      <c r="N112" s="3" t="s">
        <v>39</v>
      </c>
      <c r="O112" s="3" t="s">
        <v>40</v>
      </c>
      <c r="P112" s="3" t="s">
        <v>69</v>
      </c>
      <c r="Q112" s="3" t="s">
        <v>70</v>
      </c>
      <c r="R112" s="2">
        <v>43383.632037037038</v>
      </c>
      <c r="S112" s="2">
        <v>43383.632037037038</v>
      </c>
      <c r="T112" s="2">
        <v>43383.63925925926</v>
      </c>
      <c r="U112" s="2">
        <v>43383.63925925926</v>
      </c>
      <c r="V112" s="3"/>
      <c r="W112" s="14">
        <f t="shared" si="14"/>
        <v>43383.622303240743</v>
      </c>
      <c r="X112" s="15">
        <f t="shared" si="17"/>
        <v>3.1828703722567298E-3</v>
      </c>
      <c r="Y112" s="15">
        <f t="shared" si="18"/>
        <v>3.1828703722567298E-3</v>
      </c>
      <c r="Z112" s="16"/>
      <c r="AA112" s="16">
        <f t="shared" si="15"/>
        <v>0</v>
      </c>
      <c r="AB112" s="16">
        <f t="shared" si="16"/>
        <v>2.8472222184063867E-3</v>
      </c>
      <c r="AC112" s="16"/>
      <c r="AD112" s="16"/>
    </row>
    <row r="113" spans="1:30" s="13" customFormat="1" x14ac:dyDescent="0.4">
      <c r="A113" s="45" t="str">
        <f t="shared" si="12"/>
        <v>★</v>
      </c>
      <c r="B113" s="45" t="str">
        <f t="shared" si="13"/>
        <v>-</v>
      </c>
      <c r="C113" s="13">
        <v>14</v>
      </c>
      <c r="D113" s="2">
        <v>43383.620335648149</v>
      </c>
      <c r="E113" s="3">
        <v>2142</v>
      </c>
      <c r="F113" s="3" t="s">
        <v>33</v>
      </c>
      <c r="G113" s="3">
        <v>870</v>
      </c>
      <c r="H113" s="3">
        <v>1121</v>
      </c>
      <c r="I113" s="3">
        <v>9</v>
      </c>
      <c r="J113" s="3">
        <v>1</v>
      </c>
      <c r="K113" s="3"/>
      <c r="L113" s="2">
        <v>43383.623472222222</v>
      </c>
      <c r="M113" s="2">
        <v>43383.629560185182</v>
      </c>
      <c r="N113" s="3" t="s">
        <v>57</v>
      </c>
      <c r="O113" s="3" t="s">
        <v>58</v>
      </c>
      <c r="P113" s="3" t="s">
        <v>59</v>
      </c>
      <c r="Q113" s="3" t="s">
        <v>60</v>
      </c>
      <c r="R113" s="2">
        <v>43383.623611111114</v>
      </c>
      <c r="S113" s="2">
        <v>43383.623611111114</v>
      </c>
      <c r="T113" s="2">
        <v>43383.63082175926</v>
      </c>
      <c r="U113" s="2">
        <v>43383.63082175926</v>
      </c>
      <c r="V113" s="2">
        <v>43383.623611111114</v>
      </c>
      <c r="W113" s="14">
        <f t="shared" si="14"/>
        <v>43383.623611111114</v>
      </c>
      <c r="X113" s="15">
        <f t="shared" si="17"/>
        <v>6.0879629600094631E-3</v>
      </c>
      <c r="Y113" s="15">
        <f t="shared" si="18"/>
        <v>6.0879629600094631E-3</v>
      </c>
      <c r="Z113" s="16"/>
      <c r="AA113" s="16">
        <f t="shared" si="15"/>
        <v>0</v>
      </c>
      <c r="AB113" s="16">
        <f t="shared" si="16"/>
        <v>0</v>
      </c>
      <c r="AC113" s="16"/>
      <c r="AD113" s="16"/>
    </row>
    <row r="114" spans="1:30" s="13" customFormat="1" x14ac:dyDescent="0.4">
      <c r="A114" s="45" t="str">
        <f t="shared" si="12"/>
        <v>-</v>
      </c>
      <c r="B114" s="45" t="str">
        <f t="shared" si="13"/>
        <v>-</v>
      </c>
      <c r="C114" s="13">
        <v>14</v>
      </c>
      <c r="D114" s="2">
        <v>43383.624212962961</v>
      </c>
      <c r="E114" s="3">
        <v>2146</v>
      </c>
      <c r="F114" s="3" t="s">
        <v>18</v>
      </c>
      <c r="G114" s="3">
        <v>2325</v>
      </c>
      <c r="H114" s="3">
        <v>871</v>
      </c>
      <c r="I114" s="3">
        <v>7</v>
      </c>
      <c r="J114" s="3">
        <v>1</v>
      </c>
      <c r="K114" s="3"/>
      <c r="L114" s="2">
        <v>43383.629849537036</v>
      </c>
      <c r="M114" s="2">
        <v>43383.639641203707</v>
      </c>
      <c r="N114" s="3" t="s">
        <v>63</v>
      </c>
      <c r="O114" s="3" t="s">
        <v>64</v>
      </c>
      <c r="P114" s="3" t="s">
        <v>74</v>
      </c>
      <c r="Q114" s="3" t="s">
        <v>75</v>
      </c>
      <c r="R114" s="2">
        <v>43383.631805555553</v>
      </c>
      <c r="S114" s="2">
        <v>43383.631805555553</v>
      </c>
      <c r="T114" s="2">
        <v>43383.651365740741</v>
      </c>
      <c r="U114" s="2">
        <v>43383.651365740741</v>
      </c>
      <c r="V114" s="3"/>
      <c r="W114" s="14">
        <f t="shared" si="14"/>
        <v>43383.624212962961</v>
      </c>
      <c r="X114" s="15">
        <f t="shared" si="17"/>
        <v>9.7916666709352285E-3</v>
      </c>
      <c r="Y114" s="15">
        <f t="shared" si="18"/>
        <v>9.7916666709352285E-3</v>
      </c>
      <c r="Z114" s="16"/>
      <c r="AA114" s="16">
        <f t="shared" si="15"/>
        <v>0</v>
      </c>
      <c r="AB114" s="16">
        <f t="shared" si="16"/>
        <v>5.6365740747423843E-3</v>
      </c>
      <c r="AC114" s="16"/>
      <c r="AD114" s="16"/>
    </row>
    <row r="115" spans="1:30" s="13" customFormat="1" x14ac:dyDescent="0.4">
      <c r="A115" s="45" t="str">
        <f>IF(V115&gt;0, "★", "-")</f>
        <v>★</v>
      </c>
      <c r="B115" s="45" t="str">
        <f>IF(K115&gt;0, "☆", "-")</f>
        <v>☆</v>
      </c>
      <c r="C115" s="13">
        <v>14</v>
      </c>
      <c r="D115" s="2">
        <v>43383.568912037037</v>
      </c>
      <c r="E115" s="3">
        <v>2106</v>
      </c>
      <c r="F115" s="3" t="s">
        <v>33</v>
      </c>
      <c r="G115" s="3">
        <v>1310</v>
      </c>
      <c r="H115" s="3">
        <v>405</v>
      </c>
      <c r="I115" s="3">
        <v>2</v>
      </c>
      <c r="J115" s="3">
        <v>1</v>
      </c>
      <c r="K115" s="2">
        <v>43383.587534722225</v>
      </c>
      <c r="L115" s="3"/>
      <c r="M115" s="3"/>
      <c r="N115" s="3" t="s">
        <v>19</v>
      </c>
      <c r="O115" s="3" t="s">
        <v>20</v>
      </c>
      <c r="P115" s="3" t="s">
        <v>80</v>
      </c>
      <c r="Q115" s="3" t="s">
        <v>81</v>
      </c>
      <c r="R115" s="2">
        <v>43383.590277777781</v>
      </c>
      <c r="S115" s="3"/>
      <c r="T115" s="2">
        <v>43383.595000000001</v>
      </c>
      <c r="U115" s="3"/>
      <c r="V115" s="2">
        <v>43383.590277777781</v>
      </c>
      <c r="W115" s="14">
        <f>IF(V115&gt;0,V115,D115)</f>
        <v>43383.590277777781</v>
      </c>
      <c r="X115" s="15">
        <f>M115-L115</f>
        <v>0</v>
      </c>
      <c r="Y115" s="15">
        <f>X115*J115</f>
        <v>0</v>
      </c>
      <c r="Z115" s="16"/>
      <c r="AA115" s="16">
        <f>IF(IF(A115="☆",K115-R115,L115-R115)&lt;0,0,IF(A115="☆",K115-R115,L115-R115))</f>
        <v>0</v>
      </c>
      <c r="AB115" s="16">
        <f>IF(IF(B115="☆",(IF(K115&gt;R115,K115-W115,R115-W115)),L115-W115)&lt;0,0,IF(B115="☆",(IF(K115&gt;R115,K115-W115,R115-W115)),L115-W115))</f>
        <v>0</v>
      </c>
      <c r="AC115" s="16"/>
      <c r="AD115" s="16"/>
    </row>
    <row r="116" spans="1:30" s="13" customFormat="1" x14ac:dyDescent="0.4">
      <c r="A116" s="45" t="str">
        <f>IF(V116&gt;0, "★", "-")</f>
        <v>★</v>
      </c>
      <c r="B116" s="45" t="str">
        <f>IF(K116&gt;0, "☆", "-")</f>
        <v>☆</v>
      </c>
      <c r="C116" s="13">
        <v>14</v>
      </c>
      <c r="D116" s="2">
        <v>43383.580671296295</v>
      </c>
      <c r="E116" s="3">
        <v>2111</v>
      </c>
      <c r="F116" s="3" t="s">
        <v>18</v>
      </c>
      <c r="G116" s="3">
        <v>1751</v>
      </c>
      <c r="H116" s="3">
        <v>877</v>
      </c>
      <c r="I116" s="3">
        <v>6</v>
      </c>
      <c r="J116" s="3">
        <v>1</v>
      </c>
      <c r="K116" s="2">
        <v>43383.580810185187</v>
      </c>
      <c r="L116" s="3"/>
      <c r="M116" s="3"/>
      <c r="N116" s="3" t="s">
        <v>67</v>
      </c>
      <c r="O116" s="3" t="s">
        <v>68</v>
      </c>
      <c r="P116" s="3" t="s">
        <v>25</v>
      </c>
      <c r="Q116" s="3" t="s">
        <v>26</v>
      </c>
      <c r="R116" s="2">
        <v>43383.604166666664</v>
      </c>
      <c r="S116" s="3"/>
      <c r="T116" s="2">
        <v>43383.616111111114</v>
      </c>
      <c r="U116" s="3"/>
      <c r="V116" s="2">
        <v>43383.604166666664</v>
      </c>
      <c r="W116" s="14">
        <f>IF(V116&gt;0,V116,D116)</f>
        <v>43383.604166666664</v>
      </c>
      <c r="X116" s="15">
        <f>M116-L116</f>
        <v>0</v>
      </c>
      <c r="Y116" s="15">
        <f>X116*J116</f>
        <v>0</v>
      </c>
      <c r="Z116" s="16"/>
      <c r="AA116" s="16">
        <f>IF(IF(A116="☆",K116-R116,L116-R116)&lt;0,0,IF(A116="☆",K116-R116,L116-R116))</f>
        <v>0</v>
      </c>
      <c r="AB116" s="16">
        <f>IF(IF(B116="☆",(IF(K116&gt;R116,K116-W116,R116-W116)),L116-W116)&lt;0,0,IF(B116="☆",(IF(K116&gt;R116,K116-W116,R116-W116)),L116-W116))</f>
        <v>0</v>
      </c>
      <c r="AC116" s="16"/>
      <c r="AD116" s="16"/>
    </row>
    <row r="117" spans="1:30" s="13" customFormat="1" x14ac:dyDescent="0.4">
      <c r="A117" s="45" t="str">
        <f>IF(V117&gt;0, "★", "-")</f>
        <v>★</v>
      </c>
      <c r="B117" s="45" t="str">
        <f>IF(K117&gt;0, "☆", "-")</f>
        <v>☆</v>
      </c>
      <c r="C117" s="13">
        <v>14</v>
      </c>
      <c r="D117" s="2">
        <v>43383.588912037034</v>
      </c>
      <c r="E117" s="3">
        <v>2117</v>
      </c>
      <c r="F117" s="3" t="s">
        <v>33</v>
      </c>
      <c r="G117" s="3">
        <v>1310</v>
      </c>
      <c r="H117" s="3">
        <v>312</v>
      </c>
      <c r="I117" s="3">
        <v>5</v>
      </c>
      <c r="J117" s="3">
        <v>1</v>
      </c>
      <c r="K117" s="2">
        <v>43383.598576388889</v>
      </c>
      <c r="L117" s="3"/>
      <c r="M117" s="3"/>
      <c r="N117" s="3" t="s">
        <v>80</v>
      </c>
      <c r="O117" s="3" t="s">
        <v>81</v>
      </c>
      <c r="P117" s="3" t="s">
        <v>39</v>
      </c>
      <c r="Q117" s="3" t="s">
        <v>40</v>
      </c>
      <c r="R117" s="2">
        <v>43383.611111111109</v>
      </c>
      <c r="S117" s="3"/>
      <c r="T117" s="2">
        <v>43383.619386574072</v>
      </c>
      <c r="U117" s="3"/>
      <c r="V117" s="2">
        <v>43383.611111111109</v>
      </c>
      <c r="W117" s="14">
        <f>IF(V117&gt;0,V117,D117)</f>
        <v>43383.611111111109</v>
      </c>
      <c r="X117" s="15">
        <f>M117-L117</f>
        <v>0</v>
      </c>
      <c r="Y117" s="15">
        <f>X117*J117</f>
        <v>0</v>
      </c>
      <c r="Z117" s="16"/>
      <c r="AA117" s="16">
        <f>IF(IF(A117="☆",K117-R117,L117-R117)&lt;0,0,IF(A117="☆",K117-R117,L117-R117))</f>
        <v>0</v>
      </c>
      <c r="AB117" s="16">
        <f>IF(IF(B117="☆",(IF(K117&gt;R117,K117-W117,R117-W117)),L117-W117)&lt;0,0,IF(B117="☆",(IF(K117&gt;R117,K117-W117,R117-W117)),L117-W117))</f>
        <v>0</v>
      </c>
      <c r="AC117" s="16"/>
      <c r="AD117" s="16"/>
    </row>
    <row r="118" spans="1:30" s="13" customFormat="1" x14ac:dyDescent="0.4">
      <c r="A118" s="45" t="str">
        <f t="shared" si="12"/>
        <v>-</v>
      </c>
      <c r="B118" s="45" t="str">
        <f t="shared" si="13"/>
        <v>☆</v>
      </c>
      <c r="C118" s="13">
        <v>14</v>
      </c>
      <c r="D118" s="2">
        <v>43383.592824074076</v>
      </c>
      <c r="E118" s="3">
        <v>2123</v>
      </c>
      <c r="F118" s="3" t="s">
        <v>43</v>
      </c>
      <c r="G118" s="3">
        <v>0</v>
      </c>
      <c r="H118" s="3">
        <v>1216</v>
      </c>
      <c r="I118" s="3">
        <v>6</v>
      </c>
      <c r="J118" s="3">
        <v>1</v>
      </c>
      <c r="K118" s="2">
        <v>43383.603217592594</v>
      </c>
      <c r="L118" s="3"/>
      <c r="M118" s="3"/>
      <c r="N118" s="3" t="s">
        <v>63</v>
      </c>
      <c r="O118" s="3" t="s">
        <v>64</v>
      </c>
      <c r="P118" s="3" t="s">
        <v>67</v>
      </c>
      <c r="Q118" s="3" t="s">
        <v>68</v>
      </c>
      <c r="R118" s="2">
        <v>43383.597442129627</v>
      </c>
      <c r="S118" s="3"/>
      <c r="T118" s="2">
        <v>43383.605370370373</v>
      </c>
      <c r="U118" s="3"/>
      <c r="V118" s="3"/>
      <c r="W118" s="14">
        <f t="shared" si="14"/>
        <v>43383.592824074076</v>
      </c>
      <c r="X118" s="15">
        <f t="shared" si="17"/>
        <v>0</v>
      </c>
      <c r="Y118" s="15">
        <f t="shared" si="18"/>
        <v>0</v>
      </c>
      <c r="Z118" s="16"/>
      <c r="AA118" s="16">
        <f t="shared" si="15"/>
        <v>0</v>
      </c>
      <c r="AB118" s="16">
        <f t="shared" si="16"/>
        <v>1.0393518517958E-2</v>
      </c>
      <c r="AC118" s="16"/>
      <c r="AD118" s="16"/>
    </row>
    <row r="119" spans="1:30" s="13" customFormat="1" x14ac:dyDescent="0.4">
      <c r="A119" s="45" t="str">
        <f>IF(V119&gt;0, "★", "-")</f>
        <v>★</v>
      </c>
      <c r="B119" s="45" t="str">
        <f>IF(K119&gt;0, "☆", "-")</f>
        <v>☆</v>
      </c>
      <c r="C119" s="13">
        <v>14</v>
      </c>
      <c r="D119" s="2">
        <v>43383.595821759256</v>
      </c>
      <c r="E119" s="3">
        <v>2127</v>
      </c>
      <c r="F119" s="3" t="s">
        <v>71</v>
      </c>
      <c r="G119" s="3">
        <v>2337</v>
      </c>
      <c r="H119" s="3">
        <v>722</v>
      </c>
      <c r="I119" s="3">
        <v>9</v>
      </c>
      <c r="J119" s="3">
        <v>1</v>
      </c>
      <c r="K119" s="2">
        <v>43383.606296296297</v>
      </c>
      <c r="L119" s="3"/>
      <c r="M119" s="3"/>
      <c r="N119" s="3" t="s">
        <v>39</v>
      </c>
      <c r="O119" s="3" t="s">
        <v>40</v>
      </c>
      <c r="P119" s="3" t="s">
        <v>84</v>
      </c>
      <c r="Q119" s="3" t="s">
        <v>85</v>
      </c>
      <c r="R119" s="2">
        <v>43383.604837962965</v>
      </c>
      <c r="S119" s="3"/>
      <c r="T119" s="2">
        <v>43383.622245370374</v>
      </c>
      <c r="U119" s="3"/>
      <c r="V119" s="2">
        <v>43383.604837962965</v>
      </c>
      <c r="W119" s="14">
        <f>IF(V119&gt;0,V119,D119)</f>
        <v>43383.604837962965</v>
      </c>
      <c r="X119" s="15">
        <f>M119-L119</f>
        <v>0</v>
      </c>
      <c r="Y119" s="15">
        <f>X119*J119</f>
        <v>0</v>
      </c>
      <c r="Z119" s="16"/>
      <c r="AA119" s="16">
        <f>IF(IF(A119="☆",K119-R119,L119-R119)&lt;0,0,IF(A119="☆",K119-R119,L119-R119))</f>
        <v>0</v>
      </c>
      <c r="AB119" s="16">
        <f>IF(IF(B119="☆",(IF(K119&gt;R119,K119-W119,R119-W119)),L119-W119)&lt;0,0,IF(B119="☆",(IF(K119&gt;R119,K119-W119,R119-W119)),L119-W119))</f>
        <v>1.4583333322661929E-3</v>
      </c>
      <c r="AC119" s="16"/>
      <c r="AD119" s="16"/>
    </row>
    <row r="120" spans="1:30" s="20" customFormat="1" x14ac:dyDescent="0.4">
      <c r="A120" s="59" t="str">
        <f t="shared" si="12"/>
        <v>-</v>
      </c>
      <c r="B120" s="59" t="str">
        <f t="shared" si="13"/>
        <v>☆</v>
      </c>
      <c r="C120" s="20">
        <v>14</v>
      </c>
      <c r="D120" s="4">
        <v>43383.603518518517</v>
      </c>
      <c r="E120" s="5">
        <v>2133</v>
      </c>
      <c r="F120" s="5" t="s">
        <v>43</v>
      </c>
      <c r="G120" s="5">
        <v>0</v>
      </c>
      <c r="H120" s="5">
        <v>1133</v>
      </c>
      <c r="I120" s="5">
        <v>3</v>
      </c>
      <c r="J120" s="5">
        <v>1</v>
      </c>
      <c r="K120" s="4">
        <v>43383.606759259259</v>
      </c>
      <c r="L120" s="5"/>
      <c r="M120" s="5"/>
      <c r="N120" s="5" t="s">
        <v>52</v>
      </c>
      <c r="O120" s="5" t="s">
        <v>53</v>
      </c>
      <c r="P120" s="5" t="s">
        <v>67</v>
      </c>
      <c r="Q120" s="5" t="s">
        <v>68</v>
      </c>
      <c r="R120" s="4">
        <v>43383.610069444447</v>
      </c>
      <c r="S120" s="5"/>
      <c r="T120" s="4">
        <v>43383.622303240743</v>
      </c>
      <c r="U120" s="5"/>
      <c r="V120" s="5"/>
      <c r="W120" s="21">
        <f t="shared" si="14"/>
        <v>43383.603518518517</v>
      </c>
      <c r="X120" s="60">
        <f t="shared" si="17"/>
        <v>0</v>
      </c>
      <c r="Y120" s="60">
        <f t="shared" si="18"/>
        <v>0</v>
      </c>
      <c r="Z120" s="61"/>
      <c r="AA120" s="61">
        <f t="shared" si="15"/>
        <v>0</v>
      </c>
      <c r="AB120" s="61">
        <f t="shared" si="16"/>
        <v>6.550925929332152E-3</v>
      </c>
      <c r="AC120" s="61"/>
      <c r="AD120" s="61"/>
    </row>
    <row r="121" spans="1:30" s="67" customFormat="1" x14ac:dyDescent="0.4">
      <c r="A121" s="62" t="str">
        <f>IF(V121&gt;0, "★", "-")</f>
        <v>★</v>
      </c>
      <c r="B121" s="62" t="str">
        <f>IF(K121&gt;0, "☆", "-")</f>
        <v>-</v>
      </c>
      <c r="C121" s="67">
        <v>15</v>
      </c>
      <c r="D121" s="64">
        <v>43383.610034722224</v>
      </c>
      <c r="E121" s="63">
        <v>2138</v>
      </c>
      <c r="F121" s="63" t="s">
        <v>71</v>
      </c>
      <c r="G121" s="63">
        <v>2336</v>
      </c>
      <c r="H121" s="63">
        <v>752</v>
      </c>
      <c r="I121" s="63">
        <v>2</v>
      </c>
      <c r="J121" s="63">
        <v>2</v>
      </c>
      <c r="K121" s="63"/>
      <c r="L121" s="64">
        <v>43383.626979166664</v>
      </c>
      <c r="M121" s="64">
        <v>43383.631192129629</v>
      </c>
      <c r="N121" s="63" t="s">
        <v>25</v>
      </c>
      <c r="O121" s="63" t="s">
        <v>26</v>
      </c>
      <c r="P121" s="63" t="s">
        <v>19</v>
      </c>
      <c r="Q121" s="63" t="s">
        <v>20</v>
      </c>
      <c r="R121" s="64">
        <v>43383.629976851851</v>
      </c>
      <c r="S121" s="64">
        <v>43383.629976851851</v>
      </c>
      <c r="T121" s="64">
        <v>43383.638842592591</v>
      </c>
      <c r="U121" s="64">
        <v>43383.638842592591</v>
      </c>
      <c r="V121" s="64">
        <v>43383.625300925924</v>
      </c>
      <c r="W121" s="68">
        <f>IF(V121&gt;0,V121,D121)</f>
        <v>43383.625300925924</v>
      </c>
      <c r="X121" s="69">
        <f>M121-L121</f>
        <v>4.2129629655391909E-3</v>
      </c>
      <c r="Y121" s="69">
        <f>X121*J121</f>
        <v>8.4259259310783818E-3</v>
      </c>
      <c r="Z121" s="70">
        <f>SUM(Y121:Y146)</f>
        <v>0.20693287036556285</v>
      </c>
      <c r="AA121" s="70">
        <f>IF(IF(A121="☆",K121-R121,L121-R121)&lt;0,0,IF(A121="☆",K121-R121,L121-R121))</f>
        <v>0</v>
      </c>
      <c r="AB121" s="70">
        <f>IF(IF(B121="☆",(IF(K121&gt;R121,K121-W121,R121-W121)),L121-W121)&lt;0,0,IF(B121="☆",(IF(K121&gt;R121,K121-W121,R121-W121)),L121-W121))</f>
        <v>1.6782407401478849E-3</v>
      </c>
      <c r="AC121" s="70">
        <f>AVERAGE(AB121:AB146)</f>
        <v>3.4637642445606897E-3</v>
      </c>
      <c r="AD121" s="70">
        <f>MEDIAN(AB121:AB146)</f>
        <v>3.2812500030559022E-3</v>
      </c>
    </row>
    <row r="122" spans="1:30" s="13" customFormat="1" x14ac:dyDescent="0.4">
      <c r="A122" s="45" t="str">
        <f>IF(V122&gt;0, "★", "-")</f>
        <v>★</v>
      </c>
      <c r="B122" s="45" t="str">
        <f>IF(K122&gt;0, "☆", "-")</f>
        <v>-</v>
      </c>
      <c r="C122" s="13">
        <v>15</v>
      </c>
      <c r="D122" s="2">
        <v>43383.609826388885</v>
      </c>
      <c r="E122" s="3">
        <v>2137</v>
      </c>
      <c r="F122" s="3" t="s">
        <v>33</v>
      </c>
      <c r="G122" s="3">
        <v>1310</v>
      </c>
      <c r="H122" s="3">
        <v>1200</v>
      </c>
      <c r="I122" s="3">
        <v>3</v>
      </c>
      <c r="J122" s="3">
        <v>1</v>
      </c>
      <c r="K122" s="3"/>
      <c r="L122" s="2">
        <v>43383.650914351849</v>
      </c>
      <c r="M122" s="2">
        <v>43383.653634259259</v>
      </c>
      <c r="N122" s="3" t="s">
        <v>39</v>
      </c>
      <c r="O122" s="3" t="s">
        <v>40</v>
      </c>
      <c r="P122" s="3" t="s">
        <v>19</v>
      </c>
      <c r="Q122" s="3" t="s">
        <v>20</v>
      </c>
      <c r="R122" s="2">
        <v>43383.645833333336</v>
      </c>
      <c r="S122" s="2">
        <v>43383.651273148149</v>
      </c>
      <c r="T122" s="2">
        <v>43383.653900462959</v>
      </c>
      <c r="U122" s="2">
        <v>43383.65934027778</v>
      </c>
      <c r="V122" s="2">
        <v>43383.645833333336</v>
      </c>
      <c r="W122" s="14">
        <f>IF(V122&gt;0,V122,D122)</f>
        <v>43383.645833333336</v>
      </c>
      <c r="X122" s="15">
        <f>M122-L122</f>
        <v>2.7199074102099985E-3</v>
      </c>
      <c r="Y122" s="15">
        <f>X122*J122</f>
        <v>2.7199074102099985E-3</v>
      </c>
      <c r="Z122" s="16"/>
      <c r="AA122" s="16">
        <f>IF(IF(A122="☆",K122-R122,L122-R122)&lt;0,0,IF(A122="☆",K122-R122,L122-R122))</f>
        <v>5.0810185130103491E-3</v>
      </c>
      <c r="AB122" s="16">
        <f>IF(IF(B122="☆",(IF(K122&gt;R122,K122-W122,R122-W122)),L122-W122)&lt;0,0,IF(B122="☆",(IF(K122&gt;R122,K122-W122,R122-W122)),L122-W122))</f>
        <v>5.0810185130103491E-3</v>
      </c>
      <c r="AC122" s="16"/>
      <c r="AD122" s="16"/>
    </row>
    <row r="123" spans="1:30" s="13" customFormat="1" x14ac:dyDescent="0.4">
      <c r="A123" s="45" t="str">
        <f t="shared" si="12"/>
        <v>-</v>
      </c>
      <c r="B123" s="45" t="str">
        <f t="shared" si="13"/>
        <v>-</v>
      </c>
      <c r="C123" s="13">
        <v>15</v>
      </c>
      <c r="D123" s="2">
        <v>43383.625949074078</v>
      </c>
      <c r="E123" s="3">
        <v>2147</v>
      </c>
      <c r="F123" s="3" t="s">
        <v>33</v>
      </c>
      <c r="G123" s="3">
        <v>2258</v>
      </c>
      <c r="H123" s="3">
        <v>695</v>
      </c>
      <c r="I123" s="3">
        <v>8</v>
      </c>
      <c r="J123" s="3">
        <v>3</v>
      </c>
      <c r="K123" s="3"/>
      <c r="L123" s="2">
        <v>43383.628900462965</v>
      </c>
      <c r="M123" s="2">
        <v>43383.636643518519</v>
      </c>
      <c r="N123" s="3" t="s">
        <v>31</v>
      </c>
      <c r="O123" s="3" t="s">
        <v>32</v>
      </c>
      <c r="P123" s="3" t="s">
        <v>74</v>
      </c>
      <c r="Q123" s="3" t="s">
        <v>75</v>
      </c>
      <c r="R123" s="2">
        <v>43383.629895833335</v>
      </c>
      <c r="S123" s="2">
        <v>43383.629895833335</v>
      </c>
      <c r="T123" s="2">
        <v>43383.641539351855</v>
      </c>
      <c r="U123" s="2">
        <v>43383.641539351855</v>
      </c>
      <c r="V123" s="3"/>
      <c r="W123" s="14">
        <f t="shared" si="14"/>
        <v>43383.625949074078</v>
      </c>
      <c r="X123" s="15">
        <f t="shared" ref="X123:X152" si="19">M123-L123</f>
        <v>7.7430555538740009E-3</v>
      </c>
      <c r="Y123" s="15">
        <f t="shared" ref="Y123:Y152" si="20">X123*J123</f>
        <v>2.3229166661622003E-2</v>
      </c>
      <c r="Z123" s="16"/>
      <c r="AA123" s="16">
        <f t="shared" si="15"/>
        <v>0</v>
      </c>
      <c r="AB123" s="16">
        <f t="shared" si="16"/>
        <v>2.9513888875953853E-3</v>
      </c>
      <c r="AC123" s="16"/>
      <c r="AD123" s="16"/>
    </row>
    <row r="124" spans="1:30" s="13" customFormat="1" x14ac:dyDescent="0.4">
      <c r="A124" s="45" t="str">
        <f t="shared" si="12"/>
        <v>-</v>
      </c>
      <c r="B124" s="45" t="str">
        <f t="shared" si="13"/>
        <v>-</v>
      </c>
      <c r="C124" s="13">
        <v>15</v>
      </c>
      <c r="D124" s="2">
        <v>43383.62809027778</v>
      </c>
      <c r="E124" s="3">
        <v>2150</v>
      </c>
      <c r="F124" s="3" t="s">
        <v>43</v>
      </c>
      <c r="G124" s="3">
        <v>0</v>
      </c>
      <c r="H124" s="3">
        <v>667</v>
      </c>
      <c r="I124" s="3">
        <v>5</v>
      </c>
      <c r="J124" s="3">
        <v>2</v>
      </c>
      <c r="K124" s="3"/>
      <c r="L124" s="2">
        <v>43383.62972222222</v>
      </c>
      <c r="M124" s="2">
        <v>43383.634375000001</v>
      </c>
      <c r="N124" s="3" t="s">
        <v>44</v>
      </c>
      <c r="O124" s="3" t="s">
        <v>45</v>
      </c>
      <c r="P124" s="3" t="s">
        <v>59</v>
      </c>
      <c r="Q124" s="3" t="s">
        <v>60</v>
      </c>
      <c r="R124" s="2">
        <v>43383.631041666667</v>
      </c>
      <c r="S124" s="2">
        <v>43383.631041666667</v>
      </c>
      <c r="T124" s="2">
        <v>43383.64135416667</v>
      </c>
      <c r="U124" s="2">
        <v>43383.64135416667</v>
      </c>
      <c r="V124" s="3"/>
      <c r="W124" s="14">
        <f t="shared" si="14"/>
        <v>43383.62809027778</v>
      </c>
      <c r="X124" s="15">
        <f t="shared" si="19"/>
        <v>4.652777781302575E-3</v>
      </c>
      <c r="Y124" s="15">
        <f t="shared" si="20"/>
        <v>9.30555556260515E-3</v>
      </c>
      <c r="Z124" s="16"/>
      <c r="AA124" s="16">
        <f t="shared" si="15"/>
        <v>0</v>
      </c>
      <c r="AB124" s="16">
        <f t="shared" si="16"/>
        <v>1.631944440305233E-3</v>
      </c>
      <c r="AC124" s="16"/>
      <c r="AD124" s="16"/>
    </row>
    <row r="125" spans="1:30" s="13" customFormat="1" x14ac:dyDescent="0.4">
      <c r="A125" s="45" t="str">
        <f t="shared" si="12"/>
        <v>-</v>
      </c>
      <c r="B125" s="45" t="str">
        <f t="shared" si="13"/>
        <v>-</v>
      </c>
      <c r="C125" s="13">
        <v>15</v>
      </c>
      <c r="D125" s="2">
        <v>43383.630439814813</v>
      </c>
      <c r="E125" s="3">
        <v>2152</v>
      </c>
      <c r="F125" s="3" t="s">
        <v>71</v>
      </c>
      <c r="G125" s="3">
        <v>2337</v>
      </c>
      <c r="H125" s="3">
        <v>880</v>
      </c>
      <c r="I125" s="3">
        <v>8</v>
      </c>
      <c r="J125" s="3">
        <v>1</v>
      </c>
      <c r="K125" s="3"/>
      <c r="L125" s="2">
        <v>43383.634062500001</v>
      </c>
      <c r="M125" s="2">
        <v>43383.649756944447</v>
      </c>
      <c r="N125" s="3" t="s">
        <v>65</v>
      </c>
      <c r="O125" s="3" t="s">
        <v>66</v>
      </c>
      <c r="P125" s="3" t="s">
        <v>39</v>
      </c>
      <c r="Q125" s="3" t="s">
        <v>40</v>
      </c>
      <c r="R125" s="2">
        <v>43383.637361111112</v>
      </c>
      <c r="S125" s="2">
        <v>43383.63826388889</v>
      </c>
      <c r="T125" s="2">
        <v>43383.657314814816</v>
      </c>
      <c r="U125" s="2">
        <v>43383.658912037034</v>
      </c>
      <c r="V125" s="3"/>
      <c r="W125" s="14">
        <f t="shared" si="14"/>
        <v>43383.630439814813</v>
      </c>
      <c r="X125" s="15">
        <f t="shared" si="19"/>
        <v>1.5694444446125999E-2</v>
      </c>
      <c r="Y125" s="15">
        <f t="shared" si="20"/>
        <v>1.5694444446125999E-2</v>
      </c>
      <c r="Z125" s="16"/>
      <c r="AA125" s="16">
        <f t="shared" si="15"/>
        <v>0</v>
      </c>
      <c r="AB125" s="16">
        <f t="shared" si="16"/>
        <v>3.6226851880201139E-3</v>
      </c>
      <c r="AC125" s="16"/>
      <c r="AD125" s="16"/>
    </row>
    <row r="126" spans="1:30" s="13" customFormat="1" x14ac:dyDescent="0.4">
      <c r="A126" s="45" t="str">
        <f t="shared" si="12"/>
        <v>-</v>
      </c>
      <c r="B126" s="45" t="str">
        <f t="shared" si="13"/>
        <v>-</v>
      </c>
      <c r="C126" s="13">
        <v>15</v>
      </c>
      <c r="D126" s="2">
        <v>43383.633148148147</v>
      </c>
      <c r="E126" s="3">
        <v>2154</v>
      </c>
      <c r="F126" s="3" t="s">
        <v>38</v>
      </c>
      <c r="G126" s="3">
        <v>0</v>
      </c>
      <c r="H126" s="3">
        <v>516</v>
      </c>
      <c r="I126" s="3">
        <v>2</v>
      </c>
      <c r="J126" s="3">
        <v>2</v>
      </c>
      <c r="K126" s="3"/>
      <c r="L126" s="2">
        <v>43383.635972222219</v>
      </c>
      <c r="M126" s="2">
        <v>43383.642118055555</v>
      </c>
      <c r="N126" s="3" t="s">
        <v>31</v>
      </c>
      <c r="O126" s="3" t="s">
        <v>32</v>
      </c>
      <c r="P126" s="3" t="s">
        <v>41</v>
      </c>
      <c r="Q126" s="3" t="s">
        <v>42</v>
      </c>
      <c r="R126" s="2">
        <v>43383.638379629629</v>
      </c>
      <c r="S126" s="2">
        <v>43383.638379629629</v>
      </c>
      <c r="T126" s="2">
        <v>43383.648819444446</v>
      </c>
      <c r="U126" s="2">
        <v>43383.648819444446</v>
      </c>
      <c r="V126" s="3"/>
      <c r="W126" s="14">
        <f t="shared" si="14"/>
        <v>43383.633148148147</v>
      </c>
      <c r="X126" s="15">
        <f t="shared" si="19"/>
        <v>6.1458333366317675E-3</v>
      </c>
      <c r="Y126" s="15">
        <f t="shared" si="20"/>
        <v>1.2291666673263535E-2</v>
      </c>
      <c r="Z126" s="16"/>
      <c r="AA126" s="16">
        <f t="shared" si="15"/>
        <v>0</v>
      </c>
      <c r="AB126" s="16">
        <f t="shared" si="16"/>
        <v>2.8240740721230395E-3</v>
      </c>
      <c r="AC126" s="16"/>
      <c r="AD126" s="16"/>
    </row>
    <row r="127" spans="1:30" s="13" customFormat="1" x14ac:dyDescent="0.4">
      <c r="A127" s="45" t="str">
        <f t="shared" si="12"/>
        <v>★</v>
      </c>
      <c r="B127" s="45" t="str">
        <f t="shared" si="13"/>
        <v>-</v>
      </c>
      <c r="C127" s="13">
        <v>15</v>
      </c>
      <c r="D127" s="2">
        <v>43383.632662037038</v>
      </c>
      <c r="E127" s="3">
        <v>2153</v>
      </c>
      <c r="F127" s="3" t="s">
        <v>33</v>
      </c>
      <c r="G127" s="3">
        <v>989</v>
      </c>
      <c r="H127" s="3">
        <v>606</v>
      </c>
      <c r="I127" s="3">
        <v>8</v>
      </c>
      <c r="J127" s="3">
        <v>1</v>
      </c>
      <c r="K127" s="3"/>
      <c r="L127" s="2">
        <v>43383.641967592594</v>
      </c>
      <c r="M127" s="2">
        <v>43383.649687500001</v>
      </c>
      <c r="N127" s="3" t="s">
        <v>74</v>
      </c>
      <c r="O127" s="3" t="s">
        <v>75</v>
      </c>
      <c r="P127" s="3" t="s">
        <v>39</v>
      </c>
      <c r="Q127" s="3" t="s">
        <v>40</v>
      </c>
      <c r="R127" s="2">
        <v>43383.642314814817</v>
      </c>
      <c r="S127" s="2">
        <v>43383.642314814817</v>
      </c>
      <c r="T127" s="2">
        <v>43383.658564814818</v>
      </c>
      <c r="U127" s="2">
        <v>43383.658564814818</v>
      </c>
      <c r="V127" s="2">
        <v>43383.635925925926</v>
      </c>
      <c r="W127" s="14">
        <f t="shared" si="14"/>
        <v>43383.635925925926</v>
      </c>
      <c r="X127" s="15">
        <f t="shared" si="19"/>
        <v>7.7199074075906537E-3</v>
      </c>
      <c r="Y127" s="15">
        <f t="shared" si="20"/>
        <v>7.7199074075906537E-3</v>
      </c>
      <c r="Z127" s="16"/>
      <c r="AA127" s="16">
        <f t="shared" si="15"/>
        <v>0</v>
      </c>
      <c r="AB127" s="16">
        <f t="shared" si="16"/>
        <v>6.0416666674427688E-3</v>
      </c>
      <c r="AC127" s="16"/>
      <c r="AD127" s="16"/>
    </row>
    <row r="128" spans="1:30" s="13" customFormat="1" x14ac:dyDescent="0.4">
      <c r="A128" s="45" t="str">
        <f t="shared" si="12"/>
        <v>-</v>
      </c>
      <c r="B128" s="45" t="str">
        <f t="shared" si="13"/>
        <v>-</v>
      </c>
      <c r="C128" s="13">
        <v>15</v>
      </c>
      <c r="D128" s="2">
        <v>43383.638842592591</v>
      </c>
      <c r="E128" s="3">
        <v>2158</v>
      </c>
      <c r="F128" s="3" t="s">
        <v>18</v>
      </c>
      <c r="G128" s="3">
        <v>1663</v>
      </c>
      <c r="H128" s="3">
        <v>344</v>
      </c>
      <c r="I128" s="3">
        <v>1</v>
      </c>
      <c r="J128" s="3">
        <v>1</v>
      </c>
      <c r="K128" s="3"/>
      <c r="L128" s="2">
        <v>43383.640659722223</v>
      </c>
      <c r="M128" s="2">
        <v>43383.64472222222</v>
      </c>
      <c r="N128" s="3" t="s">
        <v>61</v>
      </c>
      <c r="O128" s="3" t="s">
        <v>62</v>
      </c>
      <c r="P128" s="3" t="s">
        <v>44</v>
      </c>
      <c r="Q128" s="3" t="s">
        <v>45</v>
      </c>
      <c r="R128" s="2">
        <v>43383.639884259261</v>
      </c>
      <c r="S128" s="2">
        <v>43383.639884259261</v>
      </c>
      <c r="T128" s="2">
        <v>43383.644432870373</v>
      </c>
      <c r="U128" s="2">
        <v>43383.644432870373</v>
      </c>
      <c r="V128" s="3"/>
      <c r="W128" s="14">
        <f t="shared" si="14"/>
        <v>43383.638842592591</v>
      </c>
      <c r="X128" s="15">
        <f t="shared" si="19"/>
        <v>4.0624999965075403E-3</v>
      </c>
      <c r="Y128" s="15">
        <f t="shared" si="20"/>
        <v>4.0624999965075403E-3</v>
      </c>
      <c r="Z128" s="16"/>
      <c r="AA128" s="16">
        <f t="shared" si="15"/>
        <v>7.7546296233776957E-4</v>
      </c>
      <c r="AB128" s="16">
        <f t="shared" si="16"/>
        <v>1.8171296323998831E-3</v>
      </c>
      <c r="AC128" s="16"/>
      <c r="AD128" s="16"/>
    </row>
    <row r="129" spans="1:30" s="13" customFormat="1" x14ac:dyDescent="0.4">
      <c r="A129" s="45" t="str">
        <f t="shared" si="12"/>
        <v>-</v>
      </c>
      <c r="B129" s="45" t="str">
        <f t="shared" si="13"/>
        <v>-</v>
      </c>
      <c r="C129" s="13">
        <v>15</v>
      </c>
      <c r="D129" s="2">
        <v>43383.640347222223</v>
      </c>
      <c r="E129" s="3">
        <v>2160</v>
      </c>
      <c r="F129" s="3" t="s">
        <v>38</v>
      </c>
      <c r="G129" s="3">
        <v>0</v>
      </c>
      <c r="H129" s="3">
        <v>1162</v>
      </c>
      <c r="I129" s="3">
        <v>6</v>
      </c>
      <c r="J129" s="3">
        <v>2</v>
      </c>
      <c r="K129" s="3"/>
      <c r="L129" s="2">
        <v>43383.642175925925</v>
      </c>
      <c r="M129" s="2">
        <v>43383.644189814811</v>
      </c>
      <c r="N129" s="3" t="s">
        <v>31</v>
      </c>
      <c r="O129" s="3" t="s">
        <v>32</v>
      </c>
      <c r="P129" s="3" t="s">
        <v>44</v>
      </c>
      <c r="Q129" s="3" t="s">
        <v>45</v>
      </c>
      <c r="R129" s="2">
        <v>43383.642013888886</v>
      </c>
      <c r="S129" s="2">
        <v>43383.642013888886</v>
      </c>
      <c r="T129" s="2">
        <v>43383.650057870371</v>
      </c>
      <c r="U129" s="2">
        <v>43383.650057870371</v>
      </c>
      <c r="V129" s="3"/>
      <c r="W129" s="14">
        <f t="shared" si="14"/>
        <v>43383.640347222223</v>
      </c>
      <c r="X129" s="15">
        <f t="shared" si="19"/>
        <v>2.0138888867222704E-3</v>
      </c>
      <c r="Y129" s="15">
        <f t="shared" si="20"/>
        <v>4.0277777734445408E-3</v>
      </c>
      <c r="Z129" s="16"/>
      <c r="AA129" s="16">
        <f t="shared" si="15"/>
        <v>1.6203703853534535E-4</v>
      </c>
      <c r="AB129" s="16">
        <f t="shared" si="16"/>
        <v>1.8287037019035779E-3</v>
      </c>
      <c r="AC129" s="16"/>
      <c r="AD129" s="16"/>
    </row>
    <row r="130" spans="1:30" s="13" customFormat="1" x14ac:dyDescent="0.4">
      <c r="A130" s="45" t="str">
        <f t="shared" si="12"/>
        <v>-</v>
      </c>
      <c r="B130" s="45" t="str">
        <f t="shared" si="13"/>
        <v>-</v>
      </c>
      <c r="C130" s="13">
        <v>15</v>
      </c>
      <c r="D130" s="2">
        <v>43383.645451388889</v>
      </c>
      <c r="E130" s="3">
        <v>2161</v>
      </c>
      <c r="F130" s="3" t="s">
        <v>18</v>
      </c>
      <c r="G130" s="3">
        <v>1334</v>
      </c>
      <c r="H130" s="3">
        <v>316</v>
      </c>
      <c r="I130" s="3">
        <v>7</v>
      </c>
      <c r="J130" s="3">
        <v>1</v>
      </c>
      <c r="K130" s="3"/>
      <c r="L130" s="2">
        <v>43383.651724537034</v>
      </c>
      <c r="M130" s="2">
        <v>43383.654953703706</v>
      </c>
      <c r="N130" s="3" t="s">
        <v>44</v>
      </c>
      <c r="O130" s="3" t="s">
        <v>45</v>
      </c>
      <c r="P130" s="3" t="s">
        <v>84</v>
      </c>
      <c r="Q130" s="3" t="s">
        <v>85</v>
      </c>
      <c r="R130" s="2">
        <v>43383.65247685185</v>
      </c>
      <c r="S130" s="2">
        <v>43383.65247685185</v>
      </c>
      <c r="T130" s="2">
        <v>43383.659479166665</v>
      </c>
      <c r="U130" s="2">
        <v>43383.659479166665</v>
      </c>
      <c r="V130" s="3"/>
      <c r="W130" s="14">
        <f t="shared" si="14"/>
        <v>43383.645451388889</v>
      </c>
      <c r="X130" s="15">
        <f t="shared" si="19"/>
        <v>3.2291666720993817E-3</v>
      </c>
      <c r="Y130" s="15">
        <f t="shared" si="20"/>
        <v>3.2291666720993817E-3</v>
      </c>
      <c r="Z130" s="16"/>
      <c r="AA130" s="16">
        <f t="shared" si="15"/>
        <v>0</v>
      </c>
      <c r="AB130" s="16">
        <f t="shared" si="16"/>
        <v>6.2731481448281556E-3</v>
      </c>
      <c r="AC130" s="16"/>
      <c r="AD130" s="16"/>
    </row>
    <row r="131" spans="1:30" s="13" customFormat="1" x14ac:dyDescent="0.4">
      <c r="A131" s="45" t="str">
        <f t="shared" ref="A131:A195" si="21">IF(V131&gt;0, "★", "-")</f>
        <v>-</v>
      </c>
      <c r="B131" s="45" t="str">
        <f t="shared" ref="B131:B195" si="22">IF(K131&gt;0, "☆", "-")</f>
        <v>-</v>
      </c>
      <c r="C131" s="13">
        <v>15</v>
      </c>
      <c r="D131" s="2">
        <v>43383.649328703701</v>
      </c>
      <c r="E131" s="3">
        <v>2165</v>
      </c>
      <c r="F131" s="3" t="s">
        <v>33</v>
      </c>
      <c r="G131" s="3">
        <v>2064</v>
      </c>
      <c r="H131" s="3">
        <v>976</v>
      </c>
      <c r="I131" s="3">
        <v>8</v>
      </c>
      <c r="J131" s="3">
        <v>2</v>
      </c>
      <c r="K131" s="3"/>
      <c r="L131" s="2">
        <v>43383.652592592596</v>
      </c>
      <c r="M131" s="2">
        <v>43383.65415509259</v>
      </c>
      <c r="N131" s="3" t="s">
        <v>63</v>
      </c>
      <c r="O131" s="3" t="s">
        <v>64</v>
      </c>
      <c r="P131" s="3" t="s">
        <v>82</v>
      </c>
      <c r="Q131" s="3" t="s">
        <v>83</v>
      </c>
      <c r="R131" s="2">
        <v>43383.656261574077</v>
      </c>
      <c r="S131" s="2">
        <v>43383.656261574077</v>
      </c>
      <c r="T131" s="2">
        <v>43383.661666666667</v>
      </c>
      <c r="U131" s="2">
        <v>43383.661666666667</v>
      </c>
      <c r="V131" s="3"/>
      <c r="W131" s="14">
        <f t="shared" ref="W131:W195" si="23">IF(V131&gt;0,V131,D131)</f>
        <v>43383.649328703701</v>
      </c>
      <c r="X131" s="15">
        <f t="shared" si="19"/>
        <v>1.5624999941792339E-3</v>
      </c>
      <c r="Y131" s="15">
        <f t="shared" si="20"/>
        <v>3.1249999883584678E-3</v>
      </c>
      <c r="Z131" s="16"/>
      <c r="AA131" s="16">
        <f t="shared" ref="AA131:AA195" si="24">IF(IF(A131="☆",K131-R131,L131-R131)&lt;0,0,IF(A131="☆",K131-R131,L131-R131))</f>
        <v>0</v>
      </c>
      <c r="AB131" s="16">
        <f t="shared" si="16"/>
        <v>3.2638888951623812E-3</v>
      </c>
      <c r="AC131" s="16"/>
      <c r="AD131" s="16"/>
    </row>
    <row r="132" spans="1:30" s="13" customFormat="1" x14ac:dyDescent="0.4">
      <c r="A132" s="45" t="str">
        <f t="shared" si="21"/>
        <v>★</v>
      </c>
      <c r="B132" s="45" t="str">
        <f t="shared" si="22"/>
        <v>-</v>
      </c>
      <c r="C132" s="13">
        <v>15</v>
      </c>
      <c r="D132" s="2">
        <v>43383.646064814813</v>
      </c>
      <c r="E132" s="3">
        <v>2162</v>
      </c>
      <c r="F132" s="3" t="s">
        <v>71</v>
      </c>
      <c r="G132" s="3">
        <v>2082</v>
      </c>
      <c r="H132" s="3">
        <v>1111</v>
      </c>
      <c r="I132" s="3">
        <v>4</v>
      </c>
      <c r="J132" s="3">
        <v>2</v>
      </c>
      <c r="K132" s="3"/>
      <c r="L132" s="2">
        <v>43383.649097222224</v>
      </c>
      <c r="M132" s="2">
        <v>43383.651689814818</v>
      </c>
      <c r="N132" s="3" t="s">
        <v>48</v>
      </c>
      <c r="O132" s="3" t="s">
        <v>49</v>
      </c>
      <c r="P132" s="3" t="s">
        <v>44</v>
      </c>
      <c r="Q132" s="3" t="s">
        <v>45</v>
      </c>
      <c r="R132" s="2">
        <v>43383.649930555555</v>
      </c>
      <c r="S132" s="2">
        <v>43383.649930555555</v>
      </c>
      <c r="T132" s="2">
        <v>43383.657025462962</v>
      </c>
      <c r="U132" s="2">
        <v>43383.657025462962</v>
      </c>
      <c r="V132" s="2">
        <v>43383.649525462963</v>
      </c>
      <c r="W132" s="14">
        <f t="shared" si="23"/>
        <v>43383.649525462963</v>
      </c>
      <c r="X132" s="15">
        <f t="shared" si="19"/>
        <v>2.5925925947376527E-3</v>
      </c>
      <c r="Y132" s="15">
        <f t="shared" si="20"/>
        <v>5.1851851894753054E-3</v>
      </c>
      <c r="Z132" s="16"/>
      <c r="AA132" s="16">
        <f t="shared" si="24"/>
        <v>0</v>
      </c>
      <c r="AB132" s="16">
        <f t="shared" si="16"/>
        <v>0</v>
      </c>
      <c r="AC132" s="16"/>
      <c r="AD132" s="16"/>
    </row>
    <row r="133" spans="1:30" s="13" customFormat="1" x14ac:dyDescent="0.4">
      <c r="A133" s="45" t="str">
        <f t="shared" si="21"/>
        <v>-</v>
      </c>
      <c r="B133" s="45" t="str">
        <f t="shared" si="22"/>
        <v>-</v>
      </c>
      <c r="C133" s="13">
        <v>15</v>
      </c>
      <c r="D133" s="2">
        <v>43383.650451388887</v>
      </c>
      <c r="E133" s="3">
        <v>2166</v>
      </c>
      <c r="F133" s="3" t="s">
        <v>33</v>
      </c>
      <c r="G133" s="3">
        <v>1569</v>
      </c>
      <c r="H133" s="3">
        <v>587</v>
      </c>
      <c r="I133" s="3">
        <v>9</v>
      </c>
      <c r="J133" s="3">
        <v>1</v>
      </c>
      <c r="K133" s="3"/>
      <c r="L133" s="2">
        <v>43383.654444444444</v>
      </c>
      <c r="M133" s="2">
        <v>43383.657754629632</v>
      </c>
      <c r="N133" s="3" t="s">
        <v>72</v>
      </c>
      <c r="O133" s="3" t="s">
        <v>73</v>
      </c>
      <c r="P133" s="3" t="s">
        <v>34</v>
      </c>
      <c r="Q133" s="3" t="s">
        <v>35</v>
      </c>
      <c r="R133" s="2">
        <v>43383.65483796296</v>
      </c>
      <c r="S133" s="2">
        <v>43383.65483796296</v>
      </c>
      <c r="T133" s="2">
        <v>43383.660451388889</v>
      </c>
      <c r="U133" s="2">
        <v>43383.665173611109</v>
      </c>
      <c r="V133" s="3"/>
      <c r="W133" s="14">
        <f t="shared" si="23"/>
        <v>43383.650451388887</v>
      </c>
      <c r="X133" s="15">
        <f t="shared" si="19"/>
        <v>3.3101851877290756E-3</v>
      </c>
      <c r="Y133" s="15">
        <f t="shared" si="20"/>
        <v>3.3101851877290756E-3</v>
      </c>
      <c r="Z133" s="16"/>
      <c r="AA133" s="16">
        <f t="shared" si="24"/>
        <v>0</v>
      </c>
      <c r="AB133" s="16">
        <f t="shared" si="16"/>
        <v>3.9930555576574989E-3</v>
      </c>
      <c r="AC133" s="16"/>
      <c r="AD133" s="16"/>
    </row>
    <row r="134" spans="1:30" s="13" customFormat="1" x14ac:dyDescent="0.4">
      <c r="A134" s="45" t="str">
        <f t="shared" si="21"/>
        <v>-</v>
      </c>
      <c r="B134" s="45" t="str">
        <f t="shared" si="22"/>
        <v>-</v>
      </c>
      <c r="C134" s="13">
        <v>15</v>
      </c>
      <c r="D134" s="2">
        <v>43383.650601851848</v>
      </c>
      <c r="E134" s="3">
        <v>2167</v>
      </c>
      <c r="F134" s="3" t="s">
        <v>33</v>
      </c>
      <c r="G134" s="3">
        <v>985</v>
      </c>
      <c r="H134" s="3">
        <v>354</v>
      </c>
      <c r="I134" s="3">
        <v>2</v>
      </c>
      <c r="J134" s="3">
        <v>1</v>
      </c>
      <c r="K134" s="3"/>
      <c r="L134" s="2">
        <v>43383.655694444446</v>
      </c>
      <c r="M134" s="2">
        <v>43383.664027777777</v>
      </c>
      <c r="N134" s="3" t="s">
        <v>57</v>
      </c>
      <c r="O134" s="3" t="s">
        <v>58</v>
      </c>
      <c r="P134" s="3" t="s">
        <v>25</v>
      </c>
      <c r="Q134" s="3" t="s">
        <v>26</v>
      </c>
      <c r="R134" s="2">
        <v>43383.654282407406</v>
      </c>
      <c r="S134" s="2">
        <v>43383.654976851853</v>
      </c>
      <c r="T134" s="2">
        <v>43383.668067129627</v>
      </c>
      <c r="U134" s="2">
        <v>43383.669108796297</v>
      </c>
      <c r="V134" s="3"/>
      <c r="W134" s="14">
        <f t="shared" si="23"/>
        <v>43383.650601851848</v>
      </c>
      <c r="X134" s="15">
        <f t="shared" si="19"/>
        <v>8.333333331393078E-3</v>
      </c>
      <c r="Y134" s="15">
        <f t="shared" si="20"/>
        <v>8.333333331393078E-3</v>
      </c>
      <c r="Z134" s="16"/>
      <c r="AA134" s="16">
        <f t="shared" si="24"/>
        <v>1.4120370396994986E-3</v>
      </c>
      <c r="AB134" s="16">
        <f t="shared" si="16"/>
        <v>5.0925925970659591E-3</v>
      </c>
      <c r="AC134" s="16"/>
      <c r="AD134" s="16"/>
    </row>
    <row r="135" spans="1:30" s="13" customFormat="1" x14ac:dyDescent="0.4">
      <c r="A135" s="45" t="str">
        <f t="shared" si="21"/>
        <v>-</v>
      </c>
      <c r="B135" s="45" t="str">
        <f t="shared" si="22"/>
        <v>-</v>
      </c>
      <c r="C135" s="13">
        <v>15</v>
      </c>
      <c r="D135" s="2">
        <v>43383.65115740741</v>
      </c>
      <c r="E135" s="3">
        <v>2168</v>
      </c>
      <c r="F135" s="3" t="s">
        <v>33</v>
      </c>
      <c r="G135" s="3">
        <v>2092</v>
      </c>
      <c r="H135" s="3">
        <v>745</v>
      </c>
      <c r="I135" s="3">
        <v>2</v>
      </c>
      <c r="J135" s="3">
        <v>1</v>
      </c>
      <c r="K135" s="3"/>
      <c r="L135" s="2">
        <v>43383.658819444441</v>
      </c>
      <c r="M135" s="2">
        <v>43383.666620370372</v>
      </c>
      <c r="N135" s="3" t="s">
        <v>48</v>
      </c>
      <c r="O135" s="3" t="s">
        <v>49</v>
      </c>
      <c r="P135" s="3" t="s">
        <v>52</v>
      </c>
      <c r="Q135" s="3" t="s">
        <v>53</v>
      </c>
      <c r="R135" s="2">
        <v>43383.658680555556</v>
      </c>
      <c r="S135" s="2">
        <v>43383.658680555556</v>
      </c>
      <c r="T135" s="2">
        <v>43383.676388888889</v>
      </c>
      <c r="U135" s="2">
        <v>43383.676388888889</v>
      </c>
      <c r="V135" s="3"/>
      <c r="W135" s="14">
        <f t="shared" si="23"/>
        <v>43383.65115740741</v>
      </c>
      <c r="X135" s="15">
        <f t="shared" si="19"/>
        <v>7.8009259304963052E-3</v>
      </c>
      <c r="Y135" s="15">
        <f t="shared" si="20"/>
        <v>7.8009259304963052E-3</v>
      </c>
      <c r="Z135" s="16"/>
      <c r="AA135" s="16">
        <f t="shared" si="24"/>
        <v>1.3888888497604057E-4</v>
      </c>
      <c r="AB135" s="16">
        <f t="shared" si="16"/>
        <v>7.6620370309683494E-3</v>
      </c>
      <c r="AC135" s="16"/>
      <c r="AD135" s="16"/>
    </row>
    <row r="136" spans="1:30" s="13" customFormat="1" x14ac:dyDescent="0.4">
      <c r="A136" s="45" t="str">
        <f t="shared" si="21"/>
        <v>-</v>
      </c>
      <c r="B136" s="45" t="str">
        <f t="shared" si="22"/>
        <v>-</v>
      </c>
      <c r="C136" s="13">
        <v>15</v>
      </c>
      <c r="D136" s="2">
        <v>43383.651400462964</v>
      </c>
      <c r="E136" s="3">
        <v>2169</v>
      </c>
      <c r="F136" s="3" t="s">
        <v>33</v>
      </c>
      <c r="G136" s="3">
        <v>1789</v>
      </c>
      <c r="H136" s="3">
        <v>508</v>
      </c>
      <c r="I136" s="3">
        <v>4</v>
      </c>
      <c r="J136" s="3">
        <v>1</v>
      </c>
      <c r="K136" s="3"/>
      <c r="L136" s="2">
        <v>43383.654791666668</v>
      </c>
      <c r="M136" s="2">
        <v>43383.660520833335</v>
      </c>
      <c r="N136" s="3" t="s">
        <v>48</v>
      </c>
      <c r="O136" s="3" t="s">
        <v>49</v>
      </c>
      <c r="P136" s="3" t="s">
        <v>52</v>
      </c>
      <c r="Q136" s="3" t="s">
        <v>53</v>
      </c>
      <c r="R136" s="2">
        <v>43383.659131944441</v>
      </c>
      <c r="S136" s="2">
        <v>43383.659131944441</v>
      </c>
      <c r="T136" s="2">
        <v>43383.671759259261</v>
      </c>
      <c r="U136" s="2">
        <v>43383.671759259261</v>
      </c>
      <c r="V136" s="3"/>
      <c r="W136" s="14">
        <f t="shared" si="23"/>
        <v>43383.651400462964</v>
      </c>
      <c r="X136" s="15">
        <f t="shared" si="19"/>
        <v>5.7291666671517305E-3</v>
      </c>
      <c r="Y136" s="15">
        <f t="shared" si="20"/>
        <v>5.7291666671517305E-3</v>
      </c>
      <c r="Z136" s="16"/>
      <c r="AA136" s="16">
        <f t="shared" si="24"/>
        <v>0</v>
      </c>
      <c r="AB136" s="16">
        <f t="shared" si="16"/>
        <v>3.3912037033587694E-3</v>
      </c>
      <c r="AC136" s="16"/>
      <c r="AD136" s="16"/>
    </row>
    <row r="137" spans="1:30" s="13" customFormat="1" x14ac:dyDescent="0.4">
      <c r="A137" s="45" t="str">
        <f t="shared" si="21"/>
        <v>-</v>
      </c>
      <c r="B137" s="45" t="str">
        <f t="shared" si="22"/>
        <v>-</v>
      </c>
      <c r="C137" s="13">
        <v>15</v>
      </c>
      <c r="D137" s="2">
        <v>43383.654733796298</v>
      </c>
      <c r="E137" s="3">
        <v>2170</v>
      </c>
      <c r="F137" s="3" t="s">
        <v>33</v>
      </c>
      <c r="G137" s="3">
        <v>1691</v>
      </c>
      <c r="H137" s="3">
        <v>361</v>
      </c>
      <c r="I137" s="3">
        <v>9</v>
      </c>
      <c r="J137" s="3">
        <v>2</v>
      </c>
      <c r="K137" s="3"/>
      <c r="L137" s="2">
        <v>43383.660775462966</v>
      </c>
      <c r="M137" s="2">
        <v>43383.666655092595</v>
      </c>
      <c r="N137" s="3" t="s">
        <v>52</v>
      </c>
      <c r="O137" s="3" t="s">
        <v>53</v>
      </c>
      <c r="P137" s="3" t="s">
        <v>27</v>
      </c>
      <c r="Q137" s="3" t="s">
        <v>28</v>
      </c>
      <c r="R137" s="2">
        <v>43383.662291666667</v>
      </c>
      <c r="S137" s="2">
        <v>43383.662291666667</v>
      </c>
      <c r="T137" s="2">
        <v>43383.673622685186</v>
      </c>
      <c r="U137" s="2">
        <v>43383.673622685186</v>
      </c>
      <c r="V137" s="3"/>
      <c r="W137" s="14">
        <f t="shared" si="23"/>
        <v>43383.654733796298</v>
      </c>
      <c r="X137" s="15">
        <f t="shared" si="19"/>
        <v>5.8796296289074235E-3</v>
      </c>
      <c r="Y137" s="15">
        <f t="shared" si="20"/>
        <v>1.1759259257814847E-2</v>
      </c>
      <c r="Z137" s="16"/>
      <c r="AA137" s="16">
        <f t="shared" si="24"/>
        <v>0</v>
      </c>
      <c r="AB137" s="16">
        <f t="shared" ref="AB137:AB200" si="25">IF(IF(B137="☆",(IF(K137&gt;R137,K137-W137,R137-W137)),L137-W137)&lt;0,0,IF(B137="☆",(IF(K137&gt;R137,K137-W137,R137-W137)),L137-W137))</f>
        <v>6.0416666674427688E-3</v>
      </c>
      <c r="AC137" s="16"/>
      <c r="AD137" s="16"/>
    </row>
    <row r="138" spans="1:30" s="13" customFormat="1" x14ac:dyDescent="0.4">
      <c r="A138" s="45" t="str">
        <f t="shared" si="21"/>
        <v>-</v>
      </c>
      <c r="B138" s="45" t="str">
        <f t="shared" si="22"/>
        <v>-</v>
      </c>
      <c r="C138" s="13">
        <v>15</v>
      </c>
      <c r="D138" s="2">
        <v>43383.655266203707</v>
      </c>
      <c r="E138" s="3">
        <v>2171</v>
      </c>
      <c r="F138" s="3" t="s">
        <v>38</v>
      </c>
      <c r="G138" s="3">
        <v>0</v>
      </c>
      <c r="H138" s="3">
        <v>385</v>
      </c>
      <c r="I138" s="3">
        <v>1</v>
      </c>
      <c r="J138" s="3">
        <v>1</v>
      </c>
      <c r="K138" s="3"/>
      <c r="L138" s="2">
        <v>43383.659733796296</v>
      </c>
      <c r="M138" s="2">
        <v>43383.664826388886</v>
      </c>
      <c r="N138" s="3" t="s">
        <v>29</v>
      </c>
      <c r="O138" s="3" t="s">
        <v>30</v>
      </c>
      <c r="P138" s="3" t="s">
        <v>34</v>
      </c>
      <c r="Q138" s="3" t="s">
        <v>35</v>
      </c>
      <c r="R138" s="2">
        <v>43383.659016203703</v>
      </c>
      <c r="S138" s="2">
        <v>43383.659016203703</v>
      </c>
      <c r="T138" s="2">
        <v>43383.666168981479</v>
      </c>
      <c r="U138" s="2">
        <v>43383.666168981479</v>
      </c>
      <c r="V138" s="3"/>
      <c r="W138" s="14">
        <f t="shared" si="23"/>
        <v>43383.655266203707</v>
      </c>
      <c r="X138" s="15">
        <f t="shared" si="19"/>
        <v>5.0925925897900015E-3</v>
      </c>
      <c r="Y138" s="15">
        <f t="shared" si="20"/>
        <v>5.0925925897900015E-3</v>
      </c>
      <c r="Z138" s="16"/>
      <c r="AA138" s="16">
        <f t="shared" si="24"/>
        <v>7.1759259299142286E-4</v>
      </c>
      <c r="AB138" s="16">
        <f t="shared" si="25"/>
        <v>4.4675925892079249E-3</v>
      </c>
      <c r="AC138" s="16"/>
      <c r="AD138" s="16"/>
    </row>
    <row r="139" spans="1:30" s="13" customFormat="1" x14ac:dyDescent="0.4">
      <c r="A139" s="45" t="str">
        <f t="shared" si="21"/>
        <v>★</v>
      </c>
      <c r="B139" s="45" t="str">
        <f t="shared" si="22"/>
        <v>-</v>
      </c>
      <c r="C139" s="13">
        <v>15</v>
      </c>
      <c r="D139" s="2">
        <v>43383.646458333336</v>
      </c>
      <c r="E139" s="3">
        <v>2163</v>
      </c>
      <c r="F139" s="3" t="s">
        <v>56</v>
      </c>
      <c r="G139" s="3">
        <v>1117</v>
      </c>
      <c r="H139" s="3">
        <v>866</v>
      </c>
      <c r="I139" s="3">
        <v>2</v>
      </c>
      <c r="J139" s="3">
        <v>3</v>
      </c>
      <c r="K139" s="3"/>
      <c r="L139" s="2">
        <v>43383.658877314818</v>
      </c>
      <c r="M139" s="2">
        <v>43383.672453703701</v>
      </c>
      <c r="N139" s="3" t="s">
        <v>48</v>
      </c>
      <c r="O139" s="3" t="s">
        <v>49</v>
      </c>
      <c r="P139" s="3" t="s">
        <v>67</v>
      </c>
      <c r="Q139" s="3" t="s">
        <v>68</v>
      </c>
      <c r="R139" s="2">
        <v>43383.65625</v>
      </c>
      <c r="S139" s="2">
        <v>43383.65902777778</v>
      </c>
      <c r="T139" s="2">
        <v>43383.67460648148</v>
      </c>
      <c r="U139" s="2">
        <v>43383.684305555558</v>
      </c>
      <c r="V139" s="2">
        <v>43383.65625</v>
      </c>
      <c r="W139" s="14">
        <f t="shared" si="23"/>
        <v>43383.65625</v>
      </c>
      <c r="X139" s="15">
        <f t="shared" si="19"/>
        <v>1.3576388882938772E-2</v>
      </c>
      <c r="Y139" s="15">
        <f t="shared" si="20"/>
        <v>4.0729166648816317E-2</v>
      </c>
      <c r="AA139" s="16">
        <f t="shared" si="24"/>
        <v>2.6273148178006522E-3</v>
      </c>
      <c r="AB139" s="16">
        <f t="shared" si="25"/>
        <v>2.6273148178006522E-3</v>
      </c>
    </row>
    <row r="140" spans="1:30" s="13" customFormat="1" x14ac:dyDescent="0.4">
      <c r="A140" s="45" t="str">
        <f t="shared" si="21"/>
        <v>-</v>
      </c>
      <c r="B140" s="45" t="str">
        <f t="shared" si="22"/>
        <v>-</v>
      </c>
      <c r="C140" s="13">
        <v>15</v>
      </c>
      <c r="D140" s="2">
        <v>43383.658217592594</v>
      </c>
      <c r="E140" s="3">
        <v>2172</v>
      </c>
      <c r="F140" s="3" t="s">
        <v>18</v>
      </c>
      <c r="G140" s="3">
        <v>2325</v>
      </c>
      <c r="H140" s="3">
        <v>694</v>
      </c>
      <c r="I140" s="3">
        <v>3</v>
      </c>
      <c r="J140" s="3">
        <v>1</v>
      </c>
      <c r="K140" s="3"/>
      <c r="L140" s="2">
        <v>43383.659039351849</v>
      </c>
      <c r="M140" s="2">
        <v>43383.663877314815</v>
      </c>
      <c r="N140" s="3" t="s">
        <v>86</v>
      </c>
      <c r="O140" s="3" t="s">
        <v>87</v>
      </c>
      <c r="P140" s="3" t="s">
        <v>34</v>
      </c>
      <c r="Q140" s="3" t="s">
        <v>35</v>
      </c>
      <c r="R140" s="2">
        <v>43383.662905092591</v>
      </c>
      <c r="S140" s="2">
        <v>43383.662905092591</v>
      </c>
      <c r="T140" s="2">
        <v>43383.673958333333</v>
      </c>
      <c r="U140" s="2">
        <v>43383.673958333333</v>
      </c>
      <c r="V140" s="3"/>
      <c r="W140" s="14">
        <f t="shared" si="23"/>
        <v>43383.658217592594</v>
      </c>
      <c r="X140" s="15">
        <f t="shared" si="19"/>
        <v>4.8379629661212675E-3</v>
      </c>
      <c r="Y140" s="15">
        <f t="shared" si="20"/>
        <v>4.8379629661212675E-3</v>
      </c>
      <c r="Z140" s="16"/>
      <c r="AA140" s="16">
        <f t="shared" si="24"/>
        <v>0</v>
      </c>
      <c r="AB140" s="16">
        <f t="shared" si="25"/>
        <v>8.2175925490446389E-4</v>
      </c>
      <c r="AC140" s="16"/>
      <c r="AD140" s="16"/>
    </row>
    <row r="141" spans="1:30" s="13" customFormat="1" x14ac:dyDescent="0.4">
      <c r="A141" s="45" t="str">
        <f t="shared" si="21"/>
        <v>-</v>
      </c>
      <c r="B141" s="45" t="str">
        <f t="shared" si="22"/>
        <v>-</v>
      </c>
      <c r="C141" s="13">
        <v>15</v>
      </c>
      <c r="D141" s="2">
        <v>43383.659259259257</v>
      </c>
      <c r="E141" s="3">
        <v>2174</v>
      </c>
      <c r="F141" s="3" t="s">
        <v>38</v>
      </c>
      <c r="G141" s="3">
        <v>0</v>
      </c>
      <c r="H141" s="3">
        <v>867</v>
      </c>
      <c r="I141" s="3">
        <v>5</v>
      </c>
      <c r="J141" s="3">
        <v>1</v>
      </c>
      <c r="K141" s="3"/>
      <c r="L141" s="2">
        <v>43383.662557870368</v>
      </c>
      <c r="M141" s="2">
        <v>43383.666284722225</v>
      </c>
      <c r="N141" s="3" t="s">
        <v>44</v>
      </c>
      <c r="O141" s="3" t="s">
        <v>45</v>
      </c>
      <c r="P141" s="3" t="s">
        <v>76</v>
      </c>
      <c r="Q141" s="3" t="s">
        <v>77</v>
      </c>
      <c r="R141" s="2">
        <v>43383.667141203703</v>
      </c>
      <c r="S141" s="2">
        <v>43383.667141203703</v>
      </c>
      <c r="T141" s="2">
        <v>43383.676342592589</v>
      </c>
      <c r="U141" s="2">
        <v>43383.676342592589</v>
      </c>
      <c r="V141" s="3"/>
      <c r="W141" s="14">
        <f t="shared" si="23"/>
        <v>43383.659259259257</v>
      </c>
      <c r="X141" s="15">
        <f t="shared" si="19"/>
        <v>3.7268518572091125E-3</v>
      </c>
      <c r="Y141" s="15">
        <f t="shared" si="20"/>
        <v>3.7268518572091125E-3</v>
      </c>
      <c r="Z141" s="16"/>
      <c r="AA141" s="16">
        <f t="shared" si="24"/>
        <v>0</v>
      </c>
      <c r="AB141" s="16">
        <f t="shared" si="25"/>
        <v>3.2986111109494232E-3</v>
      </c>
      <c r="AC141" s="16"/>
      <c r="AD141" s="16"/>
    </row>
    <row r="142" spans="1:30" s="13" customFormat="1" x14ac:dyDescent="0.4">
      <c r="A142" s="45" t="str">
        <f t="shared" si="21"/>
        <v>-</v>
      </c>
      <c r="B142" s="45" t="str">
        <f t="shared" si="22"/>
        <v>-</v>
      </c>
      <c r="C142" s="13">
        <v>15</v>
      </c>
      <c r="D142" s="2">
        <v>43383.660902777781</v>
      </c>
      <c r="E142" s="3">
        <v>2175</v>
      </c>
      <c r="F142" s="3" t="s">
        <v>38</v>
      </c>
      <c r="G142" s="3">
        <v>0</v>
      </c>
      <c r="H142" s="3">
        <v>702</v>
      </c>
      <c r="I142" s="3">
        <v>4</v>
      </c>
      <c r="J142" s="3">
        <v>1</v>
      </c>
      <c r="K142" s="3"/>
      <c r="L142" s="2">
        <v>43383.663703703707</v>
      </c>
      <c r="M142" s="2">
        <v>43383.67564814815</v>
      </c>
      <c r="N142" s="3" t="s">
        <v>61</v>
      </c>
      <c r="O142" s="3" t="s">
        <v>62</v>
      </c>
      <c r="P142" s="3" t="s">
        <v>52</v>
      </c>
      <c r="Q142" s="3" t="s">
        <v>53</v>
      </c>
      <c r="R142" s="2">
        <v>43383.668981481482</v>
      </c>
      <c r="S142" s="2">
        <v>43383.668981481482</v>
      </c>
      <c r="T142" s="2">
        <v>43383.6796875</v>
      </c>
      <c r="U142" s="2">
        <v>43383.6796875</v>
      </c>
      <c r="V142" s="3"/>
      <c r="W142" s="14">
        <f t="shared" si="23"/>
        <v>43383.660902777781</v>
      </c>
      <c r="X142" s="15">
        <f t="shared" si="19"/>
        <v>1.1944444442633539E-2</v>
      </c>
      <c r="Y142" s="15">
        <f t="shared" si="20"/>
        <v>1.1944444442633539E-2</v>
      </c>
      <c r="Z142" s="16"/>
      <c r="AA142" s="16">
        <f t="shared" si="24"/>
        <v>0</v>
      </c>
      <c r="AB142" s="16">
        <f t="shared" si="25"/>
        <v>2.8009259258396924E-3</v>
      </c>
      <c r="AC142" s="16"/>
      <c r="AD142" s="16"/>
    </row>
    <row r="143" spans="1:30" s="13" customFormat="1" x14ac:dyDescent="0.4">
      <c r="A143" s="45" t="str">
        <f t="shared" si="21"/>
        <v>-</v>
      </c>
      <c r="B143" s="45" t="str">
        <f t="shared" si="22"/>
        <v>-</v>
      </c>
      <c r="C143" s="13">
        <v>15</v>
      </c>
      <c r="D143" s="2">
        <v>43383.66615740741</v>
      </c>
      <c r="E143" s="3">
        <v>2176</v>
      </c>
      <c r="F143" s="3" t="s">
        <v>18</v>
      </c>
      <c r="G143" s="3">
        <v>985</v>
      </c>
      <c r="H143" s="3">
        <v>392</v>
      </c>
      <c r="I143" s="3">
        <v>4</v>
      </c>
      <c r="J143" s="3">
        <v>1</v>
      </c>
      <c r="K143" s="3"/>
      <c r="L143" s="2">
        <v>43383.668900462966</v>
      </c>
      <c r="M143" s="2">
        <v>43383.67355324074</v>
      </c>
      <c r="N143" s="3" t="s">
        <v>25</v>
      </c>
      <c r="O143" s="3" t="s">
        <v>26</v>
      </c>
      <c r="P143" s="3" t="s">
        <v>67</v>
      </c>
      <c r="Q143" s="3" t="s">
        <v>68</v>
      </c>
      <c r="R143" s="2">
        <v>43383.671979166669</v>
      </c>
      <c r="S143" s="2">
        <v>43383.671979166669</v>
      </c>
      <c r="T143" s="2">
        <v>43383.682789351849</v>
      </c>
      <c r="U143" s="2">
        <v>43383.682789351849</v>
      </c>
      <c r="V143" s="3"/>
      <c r="W143" s="14">
        <f t="shared" si="23"/>
        <v>43383.66615740741</v>
      </c>
      <c r="X143" s="15">
        <f t="shared" si="19"/>
        <v>4.6527777740266174E-3</v>
      </c>
      <c r="Y143" s="15">
        <f t="shared" si="20"/>
        <v>4.6527777740266174E-3</v>
      </c>
      <c r="Z143" s="16"/>
      <c r="AA143" s="16">
        <f t="shared" si="24"/>
        <v>0</v>
      </c>
      <c r="AB143" s="16">
        <f t="shared" si="25"/>
        <v>2.7430555564933456E-3</v>
      </c>
      <c r="AC143" s="16"/>
      <c r="AD143" s="16"/>
    </row>
    <row r="144" spans="1:30" s="13" customFormat="1" x14ac:dyDescent="0.4">
      <c r="A144" s="45" t="str">
        <f>IF(V144&gt;0, "★", "-")</f>
        <v>★</v>
      </c>
      <c r="B144" s="45" t="str">
        <f>IF(K144&gt;0, "☆", "-")</f>
        <v>☆</v>
      </c>
      <c r="C144" s="13">
        <v>15</v>
      </c>
      <c r="D144" s="2">
        <v>43383.627002314817</v>
      </c>
      <c r="E144" s="3">
        <v>2148</v>
      </c>
      <c r="F144" s="3" t="s">
        <v>18</v>
      </c>
      <c r="G144" s="3">
        <v>1663</v>
      </c>
      <c r="H144" s="3">
        <v>374</v>
      </c>
      <c r="I144" s="3">
        <v>1</v>
      </c>
      <c r="J144" s="3">
        <v>1</v>
      </c>
      <c r="K144" s="2">
        <v>43383.638622685183</v>
      </c>
      <c r="L144" s="3"/>
      <c r="M144" s="3"/>
      <c r="N144" s="3" t="s">
        <v>61</v>
      </c>
      <c r="O144" s="3" t="s">
        <v>62</v>
      </c>
      <c r="P144" s="3" t="s">
        <v>44</v>
      </c>
      <c r="Q144" s="3" t="s">
        <v>45</v>
      </c>
      <c r="R144" s="2">
        <v>43383.639398148145</v>
      </c>
      <c r="S144" s="3"/>
      <c r="T144" s="2">
        <v>43383.643946759257</v>
      </c>
      <c r="U144" s="3"/>
      <c r="V144" s="2">
        <v>43383.639398148145</v>
      </c>
      <c r="W144" s="14">
        <f>IF(V144&gt;0,V144,D144)</f>
        <v>43383.639398148145</v>
      </c>
      <c r="X144" s="15">
        <f>M144-L144</f>
        <v>0</v>
      </c>
      <c r="Y144" s="15">
        <f>X144*J144</f>
        <v>0</v>
      </c>
      <c r="Z144" s="16"/>
      <c r="AA144" s="16">
        <f>IF(IF(A144="☆",K144-R144,L144-R144)&lt;0,0,IF(A144="☆",K144-R144,L144-R144))</f>
        <v>0</v>
      </c>
      <c r="AB144" s="16">
        <f>IF(IF(B144="☆",(IF(K144&gt;R144,K144-W144,R144-W144)),L144-W144)&lt;0,0,IF(B144="☆",(IF(K144&gt;R144,K144-W144,R144-W144)),L144-W144))</f>
        <v>0</v>
      </c>
      <c r="AC144" s="16"/>
      <c r="AD144" s="16"/>
    </row>
    <row r="145" spans="1:30" s="13" customFormat="1" x14ac:dyDescent="0.4">
      <c r="A145" s="45" t="str">
        <f t="shared" si="21"/>
        <v>-</v>
      </c>
      <c r="B145" s="45" t="str">
        <f t="shared" si="22"/>
        <v>☆</v>
      </c>
      <c r="C145" s="13">
        <v>15</v>
      </c>
      <c r="D145" s="2">
        <v>43383.627199074072</v>
      </c>
      <c r="E145" s="3">
        <v>2149</v>
      </c>
      <c r="F145" s="3" t="s">
        <v>71</v>
      </c>
      <c r="G145" s="3">
        <v>2337</v>
      </c>
      <c r="H145" s="3">
        <v>1050</v>
      </c>
      <c r="I145" s="3">
        <v>1</v>
      </c>
      <c r="J145" s="3">
        <v>1</v>
      </c>
      <c r="K145" s="2">
        <v>43383.629560185182</v>
      </c>
      <c r="L145" s="3"/>
      <c r="M145" s="3"/>
      <c r="N145" s="3" t="s">
        <v>65</v>
      </c>
      <c r="O145" s="3" t="s">
        <v>66</v>
      </c>
      <c r="P145" s="3" t="s">
        <v>39</v>
      </c>
      <c r="Q145" s="3" t="s">
        <v>40</v>
      </c>
      <c r="R145" s="2">
        <v>43383.630902777775</v>
      </c>
      <c r="S145" s="3"/>
      <c r="T145" s="2">
        <v>43383.657523148147</v>
      </c>
      <c r="U145" s="3"/>
      <c r="V145" s="3"/>
      <c r="W145" s="14">
        <f t="shared" si="23"/>
        <v>43383.627199074072</v>
      </c>
      <c r="X145" s="15">
        <f t="shared" si="19"/>
        <v>0</v>
      </c>
      <c r="Y145" s="15">
        <f t="shared" si="20"/>
        <v>0</v>
      </c>
      <c r="Z145" s="16"/>
      <c r="AA145" s="16">
        <f t="shared" si="24"/>
        <v>0</v>
      </c>
      <c r="AB145" s="16">
        <f t="shared" si="25"/>
        <v>3.7037037036498077E-3</v>
      </c>
      <c r="AC145" s="16"/>
      <c r="AD145" s="16"/>
    </row>
    <row r="146" spans="1:30" s="20" customFormat="1" x14ac:dyDescent="0.4">
      <c r="A146" s="59" t="str">
        <f t="shared" si="21"/>
        <v>-</v>
      </c>
      <c r="B146" s="59" t="str">
        <f t="shared" si="22"/>
        <v>☆</v>
      </c>
      <c r="C146" s="20">
        <v>15</v>
      </c>
      <c r="D146" s="4">
        <v>43383.638784722221</v>
      </c>
      <c r="E146" s="5">
        <v>2157</v>
      </c>
      <c r="F146" s="5" t="s">
        <v>18</v>
      </c>
      <c r="G146" s="5">
        <v>1334</v>
      </c>
      <c r="H146" s="5">
        <v>784</v>
      </c>
      <c r="I146" s="5">
        <v>2</v>
      </c>
      <c r="J146" s="5">
        <v>1</v>
      </c>
      <c r="K146" s="4">
        <v>43383.645185185182</v>
      </c>
      <c r="L146" s="5"/>
      <c r="M146" s="5"/>
      <c r="N146" s="5" t="s">
        <v>44</v>
      </c>
      <c r="O146" s="5" t="s">
        <v>45</v>
      </c>
      <c r="P146" s="5" t="s">
        <v>84</v>
      </c>
      <c r="Q146" s="5" t="s">
        <v>85</v>
      </c>
      <c r="R146" s="4">
        <v>43383.643865740742</v>
      </c>
      <c r="S146" s="5"/>
      <c r="T146" s="4">
        <v>43383.653425925928</v>
      </c>
      <c r="U146" s="5"/>
      <c r="V146" s="5"/>
      <c r="W146" s="21">
        <f t="shared" si="23"/>
        <v>43383.638784722221</v>
      </c>
      <c r="X146" s="60">
        <f t="shared" si="19"/>
        <v>0</v>
      </c>
      <c r="Y146" s="60">
        <f t="shared" si="20"/>
        <v>0</v>
      </c>
      <c r="Z146" s="61"/>
      <c r="AA146" s="61">
        <f t="shared" si="24"/>
        <v>0</v>
      </c>
      <c r="AB146" s="61">
        <f t="shared" si="25"/>
        <v>6.4004629603005014E-3</v>
      </c>
      <c r="AC146" s="61"/>
      <c r="AD146" s="61"/>
    </row>
    <row r="147" spans="1:30" s="67" customFormat="1" x14ac:dyDescent="0.4">
      <c r="A147" s="62" t="str">
        <f>IF(V147&gt;0, "★", "-")</f>
        <v>★</v>
      </c>
      <c r="B147" s="62" t="str">
        <f>IF(K147&gt;0, "☆", "-")</f>
        <v>-</v>
      </c>
      <c r="C147" s="67">
        <v>16</v>
      </c>
      <c r="D147" s="64">
        <v>43383.629016203704</v>
      </c>
      <c r="E147" s="63">
        <v>2151</v>
      </c>
      <c r="F147" s="63" t="s">
        <v>18</v>
      </c>
      <c r="G147" s="63">
        <v>1199</v>
      </c>
      <c r="H147" s="63">
        <v>1250</v>
      </c>
      <c r="I147" s="63">
        <v>6</v>
      </c>
      <c r="J147" s="63">
        <v>1</v>
      </c>
      <c r="K147" s="63"/>
      <c r="L147" s="64">
        <v>43383.692789351851</v>
      </c>
      <c r="M147" s="64">
        <v>43383.698495370372</v>
      </c>
      <c r="N147" s="63" t="s">
        <v>21</v>
      </c>
      <c r="O147" s="63" t="s">
        <v>22</v>
      </c>
      <c r="P147" s="63" t="s">
        <v>19</v>
      </c>
      <c r="Q147" s="63" t="s">
        <v>20</v>
      </c>
      <c r="R147" s="64">
        <v>43383.691319444442</v>
      </c>
      <c r="S147" s="64">
        <v>43383.697546296295</v>
      </c>
      <c r="T147" s="64">
        <v>43383.700648148151</v>
      </c>
      <c r="U147" s="64">
        <v>43383.706875000003</v>
      </c>
      <c r="V147" s="64">
        <v>43383.691319444442</v>
      </c>
      <c r="W147" s="68">
        <f>IF(V147&gt;0,V147,D147)</f>
        <v>43383.691319444442</v>
      </c>
      <c r="X147" s="69">
        <f>M147-L147</f>
        <v>5.7060185208683833E-3</v>
      </c>
      <c r="Y147" s="69">
        <f>X147*J147</f>
        <v>5.7060185208683833E-3</v>
      </c>
      <c r="Z147" s="70">
        <f>SUM(Y147:Y179)</f>
        <v>0.28026620368473232</v>
      </c>
      <c r="AA147" s="70">
        <f>IF(IF(A147="☆",K147-R147,L147-R147)&lt;0,0,IF(A147="☆",K147-R147,L147-R147))</f>
        <v>1.4699074090458453E-3</v>
      </c>
      <c r="AB147" s="70">
        <f>IF(IF(B147="☆",(IF(K147&gt;R147,K147-W147,R147-W147)),L147-W147)&lt;0,0,IF(B147="☆",(IF(K147&gt;R147,K147-W147,R147-W147)),L147-W147))</f>
        <v>1.4699074090458453E-3</v>
      </c>
      <c r="AC147" s="70">
        <f>AVERAGE(AB147:AB179)</f>
        <v>5.5225869807393546E-3</v>
      </c>
      <c r="AD147" s="70">
        <f>MEDIAN(AB147:AB179)</f>
        <v>3.8773148116888478E-3</v>
      </c>
    </row>
    <row r="148" spans="1:30" s="13" customFormat="1" x14ac:dyDescent="0.4">
      <c r="A148" s="45" t="str">
        <f>IF(V148&gt;0, "★", "-")</f>
        <v>★</v>
      </c>
      <c r="B148" s="45" t="str">
        <f>IF(K148&gt;0, "☆", "-")</f>
        <v>-</v>
      </c>
      <c r="C148" s="13">
        <v>16</v>
      </c>
      <c r="D148" s="2">
        <v>43383.633935185186</v>
      </c>
      <c r="E148" s="3">
        <v>2155</v>
      </c>
      <c r="F148" s="3" t="s">
        <v>43</v>
      </c>
      <c r="G148" s="3">
        <v>0</v>
      </c>
      <c r="H148" s="3">
        <v>1134</v>
      </c>
      <c r="I148" s="3">
        <v>10</v>
      </c>
      <c r="J148" s="3">
        <v>2</v>
      </c>
      <c r="K148" s="3"/>
      <c r="L148" s="2">
        <v>43383.672476851854</v>
      </c>
      <c r="M148" s="2">
        <v>43383.683321759258</v>
      </c>
      <c r="N148" s="3" t="s">
        <v>67</v>
      </c>
      <c r="O148" s="3" t="s">
        <v>68</v>
      </c>
      <c r="P148" s="3" t="s">
        <v>74</v>
      </c>
      <c r="Q148" s="3" t="s">
        <v>75</v>
      </c>
      <c r="R148" s="2">
        <v>43383.673611111109</v>
      </c>
      <c r="S148" s="2">
        <v>43383.673611111109</v>
      </c>
      <c r="T148" s="2">
        <v>43383.691412037035</v>
      </c>
      <c r="U148" s="2">
        <v>43383.695671296293</v>
      </c>
      <c r="V148" s="2">
        <v>43383.673611111109</v>
      </c>
      <c r="W148" s="14">
        <f>IF(V148&gt;0,V148,D148)</f>
        <v>43383.673611111109</v>
      </c>
      <c r="X148" s="15">
        <f>M148-L148</f>
        <v>1.0844907403225079E-2</v>
      </c>
      <c r="Y148" s="15">
        <f>X148*J148</f>
        <v>2.1689814806450158E-2</v>
      </c>
      <c r="Z148" s="16"/>
      <c r="AA148" s="16">
        <f>IF(IF(A148="☆",K148-R148,L148-R148)&lt;0,0,IF(A148="☆",K148-R148,L148-R148))</f>
        <v>0</v>
      </c>
      <c r="AB148" s="16">
        <f>IF(IF(B148="☆",(IF(K148&gt;R148,K148-W148,R148-W148)),L148-W148)&lt;0,0,IF(B148="☆",(IF(K148&gt;R148,K148-W148,R148-W148)),L148-W148))</f>
        <v>0</v>
      </c>
      <c r="AC148" s="16"/>
      <c r="AD148" s="16"/>
    </row>
    <row r="149" spans="1:30" s="13" customFormat="1" x14ac:dyDescent="0.4">
      <c r="A149" s="45" t="str">
        <f>IF(V149&gt;0, "★", "-")</f>
        <v>★</v>
      </c>
      <c r="B149" s="45" t="str">
        <f>IF(K149&gt;0, "☆", "-")</f>
        <v>-</v>
      </c>
      <c r="C149" s="13">
        <v>16</v>
      </c>
      <c r="D149" s="2">
        <v>43383.639976851853</v>
      </c>
      <c r="E149" s="3">
        <v>2159</v>
      </c>
      <c r="F149" s="3" t="s">
        <v>18</v>
      </c>
      <c r="G149" s="3">
        <v>1756</v>
      </c>
      <c r="H149" s="3">
        <v>735</v>
      </c>
      <c r="I149" s="3">
        <v>3</v>
      </c>
      <c r="J149" s="3">
        <v>2</v>
      </c>
      <c r="K149" s="3"/>
      <c r="L149" s="2">
        <v>43383.671747685185</v>
      </c>
      <c r="M149" s="2">
        <v>43383.676354166666</v>
      </c>
      <c r="N149" s="3" t="s">
        <v>19</v>
      </c>
      <c r="O149" s="3" t="s">
        <v>20</v>
      </c>
      <c r="P149" s="3" t="s">
        <v>41</v>
      </c>
      <c r="Q149" s="3" t="s">
        <v>42</v>
      </c>
      <c r="R149" s="2">
        <v>43383.673842592594</v>
      </c>
      <c r="S149" s="2">
        <v>43383.673842592594</v>
      </c>
      <c r="T149" s="2">
        <v>43383.68546296296</v>
      </c>
      <c r="U149" s="2">
        <v>43383.68546296296</v>
      </c>
      <c r="V149" s="2">
        <v>43383.673842592594</v>
      </c>
      <c r="W149" s="14">
        <f>IF(V149&gt;0,V149,D149)</f>
        <v>43383.673842592594</v>
      </c>
      <c r="X149" s="15">
        <f>M149-L149</f>
        <v>4.6064814814599231E-3</v>
      </c>
      <c r="Y149" s="15">
        <f>X149*J149</f>
        <v>9.2129629629198462E-3</v>
      </c>
      <c r="Z149" s="16"/>
      <c r="AA149" s="16">
        <f>IF(IF(A149="☆",K149-R149,L149-R149)&lt;0,0,IF(A149="☆",K149-R149,L149-R149))</f>
        <v>0</v>
      </c>
      <c r="AB149" s="16">
        <f>IF(IF(B149="☆",(IF(K149&gt;R149,K149-W149,R149-W149)),L149-W149)&lt;0,0,IF(B149="☆",(IF(K149&gt;R149,K149-W149,R149-W149)),L149-W149))</f>
        <v>0</v>
      </c>
      <c r="AC149" s="16"/>
      <c r="AD149" s="16"/>
    </row>
    <row r="150" spans="1:30" s="13" customFormat="1" x14ac:dyDescent="0.4">
      <c r="A150" s="45" t="str">
        <f t="shared" si="21"/>
        <v>-</v>
      </c>
      <c r="B150" s="45" t="str">
        <f t="shared" si="22"/>
        <v>-</v>
      </c>
      <c r="C150" s="13">
        <v>16</v>
      </c>
      <c r="D150" s="2">
        <v>43383.66678240741</v>
      </c>
      <c r="E150" s="3">
        <v>2177</v>
      </c>
      <c r="F150" s="3" t="s">
        <v>38</v>
      </c>
      <c r="G150" s="3">
        <v>0</v>
      </c>
      <c r="H150" s="3">
        <v>968</v>
      </c>
      <c r="I150" s="3">
        <v>5</v>
      </c>
      <c r="J150" s="3">
        <v>1</v>
      </c>
      <c r="K150" s="3"/>
      <c r="L150" s="2">
        <v>43383.669490740744</v>
      </c>
      <c r="M150" s="2">
        <v>43383.674409722225</v>
      </c>
      <c r="N150" s="3" t="s">
        <v>21</v>
      </c>
      <c r="O150" s="3" t="s">
        <v>22</v>
      </c>
      <c r="P150" s="3" t="s">
        <v>19</v>
      </c>
      <c r="Q150" s="3" t="s">
        <v>20</v>
      </c>
      <c r="R150" s="2">
        <v>43383.671134259261</v>
      </c>
      <c r="S150" s="2">
        <v>43383.671134259261</v>
      </c>
      <c r="T150" s="2">
        <v>43383.680462962962</v>
      </c>
      <c r="U150" s="2">
        <v>43383.678796296299</v>
      </c>
      <c r="V150" s="3"/>
      <c r="W150" s="14">
        <f t="shared" si="23"/>
        <v>43383.66678240741</v>
      </c>
      <c r="X150" s="15">
        <f t="shared" si="19"/>
        <v>4.9189814817509614E-3</v>
      </c>
      <c r="Y150" s="15">
        <f t="shared" si="20"/>
        <v>4.9189814817509614E-3</v>
      </c>
      <c r="Z150" s="16"/>
      <c r="AA150" s="16">
        <f t="shared" si="24"/>
        <v>0</v>
      </c>
      <c r="AB150" s="16">
        <f t="shared" si="25"/>
        <v>2.7083333334303461E-3</v>
      </c>
      <c r="AC150" s="16"/>
      <c r="AD150" s="16"/>
    </row>
    <row r="151" spans="1:30" s="13" customFormat="1" x14ac:dyDescent="0.4">
      <c r="A151" s="45" t="str">
        <f t="shared" si="21"/>
        <v>-</v>
      </c>
      <c r="B151" s="45" t="str">
        <f t="shared" si="22"/>
        <v>-</v>
      </c>
      <c r="C151" s="13">
        <v>16</v>
      </c>
      <c r="D151" s="2">
        <v>43383.667025462964</v>
      </c>
      <c r="E151" s="3">
        <v>2178</v>
      </c>
      <c r="F151" s="3" t="s">
        <v>38</v>
      </c>
      <c r="G151" s="3">
        <v>0</v>
      </c>
      <c r="H151" s="3">
        <v>854</v>
      </c>
      <c r="I151" s="3">
        <v>1</v>
      </c>
      <c r="J151" s="3">
        <v>1</v>
      </c>
      <c r="K151" s="3"/>
      <c r="L151" s="2">
        <v>43383.672500000001</v>
      </c>
      <c r="M151" s="2">
        <v>43383.676886574074</v>
      </c>
      <c r="N151" s="3" t="s">
        <v>69</v>
      </c>
      <c r="O151" s="3" t="s">
        <v>70</v>
      </c>
      <c r="P151" s="3" t="s">
        <v>31</v>
      </c>
      <c r="Q151" s="3" t="s">
        <v>32</v>
      </c>
      <c r="R151" s="2">
        <v>43383.673159722224</v>
      </c>
      <c r="S151" s="2">
        <v>43383.67423611111</v>
      </c>
      <c r="T151" s="2">
        <v>43383.683368055557</v>
      </c>
      <c r="U151" s="2">
        <v>43383.684444444443</v>
      </c>
      <c r="V151" s="3"/>
      <c r="W151" s="14">
        <f t="shared" si="23"/>
        <v>43383.667025462964</v>
      </c>
      <c r="X151" s="15">
        <f t="shared" si="19"/>
        <v>4.386574073578231E-3</v>
      </c>
      <c r="Y151" s="15">
        <f t="shared" si="20"/>
        <v>4.386574073578231E-3</v>
      </c>
      <c r="Z151" s="16"/>
      <c r="AA151" s="16">
        <f t="shared" si="24"/>
        <v>0</v>
      </c>
      <c r="AB151" s="16">
        <f t="shared" si="25"/>
        <v>5.4745370362070389E-3</v>
      </c>
      <c r="AC151" s="16"/>
      <c r="AD151" s="16"/>
    </row>
    <row r="152" spans="1:30" s="13" customFormat="1" x14ac:dyDescent="0.4">
      <c r="A152" s="45" t="str">
        <f t="shared" si="21"/>
        <v>-</v>
      </c>
      <c r="B152" s="45" t="str">
        <f t="shared" si="22"/>
        <v>-</v>
      </c>
      <c r="C152" s="13">
        <v>16</v>
      </c>
      <c r="D152" s="2">
        <v>43383.668703703705</v>
      </c>
      <c r="E152" s="3">
        <v>2179</v>
      </c>
      <c r="F152" s="3" t="s">
        <v>43</v>
      </c>
      <c r="G152" s="3">
        <v>0</v>
      </c>
      <c r="H152" s="3">
        <v>828</v>
      </c>
      <c r="I152" s="3">
        <v>10</v>
      </c>
      <c r="J152" s="3">
        <v>1</v>
      </c>
      <c r="K152" s="3"/>
      <c r="L152" s="2">
        <v>43383.671967592592</v>
      </c>
      <c r="M152" s="2">
        <v>43383.676631944443</v>
      </c>
      <c r="N152" s="3" t="s">
        <v>67</v>
      </c>
      <c r="O152" s="3" t="s">
        <v>68</v>
      </c>
      <c r="P152" s="3" t="s">
        <v>39</v>
      </c>
      <c r="Q152" s="3" t="s">
        <v>40</v>
      </c>
      <c r="R152" s="2">
        <v>43383.671909722223</v>
      </c>
      <c r="S152" s="2">
        <v>43383.671909722223</v>
      </c>
      <c r="T152" s="2">
        <v>43383.682002314818</v>
      </c>
      <c r="U152" s="2">
        <v>43383.682002314818</v>
      </c>
      <c r="V152" s="3"/>
      <c r="W152" s="14">
        <f t="shared" si="23"/>
        <v>43383.668703703705</v>
      </c>
      <c r="X152" s="15">
        <f t="shared" si="19"/>
        <v>4.6643518508062698E-3</v>
      </c>
      <c r="Y152" s="15">
        <f t="shared" si="20"/>
        <v>4.6643518508062698E-3</v>
      </c>
      <c r="Z152" s="16"/>
      <c r="AA152" s="16">
        <f t="shared" si="24"/>
        <v>5.7870369346346706E-5</v>
      </c>
      <c r="AB152" s="16">
        <f t="shared" si="25"/>
        <v>3.2638888878864236E-3</v>
      </c>
      <c r="AC152" s="16"/>
      <c r="AD152" s="16"/>
    </row>
    <row r="153" spans="1:30" s="13" customFormat="1" x14ac:dyDescent="0.4">
      <c r="A153" s="45" t="str">
        <f t="shared" si="21"/>
        <v>-</v>
      </c>
      <c r="B153" s="45" t="str">
        <f t="shared" si="22"/>
        <v>-</v>
      </c>
      <c r="C153" s="13">
        <v>16</v>
      </c>
      <c r="D153" s="2">
        <v>43383.669444444444</v>
      </c>
      <c r="E153" s="3">
        <v>2181</v>
      </c>
      <c r="F153" s="3" t="s">
        <v>33</v>
      </c>
      <c r="G153" s="3">
        <v>2082</v>
      </c>
      <c r="H153" s="3">
        <v>865</v>
      </c>
      <c r="I153" s="3">
        <v>6</v>
      </c>
      <c r="J153" s="3">
        <v>2</v>
      </c>
      <c r="K153" s="3"/>
      <c r="L153" s="2">
        <v>43383.672974537039</v>
      </c>
      <c r="M153" s="2">
        <v>43383.678090277775</v>
      </c>
      <c r="N153" s="3" t="s">
        <v>44</v>
      </c>
      <c r="O153" s="3" t="s">
        <v>45</v>
      </c>
      <c r="P153" s="3" t="s">
        <v>39</v>
      </c>
      <c r="Q153" s="3" t="s">
        <v>40</v>
      </c>
      <c r="R153" s="2">
        <v>43383.678368055553</v>
      </c>
      <c r="S153" s="2">
        <v>43383.678368055553</v>
      </c>
      <c r="T153" s="2">
        <v>43383.692986111113</v>
      </c>
      <c r="U153" s="2">
        <v>43383.692986111113</v>
      </c>
      <c r="V153" s="3"/>
      <c r="W153" s="14">
        <f t="shared" si="23"/>
        <v>43383.669444444444</v>
      </c>
      <c r="X153" s="15">
        <f t="shared" ref="X153:X176" si="26">M153-L153</f>
        <v>5.1157407360733487E-3</v>
      </c>
      <c r="Y153" s="15">
        <f t="shared" ref="Y153:Y176" si="27">X153*J153</f>
        <v>1.0231481472146697E-2</v>
      </c>
      <c r="Z153" s="16"/>
      <c r="AA153" s="16">
        <f t="shared" si="24"/>
        <v>0</v>
      </c>
      <c r="AB153" s="16">
        <f t="shared" si="25"/>
        <v>3.5300925956107676E-3</v>
      </c>
      <c r="AC153" s="16"/>
      <c r="AD153" s="16"/>
    </row>
    <row r="154" spans="1:30" s="13" customFormat="1" x14ac:dyDescent="0.4">
      <c r="A154" s="45" t="str">
        <f t="shared" si="21"/>
        <v>-</v>
      </c>
      <c r="B154" s="45" t="str">
        <f t="shared" si="22"/>
        <v>-</v>
      </c>
      <c r="C154" s="13">
        <v>16</v>
      </c>
      <c r="D154" s="2">
        <v>43383.669861111113</v>
      </c>
      <c r="E154" s="3">
        <v>2183</v>
      </c>
      <c r="F154" s="3" t="s">
        <v>18</v>
      </c>
      <c r="G154" s="3">
        <v>2334</v>
      </c>
      <c r="H154" s="3">
        <v>755</v>
      </c>
      <c r="I154" s="3">
        <v>3</v>
      </c>
      <c r="J154" s="3">
        <v>3</v>
      </c>
      <c r="K154" s="3"/>
      <c r="L154" s="2">
        <v>43383.682951388888</v>
      </c>
      <c r="M154" s="2">
        <v>43383.687685185185</v>
      </c>
      <c r="N154" s="3" t="s">
        <v>48</v>
      </c>
      <c r="O154" s="3" t="s">
        <v>49</v>
      </c>
      <c r="P154" s="3" t="s">
        <v>25</v>
      </c>
      <c r="Q154" s="3" t="s">
        <v>26</v>
      </c>
      <c r="R154" s="2">
        <v>43383.688171296293</v>
      </c>
      <c r="S154" s="2">
        <v>43383.688171296293</v>
      </c>
      <c r="T154" s="2">
        <v>43383.698946759258</v>
      </c>
      <c r="U154" s="2">
        <v>43383.698946759258</v>
      </c>
      <c r="V154" s="3"/>
      <c r="W154" s="14">
        <f t="shared" si="23"/>
        <v>43383.669861111113</v>
      </c>
      <c r="X154" s="15">
        <f t="shared" si="26"/>
        <v>4.7337962969322689E-3</v>
      </c>
      <c r="Y154" s="15">
        <f t="shared" si="27"/>
        <v>1.4201388890796807E-2</v>
      </c>
      <c r="Z154" s="16"/>
      <c r="AA154" s="16">
        <f t="shared" si="24"/>
        <v>0</v>
      </c>
      <c r="AB154" s="16">
        <f t="shared" si="25"/>
        <v>1.3090277774608694E-2</v>
      </c>
      <c r="AC154" s="16"/>
      <c r="AD154" s="16"/>
    </row>
    <row r="155" spans="1:30" s="13" customFormat="1" x14ac:dyDescent="0.4">
      <c r="A155" s="45" t="str">
        <f t="shared" si="21"/>
        <v>★</v>
      </c>
      <c r="B155" s="45" t="str">
        <f t="shared" si="22"/>
        <v>-</v>
      </c>
      <c r="C155" s="13">
        <v>16</v>
      </c>
      <c r="D155" s="2">
        <v>43383.668900462966</v>
      </c>
      <c r="E155" s="3">
        <v>2180</v>
      </c>
      <c r="F155" s="3" t="s">
        <v>38</v>
      </c>
      <c r="G155" s="3">
        <v>0</v>
      </c>
      <c r="H155" s="3">
        <v>957</v>
      </c>
      <c r="I155" s="3">
        <v>9</v>
      </c>
      <c r="J155" s="3">
        <v>2</v>
      </c>
      <c r="K155" s="3"/>
      <c r="L155" s="2">
        <v>43383.671574074076</v>
      </c>
      <c r="M155" s="2">
        <v>43383.676307870373</v>
      </c>
      <c r="N155" s="3" t="s">
        <v>34</v>
      </c>
      <c r="O155" s="3" t="s">
        <v>35</v>
      </c>
      <c r="P155" s="3" t="s">
        <v>27</v>
      </c>
      <c r="Q155" s="3" t="s">
        <v>28</v>
      </c>
      <c r="R155" s="2">
        <v>43383.672395833331</v>
      </c>
      <c r="S155" s="2">
        <v>43383.672395833331</v>
      </c>
      <c r="T155" s="2">
        <v>43383.681539351855</v>
      </c>
      <c r="U155" s="2">
        <v>43383.681539351855</v>
      </c>
      <c r="V155" s="2">
        <v>43383.670138888891</v>
      </c>
      <c r="W155" s="14">
        <f t="shared" si="23"/>
        <v>43383.670138888891</v>
      </c>
      <c r="X155" s="15">
        <f t="shared" si="26"/>
        <v>4.7337962969322689E-3</v>
      </c>
      <c r="Y155" s="15">
        <f t="shared" si="27"/>
        <v>9.4675925938645378E-3</v>
      </c>
      <c r="Z155" s="16"/>
      <c r="AA155" s="16">
        <f t="shared" si="24"/>
        <v>0</v>
      </c>
      <c r="AB155" s="16">
        <f t="shared" si="25"/>
        <v>1.4351851859828457E-3</v>
      </c>
      <c r="AC155" s="16"/>
      <c r="AD155" s="16"/>
    </row>
    <row r="156" spans="1:30" s="13" customFormat="1" x14ac:dyDescent="0.4">
      <c r="A156" s="45" t="str">
        <f t="shared" si="21"/>
        <v>-</v>
      </c>
      <c r="B156" s="45" t="str">
        <f t="shared" si="22"/>
        <v>-</v>
      </c>
      <c r="C156" s="13">
        <v>16</v>
      </c>
      <c r="D156" s="2">
        <v>43383.670972222222</v>
      </c>
      <c r="E156" s="3">
        <v>2185</v>
      </c>
      <c r="F156" s="3" t="s">
        <v>33</v>
      </c>
      <c r="G156" s="3">
        <v>2271</v>
      </c>
      <c r="H156" s="3">
        <v>443</v>
      </c>
      <c r="I156" s="3">
        <v>1</v>
      </c>
      <c r="J156" s="3">
        <v>2</v>
      </c>
      <c r="K156" s="3"/>
      <c r="L156" s="2">
        <v>43383.677175925928</v>
      </c>
      <c r="M156" s="2">
        <v>43383.694293981483</v>
      </c>
      <c r="N156" s="3" t="s">
        <v>31</v>
      </c>
      <c r="O156" s="3" t="s">
        <v>32</v>
      </c>
      <c r="P156" s="3" t="s">
        <v>19</v>
      </c>
      <c r="Q156" s="3" t="s">
        <v>20</v>
      </c>
      <c r="R156" s="2">
        <v>43383.684444444443</v>
      </c>
      <c r="S156" s="2">
        <v>43383.684444444443</v>
      </c>
      <c r="T156" s="2">
        <v>43383.693738425929</v>
      </c>
      <c r="U156" s="2">
        <v>43383.691759259258</v>
      </c>
      <c r="V156" s="3"/>
      <c r="W156" s="14">
        <f t="shared" si="23"/>
        <v>43383.670972222222</v>
      </c>
      <c r="X156" s="15">
        <f t="shared" si="26"/>
        <v>1.7118055555329192E-2</v>
      </c>
      <c r="Y156" s="15">
        <f t="shared" si="27"/>
        <v>3.4236111110658385E-2</v>
      </c>
      <c r="Z156" s="16"/>
      <c r="AA156" s="16">
        <f t="shared" si="24"/>
        <v>0</v>
      </c>
      <c r="AB156" s="16">
        <f t="shared" si="25"/>
        <v>6.2037037059781142E-3</v>
      </c>
      <c r="AC156" s="16"/>
      <c r="AD156" s="16"/>
    </row>
    <row r="157" spans="1:30" s="13" customFormat="1" x14ac:dyDescent="0.4">
      <c r="A157" s="45" t="str">
        <f t="shared" si="21"/>
        <v>-</v>
      </c>
      <c r="B157" s="45" t="str">
        <f t="shared" si="22"/>
        <v>-</v>
      </c>
      <c r="C157" s="13">
        <v>16</v>
      </c>
      <c r="D157" s="2">
        <v>43383.676620370374</v>
      </c>
      <c r="E157" s="3">
        <v>2186</v>
      </c>
      <c r="F157" s="3" t="s">
        <v>18</v>
      </c>
      <c r="G157" s="3">
        <v>2352</v>
      </c>
      <c r="H157" s="3">
        <v>343</v>
      </c>
      <c r="I157" s="3">
        <v>2</v>
      </c>
      <c r="J157" s="3">
        <v>2</v>
      </c>
      <c r="K157" s="3"/>
      <c r="L157" s="2">
        <v>43383.680497685185</v>
      </c>
      <c r="M157" s="2">
        <v>43383.692060185182</v>
      </c>
      <c r="N157" s="3" t="s">
        <v>63</v>
      </c>
      <c r="O157" s="3" t="s">
        <v>64</v>
      </c>
      <c r="P157" s="3" t="s">
        <v>27</v>
      </c>
      <c r="Q157" s="3" t="s">
        <v>28</v>
      </c>
      <c r="R157" s="2">
        <v>43383.678749999999</v>
      </c>
      <c r="S157" s="2">
        <v>43383.680972222224</v>
      </c>
      <c r="T157" s="2">
        <v>43383.688599537039</v>
      </c>
      <c r="U157" s="2">
        <v>43383.69599537037</v>
      </c>
      <c r="V157" s="3"/>
      <c r="W157" s="14">
        <f t="shared" si="23"/>
        <v>43383.676620370374</v>
      </c>
      <c r="X157" s="15">
        <f t="shared" si="26"/>
        <v>1.1562499996216502E-2</v>
      </c>
      <c r="Y157" s="15">
        <f t="shared" si="27"/>
        <v>2.3124999992433004E-2</v>
      </c>
      <c r="Z157" s="16"/>
      <c r="AA157" s="16">
        <f t="shared" si="24"/>
        <v>1.747685186273884E-3</v>
      </c>
      <c r="AB157" s="16">
        <f t="shared" si="25"/>
        <v>3.8773148116888478E-3</v>
      </c>
      <c r="AC157" s="16"/>
      <c r="AD157" s="16"/>
    </row>
    <row r="158" spans="1:30" s="13" customFormat="1" x14ac:dyDescent="0.4">
      <c r="A158" s="45" t="str">
        <f t="shared" si="21"/>
        <v>-</v>
      </c>
      <c r="B158" s="45" t="str">
        <f t="shared" si="22"/>
        <v>-</v>
      </c>
      <c r="C158" s="13">
        <v>16</v>
      </c>
      <c r="D158" s="2">
        <v>43383.677476851852</v>
      </c>
      <c r="E158" s="3">
        <v>2187</v>
      </c>
      <c r="F158" s="3" t="s">
        <v>38</v>
      </c>
      <c r="G158" s="3">
        <v>0</v>
      </c>
      <c r="H158" s="3">
        <v>368</v>
      </c>
      <c r="I158" s="3">
        <v>1</v>
      </c>
      <c r="J158" s="3">
        <v>1</v>
      </c>
      <c r="K158" s="3"/>
      <c r="L158" s="2">
        <v>43383.688599537039</v>
      </c>
      <c r="M158" s="2">
        <v>43383.694236111114</v>
      </c>
      <c r="N158" s="3" t="s">
        <v>61</v>
      </c>
      <c r="O158" s="3" t="s">
        <v>62</v>
      </c>
      <c r="P158" s="3" t="s">
        <v>19</v>
      </c>
      <c r="Q158" s="3" t="s">
        <v>20</v>
      </c>
      <c r="R158" s="2">
        <v>43383.682974537034</v>
      </c>
      <c r="S158" s="2">
        <v>43383.682974537034</v>
      </c>
      <c r="T158" s="2">
        <v>43383.691064814811</v>
      </c>
      <c r="U158" s="2">
        <v>43383.691064814811</v>
      </c>
      <c r="V158" s="3"/>
      <c r="W158" s="14">
        <f t="shared" si="23"/>
        <v>43383.677476851852</v>
      </c>
      <c r="X158" s="15">
        <f t="shared" si="26"/>
        <v>5.6365740747423843E-3</v>
      </c>
      <c r="Y158" s="15">
        <f t="shared" si="27"/>
        <v>5.6365740747423843E-3</v>
      </c>
      <c r="Z158" s="16"/>
      <c r="AA158" s="16">
        <f t="shared" si="24"/>
        <v>5.6250000052386895E-3</v>
      </c>
      <c r="AB158" s="16">
        <f t="shared" si="25"/>
        <v>1.1122685187729076E-2</v>
      </c>
      <c r="AC158" s="16"/>
      <c r="AD158" s="16"/>
    </row>
    <row r="159" spans="1:30" s="13" customFormat="1" x14ac:dyDescent="0.4">
      <c r="A159" s="45" t="str">
        <f t="shared" si="21"/>
        <v>-</v>
      </c>
      <c r="B159" s="45" t="str">
        <f t="shared" si="22"/>
        <v>-</v>
      </c>
      <c r="C159" s="13">
        <v>16</v>
      </c>
      <c r="D159" s="2">
        <v>43383.682384259257</v>
      </c>
      <c r="E159" s="3">
        <v>2189</v>
      </c>
      <c r="F159" s="3" t="s">
        <v>43</v>
      </c>
      <c r="G159" s="3">
        <v>0</v>
      </c>
      <c r="H159" s="3">
        <v>904</v>
      </c>
      <c r="I159" s="3">
        <v>7</v>
      </c>
      <c r="J159" s="3">
        <v>1</v>
      </c>
      <c r="K159" s="3"/>
      <c r="L159" s="2">
        <v>43383.690486111111</v>
      </c>
      <c r="M159" s="2">
        <v>43383.694537037038</v>
      </c>
      <c r="N159" s="3" t="s">
        <v>69</v>
      </c>
      <c r="O159" s="3" t="s">
        <v>70</v>
      </c>
      <c r="P159" s="3" t="s">
        <v>19</v>
      </c>
      <c r="Q159" s="3" t="s">
        <v>20</v>
      </c>
      <c r="R159" s="2">
        <v>43383.693460648145</v>
      </c>
      <c r="S159" s="2">
        <v>43383.693599537037</v>
      </c>
      <c r="T159" s="2">
        <v>43383.699756944443</v>
      </c>
      <c r="U159" s="2">
        <v>43383.700243055559</v>
      </c>
      <c r="V159" s="3"/>
      <c r="W159" s="14">
        <f t="shared" si="23"/>
        <v>43383.682384259257</v>
      </c>
      <c r="X159" s="15">
        <f t="shared" si="26"/>
        <v>4.0509259270038456E-3</v>
      </c>
      <c r="Y159" s="15">
        <f t="shared" si="27"/>
        <v>4.0509259270038456E-3</v>
      </c>
      <c r="Z159" s="16"/>
      <c r="AA159" s="16">
        <f t="shared" si="24"/>
        <v>0</v>
      </c>
      <c r="AB159" s="16">
        <f t="shared" si="25"/>
        <v>8.1018518540076911E-3</v>
      </c>
      <c r="AC159" s="16"/>
      <c r="AD159" s="16"/>
    </row>
    <row r="160" spans="1:30" s="13" customFormat="1" x14ac:dyDescent="0.4">
      <c r="A160" s="45" t="str">
        <f t="shared" si="21"/>
        <v>-</v>
      </c>
      <c r="B160" s="45" t="str">
        <f t="shared" si="22"/>
        <v>-</v>
      </c>
      <c r="C160" s="13">
        <v>16</v>
      </c>
      <c r="D160" s="2">
        <v>43383.683020833334</v>
      </c>
      <c r="E160" s="3">
        <v>2190</v>
      </c>
      <c r="F160" s="3" t="s">
        <v>71</v>
      </c>
      <c r="G160" s="3">
        <v>2318</v>
      </c>
      <c r="H160" s="3">
        <v>577</v>
      </c>
      <c r="I160" s="3">
        <v>4</v>
      </c>
      <c r="J160" s="3">
        <v>2</v>
      </c>
      <c r="K160" s="3"/>
      <c r="L160" s="2">
        <v>43383.689062500001</v>
      </c>
      <c r="M160" s="2">
        <v>43383.694861111115</v>
      </c>
      <c r="N160" s="3" t="s">
        <v>21</v>
      </c>
      <c r="O160" s="3" t="s">
        <v>22</v>
      </c>
      <c r="P160" s="3" t="s">
        <v>52</v>
      </c>
      <c r="Q160" s="3" t="s">
        <v>53</v>
      </c>
      <c r="R160" s="2">
        <v>43383.690069444441</v>
      </c>
      <c r="S160" s="2">
        <v>43383.690069444441</v>
      </c>
      <c r="T160" s="2">
        <v>43383.70140046296</v>
      </c>
      <c r="U160" s="2">
        <v>43383.703159722223</v>
      </c>
      <c r="V160" s="3"/>
      <c r="W160" s="14">
        <f t="shared" si="23"/>
        <v>43383.683020833334</v>
      </c>
      <c r="X160" s="15">
        <f t="shared" si="26"/>
        <v>5.7986111132777296E-3</v>
      </c>
      <c r="Y160" s="15">
        <f t="shared" si="27"/>
        <v>1.1597222226555459E-2</v>
      </c>
      <c r="AA160" s="16">
        <f t="shared" si="24"/>
        <v>0</v>
      </c>
      <c r="AB160" s="16">
        <f t="shared" si="25"/>
        <v>6.0416666674427688E-3</v>
      </c>
    </row>
    <row r="161" spans="1:30" s="13" customFormat="1" x14ac:dyDescent="0.4">
      <c r="A161" s="45" t="str">
        <f t="shared" si="21"/>
        <v>-</v>
      </c>
      <c r="B161" s="45" t="str">
        <f t="shared" si="22"/>
        <v>-</v>
      </c>
      <c r="C161" s="13">
        <v>16</v>
      </c>
      <c r="D161" s="2">
        <v>43383.68440972222</v>
      </c>
      <c r="E161" s="3">
        <v>2191</v>
      </c>
      <c r="F161" s="3" t="s">
        <v>33</v>
      </c>
      <c r="G161" s="3">
        <v>985</v>
      </c>
      <c r="H161" s="3">
        <v>1215</v>
      </c>
      <c r="I161" s="3">
        <v>7</v>
      </c>
      <c r="J161" s="3">
        <v>1</v>
      </c>
      <c r="K161" s="3"/>
      <c r="L161" s="2">
        <v>43383.690601851849</v>
      </c>
      <c r="M161" s="2">
        <v>43383.699016203704</v>
      </c>
      <c r="N161" s="3" t="s">
        <v>69</v>
      </c>
      <c r="O161" s="3" t="s">
        <v>70</v>
      </c>
      <c r="P161" s="3" t="s">
        <v>41</v>
      </c>
      <c r="Q161" s="3" t="s">
        <v>42</v>
      </c>
      <c r="R161" s="2">
        <v>43383.69394675926</v>
      </c>
      <c r="S161" s="2">
        <v>43383.69394675926</v>
      </c>
      <c r="T161" s="2">
        <v>43383.710821759261</v>
      </c>
      <c r="U161" s="2">
        <v>43383.710821759261</v>
      </c>
      <c r="V161" s="3"/>
      <c r="W161" s="14">
        <f t="shared" si="23"/>
        <v>43383.68440972222</v>
      </c>
      <c r="X161" s="15">
        <f t="shared" si="26"/>
        <v>8.4143518542987294E-3</v>
      </c>
      <c r="Y161" s="15">
        <f t="shared" si="27"/>
        <v>8.4143518542987294E-3</v>
      </c>
      <c r="Z161" s="16"/>
      <c r="AA161" s="16">
        <f t="shared" si="24"/>
        <v>0</v>
      </c>
      <c r="AB161" s="16">
        <f t="shared" si="25"/>
        <v>6.1921296291984618E-3</v>
      </c>
      <c r="AC161" s="16"/>
      <c r="AD161" s="16"/>
    </row>
    <row r="162" spans="1:30" s="13" customFormat="1" x14ac:dyDescent="0.4">
      <c r="A162" s="45" t="str">
        <f t="shared" si="21"/>
        <v>★</v>
      </c>
      <c r="B162" s="45" t="str">
        <f t="shared" si="22"/>
        <v>-</v>
      </c>
      <c r="C162" s="13">
        <v>16</v>
      </c>
      <c r="D162" s="2">
        <v>43383.686469907407</v>
      </c>
      <c r="E162" s="3">
        <v>2192</v>
      </c>
      <c r="F162" s="3" t="s">
        <v>18</v>
      </c>
      <c r="G162" s="3">
        <v>2351</v>
      </c>
      <c r="H162" s="3">
        <v>309</v>
      </c>
      <c r="I162" s="3">
        <v>5</v>
      </c>
      <c r="J162" s="3">
        <v>2</v>
      </c>
      <c r="K162" s="3"/>
      <c r="L162" s="2">
        <v>43383.691087962965</v>
      </c>
      <c r="M162" s="2">
        <v>43383.696168981478</v>
      </c>
      <c r="N162" s="3" t="s">
        <v>61</v>
      </c>
      <c r="O162" s="3" t="s">
        <v>62</v>
      </c>
      <c r="P162" s="3" t="s">
        <v>52</v>
      </c>
      <c r="Q162" s="3" t="s">
        <v>53</v>
      </c>
      <c r="R162" s="2">
        <v>43383.692743055559</v>
      </c>
      <c r="S162" s="2">
        <v>43383.692743055559</v>
      </c>
      <c r="T162" s="2">
        <v>43383.704143518517</v>
      </c>
      <c r="U162" s="2">
        <v>43383.704143518517</v>
      </c>
      <c r="V162" s="2">
        <v>43383.686342592591</v>
      </c>
      <c r="W162" s="14">
        <f t="shared" si="23"/>
        <v>43383.686342592591</v>
      </c>
      <c r="X162" s="15">
        <f t="shared" si="26"/>
        <v>5.0810185130103491E-3</v>
      </c>
      <c r="Y162" s="15">
        <f t="shared" si="27"/>
        <v>1.0162037026020698E-2</v>
      </c>
      <c r="Z162" s="16"/>
      <c r="AA162" s="16">
        <f t="shared" si="24"/>
        <v>0</v>
      </c>
      <c r="AB162" s="16">
        <f t="shared" si="25"/>
        <v>4.7453703737119213E-3</v>
      </c>
      <c r="AC162" s="16"/>
      <c r="AD162" s="16"/>
    </row>
    <row r="163" spans="1:30" s="13" customFormat="1" x14ac:dyDescent="0.4">
      <c r="A163" s="45" t="str">
        <f t="shared" si="21"/>
        <v>-</v>
      </c>
      <c r="B163" s="45" t="str">
        <f t="shared" si="22"/>
        <v>-</v>
      </c>
      <c r="C163" s="13">
        <v>16</v>
      </c>
      <c r="D163" s="2">
        <v>43383.687569444446</v>
      </c>
      <c r="E163" s="3">
        <v>2193</v>
      </c>
      <c r="F163" s="3" t="s">
        <v>18</v>
      </c>
      <c r="G163" s="3">
        <v>2306</v>
      </c>
      <c r="H163" s="3">
        <v>419</v>
      </c>
      <c r="I163" s="3">
        <v>2</v>
      </c>
      <c r="J163" s="3">
        <v>1</v>
      </c>
      <c r="K163" s="3"/>
      <c r="L163" s="2">
        <v>43383.70071759259</v>
      </c>
      <c r="M163" s="2">
        <v>43383.7033912037</v>
      </c>
      <c r="N163" s="3" t="s">
        <v>103</v>
      </c>
      <c r="O163" s="3" t="s">
        <v>37</v>
      </c>
      <c r="P163" s="3" t="s">
        <v>39</v>
      </c>
      <c r="Q163" s="3" t="s">
        <v>40</v>
      </c>
      <c r="R163" s="2">
        <v>43383.703449074077</v>
      </c>
      <c r="S163" s="2">
        <v>43383.703449074077</v>
      </c>
      <c r="T163" s="2">
        <v>43383.714745370373</v>
      </c>
      <c r="U163" s="2">
        <v>43383.714745370373</v>
      </c>
      <c r="V163" s="3"/>
      <c r="W163" s="14">
        <f t="shared" si="23"/>
        <v>43383.687569444446</v>
      </c>
      <c r="X163" s="15">
        <f t="shared" si="26"/>
        <v>2.6736111103673466E-3</v>
      </c>
      <c r="Y163" s="15">
        <f t="shared" si="27"/>
        <v>2.6736111103673466E-3</v>
      </c>
      <c r="Z163" s="16"/>
      <c r="AA163" s="16">
        <f t="shared" si="24"/>
        <v>0</v>
      </c>
      <c r="AB163" s="16">
        <f t="shared" si="25"/>
        <v>1.3148148143955041E-2</v>
      </c>
      <c r="AC163" s="16"/>
      <c r="AD163" s="16"/>
    </row>
    <row r="164" spans="1:30" s="13" customFormat="1" x14ac:dyDescent="0.4">
      <c r="A164" s="45" t="str">
        <f t="shared" si="21"/>
        <v>-</v>
      </c>
      <c r="B164" s="45" t="str">
        <f t="shared" si="22"/>
        <v>-</v>
      </c>
      <c r="C164" s="13">
        <v>16</v>
      </c>
      <c r="D164" s="2">
        <v>43383.687824074077</v>
      </c>
      <c r="E164" s="3">
        <v>2194</v>
      </c>
      <c r="F164" s="3" t="s">
        <v>33</v>
      </c>
      <c r="G164" s="3">
        <v>1663</v>
      </c>
      <c r="H164" s="3">
        <v>361</v>
      </c>
      <c r="I164" s="3">
        <v>3</v>
      </c>
      <c r="J164" s="3">
        <v>1</v>
      </c>
      <c r="K164" s="3"/>
      <c r="L164" s="2">
        <v>43383.69085648148</v>
      </c>
      <c r="M164" s="2">
        <v>43383.707395833335</v>
      </c>
      <c r="N164" s="3" t="s">
        <v>44</v>
      </c>
      <c r="O164" s="3" t="s">
        <v>45</v>
      </c>
      <c r="P164" s="3" t="s">
        <v>52</v>
      </c>
      <c r="Q164" s="3" t="s">
        <v>53</v>
      </c>
      <c r="R164" s="2">
        <v>43383.697233796294</v>
      </c>
      <c r="S164" s="2">
        <v>43383.697233796294</v>
      </c>
      <c r="T164" s="2">
        <v>43383.710370370369</v>
      </c>
      <c r="U164" s="2">
        <v>43383.710370370369</v>
      </c>
      <c r="V164" s="3"/>
      <c r="W164" s="14">
        <f t="shared" si="23"/>
        <v>43383.687824074077</v>
      </c>
      <c r="X164" s="15">
        <f t="shared" si="26"/>
        <v>1.6539351854589768E-2</v>
      </c>
      <c r="Y164" s="15">
        <f t="shared" si="27"/>
        <v>1.6539351854589768E-2</v>
      </c>
      <c r="Z164" s="16"/>
      <c r="AA164" s="16">
        <f t="shared" si="24"/>
        <v>0</v>
      </c>
      <c r="AB164" s="16">
        <f t="shared" si="25"/>
        <v>3.0324074032250792E-3</v>
      </c>
      <c r="AC164" s="16"/>
      <c r="AD164" s="16"/>
    </row>
    <row r="165" spans="1:30" s="13" customFormat="1" x14ac:dyDescent="0.4">
      <c r="A165" s="45" t="str">
        <f t="shared" si="21"/>
        <v>-</v>
      </c>
      <c r="B165" s="45" t="str">
        <f t="shared" si="22"/>
        <v>-</v>
      </c>
      <c r="C165" s="13">
        <v>16</v>
      </c>
      <c r="D165" s="2">
        <v>43383.688530092593</v>
      </c>
      <c r="E165" s="3">
        <v>2195</v>
      </c>
      <c r="F165" s="3" t="s">
        <v>33</v>
      </c>
      <c r="G165" s="3">
        <v>2346</v>
      </c>
      <c r="H165" s="3">
        <v>1010</v>
      </c>
      <c r="I165" s="3">
        <v>4</v>
      </c>
      <c r="J165" s="3">
        <v>2</v>
      </c>
      <c r="K165" s="3"/>
      <c r="L165" s="2">
        <v>43383.690706018519</v>
      </c>
      <c r="M165" s="2">
        <v>43383.695983796293</v>
      </c>
      <c r="N165" s="3" t="s">
        <v>31</v>
      </c>
      <c r="O165" s="3" t="s">
        <v>32</v>
      </c>
      <c r="P165" s="3" t="s">
        <v>39</v>
      </c>
      <c r="Q165" s="3" t="s">
        <v>40</v>
      </c>
      <c r="R165" s="2">
        <v>43383.692395833335</v>
      </c>
      <c r="S165" s="2">
        <v>43383.692395833335</v>
      </c>
      <c r="T165" s="2">
        <v>43383.706944444442</v>
      </c>
      <c r="U165" s="2">
        <v>43383.706944444442</v>
      </c>
      <c r="V165" s="3"/>
      <c r="W165" s="14">
        <f t="shared" si="23"/>
        <v>43383.688530092593</v>
      </c>
      <c r="X165" s="15">
        <f t="shared" si="26"/>
        <v>5.277777774608694E-3</v>
      </c>
      <c r="Y165" s="15">
        <f t="shared" si="27"/>
        <v>1.0555555549217388E-2</v>
      </c>
      <c r="Z165" s="16"/>
      <c r="AA165" s="16">
        <f t="shared" si="24"/>
        <v>0</v>
      </c>
      <c r="AB165" s="16">
        <f t="shared" si="25"/>
        <v>2.1759259252576157E-3</v>
      </c>
      <c r="AC165" s="16"/>
      <c r="AD165" s="16"/>
    </row>
    <row r="166" spans="1:30" s="13" customFormat="1" x14ac:dyDescent="0.4">
      <c r="A166" s="45" t="str">
        <f t="shared" si="21"/>
        <v>-</v>
      </c>
      <c r="B166" s="45" t="str">
        <f t="shared" si="22"/>
        <v>-</v>
      </c>
      <c r="C166" s="13">
        <v>16</v>
      </c>
      <c r="D166" s="2">
        <v>43383.691145833334</v>
      </c>
      <c r="E166" s="3">
        <v>2196</v>
      </c>
      <c r="F166" s="3" t="s">
        <v>18</v>
      </c>
      <c r="G166" s="3">
        <v>2371</v>
      </c>
      <c r="H166" s="3">
        <v>899</v>
      </c>
      <c r="I166" s="3">
        <v>3</v>
      </c>
      <c r="J166" s="3">
        <v>1</v>
      </c>
      <c r="K166" s="3"/>
      <c r="L166" s="2">
        <v>43383.694444444445</v>
      </c>
      <c r="M166" s="2">
        <v>43383.69871527778</v>
      </c>
      <c r="N166" s="3" t="s">
        <v>57</v>
      </c>
      <c r="O166" s="3" t="s">
        <v>58</v>
      </c>
      <c r="P166" s="3" t="s">
        <v>31</v>
      </c>
      <c r="Q166" s="3" t="s">
        <v>32</v>
      </c>
      <c r="R166" s="2">
        <v>43383.693402777775</v>
      </c>
      <c r="S166" s="2">
        <v>43383.693402777775</v>
      </c>
      <c r="T166" s="2">
        <v>43383.702222222222</v>
      </c>
      <c r="U166" s="2">
        <v>43383.702222222222</v>
      </c>
      <c r="V166" s="3"/>
      <c r="W166" s="14">
        <f t="shared" si="23"/>
        <v>43383.691145833334</v>
      </c>
      <c r="X166" s="15">
        <f t="shared" si="26"/>
        <v>4.2708333348855376E-3</v>
      </c>
      <c r="Y166" s="15">
        <f t="shared" si="27"/>
        <v>4.2708333348855376E-3</v>
      </c>
      <c r="Z166" s="16"/>
      <c r="AA166" s="16">
        <f t="shared" si="24"/>
        <v>1.0416666700621136E-3</v>
      </c>
      <c r="AB166" s="16">
        <f t="shared" si="25"/>
        <v>3.2986111109494232E-3</v>
      </c>
      <c r="AC166" s="16"/>
      <c r="AD166" s="16"/>
    </row>
    <row r="167" spans="1:30" s="13" customFormat="1" x14ac:dyDescent="0.4">
      <c r="A167" s="45" t="str">
        <f t="shared" si="21"/>
        <v>-</v>
      </c>
      <c r="B167" s="45" t="str">
        <f t="shared" si="22"/>
        <v>-</v>
      </c>
      <c r="C167" s="13">
        <v>16</v>
      </c>
      <c r="D167" s="2">
        <v>43383.693611111114</v>
      </c>
      <c r="E167" s="3">
        <v>2197</v>
      </c>
      <c r="F167" s="3" t="s">
        <v>38</v>
      </c>
      <c r="G167" s="3">
        <v>0</v>
      </c>
      <c r="H167" s="3">
        <v>501</v>
      </c>
      <c r="I167" s="3">
        <v>8</v>
      </c>
      <c r="J167" s="3">
        <v>2</v>
      </c>
      <c r="K167" s="3"/>
      <c r="L167" s="2">
        <v>43383.697245370371</v>
      </c>
      <c r="M167" s="2">
        <v>43383.706307870372</v>
      </c>
      <c r="N167" s="3" t="s">
        <v>41</v>
      </c>
      <c r="O167" s="3" t="s">
        <v>42</v>
      </c>
      <c r="P167" s="3" t="s">
        <v>19</v>
      </c>
      <c r="Q167" s="3" t="s">
        <v>20</v>
      </c>
      <c r="R167" s="2">
        <v>43383.699953703705</v>
      </c>
      <c r="S167" s="2">
        <v>43383.699953703705</v>
      </c>
      <c r="T167" s="2">
        <v>43383.712245370371</v>
      </c>
      <c r="U167" s="2">
        <v>43383.714849537035</v>
      </c>
      <c r="V167" s="3"/>
      <c r="W167" s="14">
        <f t="shared" si="23"/>
        <v>43383.693611111114</v>
      </c>
      <c r="X167" s="15">
        <f t="shared" si="26"/>
        <v>9.0625000011641532E-3</v>
      </c>
      <c r="Y167" s="15">
        <f t="shared" si="27"/>
        <v>1.8125000002328306E-2</v>
      </c>
      <c r="Z167" s="16"/>
      <c r="AA167" s="16">
        <f t="shared" si="24"/>
        <v>0</v>
      </c>
      <c r="AB167" s="16">
        <f t="shared" si="25"/>
        <v>3.6342592575238086E-3</v>
      </c>
      <c r="AC167" s="16"/>
      <c r="AD167" s="16"/>
    </row>
    <row r="168" spans="1:30" s="13" customFormat="1" x14ac:dyDescent="0.4">
      <c r="A168" s="45" t="str">
        <f t="shared" si="21"/>
        <v>-</v>
      </c>
      <c r="B168" s="45" t="str">
        <f t="shared" si="22"/>
        <v>-</v>
      </c>
      <c r="C168" s="13">
        <v>16</v>
      </c>
      <c r="D168" s="2">
        <v>43383.694513888891</v>
      </c>
      <c r="E168" s="3">
        <v>2198</v>
      </c>
      <c r="F168" s="3" t="s">
        <v>38</v>
      </c>
      <c r="G168" s="3">
        <v>0</v>
      </c>
      <c r="H168" s="3">
        <v>712</v>
      </c>
      <c r="I168" s="3">
        <v>1</v>
      </c>
      <c r="J168" s="3">
        <v>2</v>
      </c>
      <c r="K168" s="3"/>
      <c r="L168" s="2">
        <v>43383.697812500002</v>
      </c>
      <c r="M168" s="2">
        <v>43383.701388888891</v>
      </c>
      <c r="N168" s="3" t="s">
        <v>61</v>
      </c>
      <c r="O168" s="3" t="s">
        <v>62</v>
      </c>
      <c r="P168" s="3" t="s">
        <v>19</v>
      </c>
      <c r="Q168" s="3" t="s">
        <v>20</v>
      </c>
      <c r="R168" s="2">
        <v>43383.70175925926</v>
      </c>
      <c r="S168" s="2">
        <v>43383.70175925926</v>
      </c>
      <c r="T168" s="2">
        <v>43383.710543981484</v>
      </c>
      <c r="U168" s="2">
        <v>43383.710543981484</v>
      </c>
      <c r="V168" s="3"/>
      <c r="W168" s="14">
        <f t="shared" si="23"/>
        <v>43383.694513888891</v>
      </c>
      <c r="X168" s="15">
        <f t="shared" si="26"/>
        <v>3.5763888881774619E-3</v>
      </c>
      <c r="Y168" s="15">
        <f t="shared" si="27"/>
        <v>7.1527777763549238E-3</v>
      </c>
      <c r="Z168" s="16"/>
      <c r="AA168" s="16">
        <f t="shared" si="24"/>
        <v>0</v>
      </c>
      <c r="AB168" s="16">
        <f t="shared" si="25"/>
        <v>3.2986111109494232E-3</v>
      </c>
      <c r="AC168" s="16"/>
      <c r="AD168" s="16"/>
    </row>
    <row r="169" spans="1:30" s="13" customFormat="1" x14ac:dyDescent="0.4">
      <c r="A169" s="45" t="str">
        <f t="shared" si="21"/>
        <v>-</v>
      </c>
      <c r="B169" s="45" t="str">
        <f t="shared" si="22"/>
        <v>-</v>
      </c>
      <c r="C169" s="13">
        <v>16</v>
      </c>
      <c r="D169" s="2">
        <v>43383.694884259261</v>
      </c>
      <c r="E169" s="3">
        <v>2200</v>
      </c>
      <c r="F169" s="3" t="s">
        <v>33</v>
      </c>
      <c r="G169" s="3">
        <v>1569</v>
      </c>
      <c r="H169" s="3">
        <v>648</v>
      </c>
      <c r="I169" s="3">
        <v>5</v>
      </c>
      <c r="J169" s="3">
        <v>1</v>
      </c>
      <c r="K169" s="3"/>
      <c r="L169" s="2">
        <v>43383.698784722219</v>
      </c>
      <c r="M169" s="2">
        <v>43383.702245370368</v>
      </c>
      <c r="N169" s="3" t="s">
        <v>34</v>
      </c>
      <c r="O169" s="3" t="s">
        <v>35</v>
      </c>
      <c r="P169" s="3" t="s">
        <v>72</v>
      </c>
      <c r="Q169" s="3" t="s">
        <v>73</v>
      </c>
      <c r="R169" s="2">
        <v>43383.699571759258</v>
      </c>
      <c r="S169" s="2">
        <v>43383.699571759258</v>
      </c>
      <c r="T169" s="2">
        <v>43383.710162037038</v>
      </c>
      <c r="U169" s="2">
        <v>43383.710162037038</v>
      </c>
      <c r="V169" s="3"/>
      <c r="W169" s="14">
        <f t="shared" si="23"/>
        <v>43383.694884259261</v>
      </c>
      <c r="X169" s="15">
        <f t="shared" si="26"/>
        <v>3.4606481494847685E-3</v>
      </c>
      <c r="Y169" s="15">
        <f t="shared" si="27"/>
        <v>3.4606481494847685E-3</v>
      </c>
      <c r="Z169" s="16"/>
      <c r="AA169" s="16">
        <f t="shared" si="24"/>
        <v>0</v>
      </c>
      <c r="AB169" s="16">
        <f t="shared" si="25"/>
        <v>3.900462957972195E-3</v>
      </c>
      <c r="AC169" s="16"/>
      <c r="AD169" s="16"/>
    </row>
    <row r="170" spans="1:30" s="13" customFormat="1" x14ac:dyDescent="0.4">
      <c r="A170" s="45" t="str">
        <f t="shared" si="21"/>
        <v>-</v>
      </c>
      <c r="B170" s="45" t="str">
        <f t="shared" si="22"/>
        <v>-</v>
      </c>
      <c r="C170" s="13">
        <v>16</v>
      </c>
      <c r="D170" s="2">
        <v>43383.695231481484</v>
      </c>
      <c r="E170" s="3">
        <v>2201</v>
      </c>
      <c r="F170" s="3" t="s">
        <v>33</v>
      </c>
      <c r="G170" s="3">
        <v>1666</v>
      </c>
      <c r="H170" s="3">
        <v>602</v>
      </c>
      <c r="I170" s="3">
        <v>8</v>
      </c>
      <c r="J170" s="3">
        <v>1</v>
      </c>
      <c r="K170" s="3"/>
      <c r="L170" s="2">
        <v>43383.698900462965</v>
      </c>
      <c r="M170" s="2">
        <v>43383.708182870374</v>
      </c>
      <c r="N170" s="3" t="s">
        <v>84</v>
      </c>
      <c r="O170" s="3" t="s">
        <v>85</v>
      </c>
      <c r="P170" s="3" t="s">
        <v>39</v>
      </c>
      <c r="Q170" s="3" t="s">
        <v>40</v>
      </c>
      <c r="R170" s="2">
        <v>43383.701863425929</v>
      </c>
      <c r="S170" s="2">
        <v>43383.701863425929</v>
      </c>
      <c r="T170" s="2">
        <v>43383.721099537041</v>
      </c>
      <c r="U170" s="2">
        <v>43383.721099537041</v>
      </c>
      <c r="V170" s="3"/>
      <c r="W170" s="14">
        <f t="shared" si="23"/>
        <v>43383.695231481484</v>
      </c>
      <c r="X170" s="15">
        <f t="shared" si="26"/>
        <v>9.2824074090458453E-3</v>
      </c>
      <c r="Y170" s="15">
        <f t="shared" si="27"/>
        <v>9.2824074090458453E-3</v>
      </c>
      <c r="Z170" s="16"/>
      <c r="AA170" s="16">
        <f t="shared" si="24"/>
        <v>0</v>
      </c>
      <c r="AB170" s="16">
        <f t="shared" si="25"/>
        <v>3.6689814805868082E-3</v>
      </c>
      <c r="AC170" s="16"/>
      <c r="AD170" s="16"/>
    </row>
    <row r="171" spans="1:30" s="13" customFormat="1" x14ac:dyDescent="0.4">
      <c r="A171" s="45" t="str">
        <f t="shared" si="21"/>
        <v>-</v>
      </c>
      <c r="B171" s="45" t="str">
        <f t="shared" si="22"/>
        <v>-</v>
      </c>
      <c r="C171" s="13">
        <v>16</v>
      </c>
      <c r="D171" s="2">
        <v>43383.697326388887</v>
      </c>
      <c r="E171" s="3">
        <v>2202</v>
      </c>
      <c r="F171" s="3" t="s">
        <v>33</v>
      </c>
      <c r="G171" s="3">
        <v>2064</v>
      </c>
      <c r="H171" s="3">
        <v>1053</v>
      </c>
      <c r="I171" s="3">
        <v>6</v>
      </c>
      <c r="J171" s="3">
        <v>2</v>
      </c>
      <c r="K171" s="3"/>
      <c r="L171" s="2">
        <v>43383.702164351853</v>
      </c>
      <c r="M171" s="2">
        <v>43383.709976851853</v>
      </c>
      <c r="N171" s="3" t="s">
        <v>82</v>
      </c>
      <c r="O171" s="3" t="s">
        <v>83</v>
      </c>
      <c r="P171" s="3" t="s">
        <v>19</v>
      </c>
      <c r="Q171" s="3" t="s">
        <v>20</v>
      </c>
      <c r="R171" s="2">
        <v>43383.708055555559</v>
      </c>
      <c r="S171" s="2">
        <v>43383.708055555559</v>
      </c>
      <c r="T171" s="2">
        <v>43383.716296296298</v>
      </c>
      <c r="U171" s="2">
        <v>43383.716296296298</v>
      </c>
      <c r="V171" s="3"/>
      <c r="W171" s="14">
        <f t="shared" si="23"/>
        <v>43383.697326388887</v>
      </c>
      <c r="X171" s="15">
        <f t="shared" si="26"/>
        <v>7.8125E-3</v>
      </c>
      <c r="Y171" s="15">
        <f t="shared" si="27"/>
        <v>1.5625E-2</v>
      </c>
      <c r="Z171" s="16"/>
      <c r="AA171" s="16">
        <f t="shared" si="24"/>
        <v>0</v>
      </c>
      <c r="AB171" s="16">
        <f t="shared" si="25"/>
        <v>4.8379629661212675E-3</v>
      </c>
      <c r="AC171" s="16"/>
      <c r="AD171" s="16"/>
    </row>
    <row r="172" spans="1:30" s="13" customFormat="1" x14ac:dyDescent="0.4">
      <c r="A172" s="45" t="str">
        <f t="shared" si="21"/>
        <v>-</v>
      </c>
      <c r="B172" s="45" t="str">
        <f t="shared" si="22"/>
        <v>-</v>
      </c>
      <c r="C172" s="13">
        <v>16</v>
      </c>
      <c r="D172" s="2">
        <v>43383.698113425926</v>
      </c>
      <c r="E172" s="3">
        <v>2203</v>
      </c>
      <c r="F172" s="3" t="s">
        <v>43</v>
      </c>
      <c r="G172" s="3">
        <v>0</v>
      </c>
      <c r="H172" s="3">
        <v>393</v>
      </c>
      <c r="I172" s="3">
        <v>3</v>
      </c>
      <c r="J172" s="3">
        <v>1</v>
      </c>
      <c r="K172" s="3"/>
      <c r="L172" s="2">
        <v>43383.701307870368</v>
      </c>
      <c r="M172" s="2">
        <v>43383.704895833333</v>
      </c>
      <c r="N172" s="3" t="s">
        <v>25</v>
      </c>
      <c r="O172" s="3" t="s">
        <v>26</v>
      </c>
      <c r="P172" s="3" t="s">
        <v>69</v>
      </c>
      <c r="Q172" s="3" t="s">
        <v>70</v>
      </c>
      <c r="R172" s="2">
        <v>43383.704050925924</v>
      </c>
      <c r="S172" s="2">
        <v>43383.704050925924</v>
      </c>
      <c r="T172" s="2">
        <v>43383.713287037041</v>
      </c>
      <c r="U172" s="2">
        <v>43383.713287037041</v>
      </c>
      <c r="V172" s="3"/>
      <c r="W172" s="14">
        <f t="shared" si="23"/>
        <v>43383.698113425926</v>
      </c>
      <c r="X172" s="15">
        <f t="shared" si="26"/>
        <v>3.5879629649571143E-3</v>
      </c>
      <c r="Y172" s="15">
        <f t="shared" si="27"/>
        <v>3.5879629649571143E-3</v>
      </c>
      <c r="Z172" s="16"/>
      <c r="AA172" s="16">
        <f t="shared" si="24"/>
        <v>0</v>
      </c>
      <c r="AB172" s="16">
        <f t="shared" si="25"/>
        <v>3.1944444417604245E-3</v>
      </c>
      <c r="AC172" s="16"/>
      <c r="AD172" s="16"/>
    </row>
    <row r="173" spans="1:30" s="13" customFormat="1" x14ac:dyDescent="0.4">
      <c r="A173" s="45" t="str">
        <f t="shared" si="21"/>
        <v>-</v>
      </c>
      <c r="B173" s="45" t="str">
        <f t="shared" si="22"/>
        <v>-</v>
      </c>
      <c r="C173" s="13">
        <v>16</v>
      </c>
      <c r="D173" s="2">
        <v>43383.705497685187</v>
      </c>
      <c r="E173" s="3">
        <v>2205</v>
      </c>
      <c r="F173" s="3" t="s">
        <v>38</v>
      </c>
      <c r="G173" s="3">
        <v>0</v>
      </c>
      <c r="H173" s="3">
        <v>466</v>
      </c>
      <c r="I173" s="3">
        <v>6</v>
      </c>
      <c r="J173" s="3">
        <v>1</v>
      </c>
      <c r="K173" s="3"/>
      <c r="L173" s="2">
        <v>43383.709224537037</v>
      </c>
      <c r="M173" s="2">
        <v>43383.716516203705</v>
      </c>
      <c r="N173" s="3" t="s">
        <v>50</v>
      </c>
      <c r="O173" s="3" t="s">
        <v>51</v>
      </c>
      <c r="P173" s="3" t="s">
        <v>19</v>
      </c>
      <c r="Q173" s="3" t="s">
        <v>20</v>
      </c>
      <c r="R173" s="2">
        <v>43383.710706018515</v>
      </c>
      <c r="S173" s="2">
        <v>43383.710706018515</v>
      </c>
      <c r="T173" s="2">
        <v>43383.718356481484</v>
      </c>
      <c r="U173" s="2">
        <v>43383.718356481484</v>
      </c>
      <c r="V173" s="3"/>
      <c r="W173" s="14">
        <f t="shared" si="23"/>
        <v>43383.705497685187</v>
      </c>
      <c r="X173" s="15">
        <f t="shared" si="26"/>
        <v>7.291666668606922E-3</v>
      </c>
      <c r="Y173" s="15">
        <f t="shared" si="27"/>
        <v>7.291666668606922E-3</v>
      </c>
      <c r="Z173" s="16"/>
      <c r="AA173" s="16">
        <f t="shared" si="24"/>
        <v>0</v>
      </c>
      <c r="AB173" s="16">
        <f t="shared" si="25"/>
        <v>3.7268518499331549E-3</v>
      </c>
      <c r="AC173" s="16"/>
      <c r="AD173" s="16"/>
    </row>
    <row r="174" spans="1:30" s="13" customFormat="1" x14ac:dyDescent="0.4">
      <c r="A174" s="45" t="str">
        <f>IF(V174&gt;0, "★", "-")</f>
        <v>★</v>
      </c>
      <c r="B174" s="45" t="str">
        <f>IF(K174&gt;0, "☆", "-")</f>
        <v>☆</v>
      </c>
      <c r="C174" s="13">
        <v>16</v>
      </c>
      <c r="D174" s="2">
        <v>43383.615891203706</v>
      </c>
      <c r="E174" s="3">
        <v>2140</v>
      </c>
      <c r="F174" s="3" t="s">
        <v>43</v>
      </c>
      <c r="G174" s="3">
        <v>0</v>
      </c>
      <c r="H174" s="3">
        <v>648</v>
      </c>
      <c r="I174" s="3">
        <v>7</v>
      </c>
      <c r="J174" s="3">
        <v>2</v>
      </c>
      <c r="K174" s="2">
        <v>43383.631620370368</v>
      </c>
      <c r="L174" s="2">
        <v>43383.615983796299</v>
      </c>
      <c r="M174" s="3"/>
      <c r="N174" s="3" t="s">
        <v>67</v>
      </c>
      <c r="O174" s="3" t="s">
        <v>68</v>
      </c>
      <c r="P174" s="3" t="s">
        <v>74</v>
      </c>
      <c r="Q174" s="3" t="s">
        <v>75</v>
      </c>
      <c r="R174" s="2">
        <v>43383.681493055556</v>
      </c>
      <c r="S174" s="2">
        <v>43383.681493055556</v>
      </c>
      <c r="T174" s="2">
        <v>43383.699293981481</v>
      </c>
      <c r="U174" s="3"/>
      <c r="V174" s="2">
        <v>43383.677083333336</v>
      </c>
      <c r="W174" s="14">
        <f>IF(V174&gt;0,V174,D174)</f>
        <v>43383.677083333336</v>
      </c>
      <c r="X174" s="15"/>
      <c r="Y174" s="15"/>
      <c r="Z174" s="16"/>
      <c r="AA174" s="16">
        <f>IF(IF(A174="☆",K174-R174,L174-R174)&lt;0,0,IF(A174="☆",K174-R174,L174-R174))</f>
        <v>0</v>
      </c>
      <c r="AB174" s="16">
        <f>IF(IF(B174="☆",(IF(K174&gt;R174,K174-W174,R174-W174)),L174-W174)&lt;0,0,IF(B174="☆",(IF(K174&gt;R174,K174-W174,R174-W174)),L174-W174))</f>
        <v>4.4097222198615782E-3</v>
      </c>
      <c r="AC174" s="16"/>
      <c r="AD174" s="16"/>
    </row>
    <row r="175" spans="1:30" s="13" customFormat="1" x14ac:dyDescent="0.4">
      <c r="A175" s="45" t="str">
        <f t="shared" si="21"/>
        <v>-</v>
      </c>
      <c r="B175" s="45" t="str">
        <f t="shared" si="22"/>
        <v>☆</v>
      </c>
      <c r="C175" s="13">
        <v>16</v>
      </c>
      <c r="D175" s="2">
        <v>43383.669699074075</v>
      </c>
      <c r="E175" s="3">
        <v>2182</v>
      </c>
      <c r="F175" s="3" t="s">
        <v>33</v>
      </c>
      <c r="G175" s="3">
        <v>2346</v>
      </c>
      <c r="H175" s="3">
        <v>985</v>
      </c>
      <c r="I175" s="3">
        <v>5</v>
      </c>
      <c r="J175" s="3">
        <v>2</v>
      </c>
      <c r="K175" s="2">
        <v>43383.671122685184</v>
      </c>
      <c r="L175" s="3"/>
      <c r="M175" s="3"/>
      <c r="N175" s="3" t="s">
        <v>44</v>
      </c>
      <c r="O175" s="3" t="s">
        <v>45</v>
      </c>
      <c r="P175" s="3" t="s">
        <v>31</v>
      </c>
      <c r="Q175" s="3" t="s">
        <v>32</v>
      </c>
      <c r="R175" s="2">
        <v>43383.688090277778</v>
      </c>
      <c r="S175" s="3"/>
      <c r="T175" s="2">
        <v>43383.698078703703</v>
      </c>
      <c r="U175" s="3"/>
      <c r="V175" s="3"/>
      <c r="W175" s="14">
        <f t="shared" si="23"/>
        <v>43383.669699074075</v>
      </c>
      <c r="X175" s="15">
        <f t="shared" si="26"/>
        <v>0</v>
      </c>
      <c r="Y175" s="15">
        <f t="shared" si="27"/>
        <v>0</v>
      </c>
      <c r="Z175" s="16"/>
      <c r="AA175" s="16">
        <f t="shared" si="24"/>
        <v>0</v>
      </c>
      <c r="AB175" s="16">
        <f t="shared" si="25"/>
        <v>1.8391203702776693E-2</v>
      </c>
      <c r="AC175" s="16"/>
      <c r="AD175" s="16"/>
    </row>
    <row r="176" spans="1:30" s="13" customFormat="1" x14ac:dyDescent="0.4">
      <c r="A176" s="45" t="str">
        <f t="shared" si="21"/>
        <v>-</v>
      </c>
      <c r="B176" s="45" t="str">
        <f t="shared" si="22"/>
        <v>☆</v>
      </c>
      <c r="C176" s="13">
        <v>16</v>
      </c>
      <c r="D176" s="2">
        <v>43383.669942129629</v>
      </c>
      <c r="E176" s="3">
        <v>2184</v>
      </c>
      <c r="F176" s="3" t="s">
        <v>43</v>
      </c>
      <c r="G176" s="3">
        <v>0</v>
      </c>
      <c r="H176" s="3">
        <v>1004</v>
      </c>
      <c r="I176" s="3">
        <v>1</v>
      </c>
      <c r="J176" s="3">
        <v>1</v>
      </c>
      <c r="K176" s="2">
        <v>43383.670428240737</v>
      </c>
      <c r="L176" s="3"/>
      <c r="M176" s="3"/>
      <c r="N176" s="3" t="s">
        <v>21</v>
      </c>
      <c r="O176" s="3" t="s">
        <v>22</v>
      </c>
      <c r="P176" s="3" t="s">
        <v>25</v>
      </c>
      <c r="Q176" s="3" t="s">
        <v>26</v>
      </c>
      <c r="R176" s="2">
        <v>43383.685844907406</v>
      </c>
      <c r="S176" s="3"/>
      <c r="T176" s="2">
        <v>43383.690717592595</v>
      </c>
      <c r="U176" s="3"/>
      <c r="V176" s="3"/>
      <c r="W176" s="14">
        <f t="shared" si="23"/>
        <v>43383.669942129629</v>
      </c>
      <c r="X176" s="15">
        <f t="shared" si="26"/>
        <v>0</v>
      </c>
      <c r="Y176" s="15">
        <f t="shared" si="27"/>
        <v>0</v>
      </c>
      <c r="AA176" s="16">
        <f t="shared" si="24"/>
        <v>0</v>
      </c>
      <c r="AB176" s="16">
        <f t="shared" si="25"/>
        <v>1.5902777777228039E-2</v>
      </c>
    </row>
    <row r="177" spans="1:30" s="13" customFormat="1" x14ac:dyDescent="0.4">
      <c r="A177" s="45" t="str">
        <f t="shared" si="21"/>
        <v>-</v>
      </c>
      <c r="B177" s="45" t="str">
        <f t="shared" si="22"/>
        <v>☆</v>
      </c>
      <c r="C177" s="13">
        <v>16</v>
      </c>
      <c r="D177" s="2">
        <v>43383.678807870368</v>
      </c>
      <c r="E177" s="3">
        <v>2188</v>
      </c>
      <c r="F177" s="3" t="s">
        <v>33</v>
      </c>
      <c r="G177" s="3">
        <v>1569</v>
      </c>
      <c r="H177" s="3">
        <v>409</v>
      </c>
      <c r="I177" s="3">
        <v>2</v>
      </c>
      <c r="J177" s="3">
        <v>1</v>
      </c>
      <c r="K177" s="2">
        <v>43383.686006944445</v>
      </c>
      <c r="L177" s="3"/>
      <c r="M177" s="3"/>
      <c r="N177" s="3" t="s">
        <v>34</v>
      </c>
      <c r="O177" s="3" t="s">
        <v>35</v>
      </c>
      <c r="P177" s="3" t="s">
        <v>72</v>
      </c>
      <c r="Q177" s="3" t="s">
        <v>73</v>
      </c>
      <c r="R177" s="2">
        <v>43383.683854166666</v>
      </c>
      <c r="S177" s="3"/>
      <c r="T177" s="2">
        <v>43383.691099537034</v>
      </c>
      <c r="U177" s="3"/>
      <c r="V177" s="3"/>
      <c r="W177" s="14">
        <f t="shared" si="23"/>
        <v>43383.678807870368</v>
      </c>
      <c r="X177" s="15">
        <f t="shared" ref="X177:X220" si="28">M177-L177</f>
        <v>0</v>
      </c>
      <c r="Y177" s="15">
        <f t="shared" ref="Y177:Y220" si="29">X177*J177</f>
        <v>0</v>
      </c>
      <c r="Z177" s="16"/>
      <c r="AA177" s="16">
        <f t="shared" si="24"/>
        <v>0</v>
      </c>
      <c r="AB177" s="16">
        <f t="shared" si="25"/>
        <v>7.1990740761975758E-3</v>
      </c>
      <c r="AC177" s="16"/>
      <c r="AD177" s="16"/>
    </row>
    <row r="178" spans="1:30" s="13" customFormat="1" x14ac:dyDescent="0.4">
      <c r="A178" s="45" t="str">
        <f t="shared" si="21"/>
        <v>-</v>
      </c>
      <c r="B178" s="45" t="str">
        <f t="shared" si="22"/>
        <v>☆</v>
      </c>
      <c r="C178" s="13">
        <v>16</v>
      </c>
      <c r="D178" s="2">
        <v>43383.694768518515</v>
      </c>
      <c r="E178" s="3">
        <v>2199</v>
      </c>
      <c r="F178" s="3" t="s">
        <v>38</v>
      </c>
      <c r="G178" s="3">
        <v>0</v>
      </c>
      <c r="H178" s="3">
        <v>1028</v>
      </c>
      <c r="I178" s="3">
        <v>5</v>
      </c>
      <c r="J178" s="3">
        <v>1</v>
      </c>
      <c r="K178" s="2">
        <v>43383.694988425923</v>
      </c>
      <c r="L178" s="3"/>
      <c r="M178" s="3"/>
      <c r="N178" s="3" t="s">
        <v>63</v>
      </c>
      <c r="O178" s="3" t="s">
        <v>64</v>
      </c>
      <c r="P178" s="3" t="s">
        <v>52</v>
      </c>
      <c r="Q178" s="3" t="s">
        <v>53</v>
      </c>
      <c r="R178" s="2">
        <v>43383.69703703704</v>
      </c>
      <c r="S178" s="3"/>
      <c r="T178" s="2">
        <v>43383.700613425928</v>
      </c>
      <c r="U178" s="3"/>
      <c r="V178" s="3"/>
      <c r="W178" s="14">
        <f t="shared" si="23"/>
        <v>43383.694768518515</v>
      </c>
      <c r="X178" s="15">
        <f t="shared" si="28"/>
        <v>0</v>
      </c>
      <c r="Y178" s="15">
        <f t="shared" si="29"/>
        <v>0</v>
      </c>
      <c r="Z178" s="16"/>
      <c r="AA178" s="16">
        <f t="shared" si="24"/>
        <v>0</v>
      </c>
      <c r="AB178" s="16">
        <f t="shared" si="25"/>
        <v>2.2685185249429196E-3</v>
      </c>
      <c r="AC178" s="16"/>
      <c r="AD178" s="16"/>
    </row>
    <row r="179" spans="1:30" s="20" customFormat="1" x14ac:dyDescent="0.4">
      <c r="A179" s="59" t="str">
        <f t="shared" si="21"/>
        <v>-</v>
      </c>
      <c r="B179" s="59" t="str">
        <f t="shared" si="22"/>
        <v>☆</v>
      </c>
      <c r="C179" s="20">
        <v>16</v>
      </c>
      <c r="D179" s="4">
        <v>43383.703240740739</v>
      </c>
      <c r="E179" s="5">
        <v>2204</v>
      </c>
      <c r="F179" s="5" t="s">
        <v>18</v>
      </c>
      <c r="G179" s="5">
        <v>2371</v>
      </c>
      <c r="H179" s="5">
        <v>1203</v>
      </c>
      <c r="I179" s="5">
        <v>5</v>
      </c>
      <c r="J179" s="5">
        <v>1</v>
      </c>
      <c r="K179" s="4">
        <v>43383.712141203701</v>
      </c>
      <c r="L179" s="5"/>
      <c r="M179" s="5"/>
      <c r="N179" s="5" t="s">
        <v>31</v>
      </c>
      <c r="O179" s="5" t="s">
        <v>32</v>
      </c>
      <c r="P179" s="5" t="s">
        <v>57</v>
      </c>
      <c r="Q179" s="5" t="s">
        <v>58</v>
      </c>
      <c r="R179" s="4">
        <v>43383.710636574076</v>
      </c>
      <c r="S179" s="5"/>
      <c r="T179" s="4">
        <v>43383.715914351851</v>
      </c>
      <c r="U179" s="5"/>
      <c r="V179" s="5"/>
      <c r="W179" s="21">
        <f t="shared" si="23"/>
        <v>43383.703240740739</v>
      </c>
      <c r="X179" s="60">
        <f t="shared" si="28"/>
        <v>0</v>
      </c>
      <c r="Y179" s="60">
        <f t="shared" si="29"/>
        <v>0</v>
      </c>
      <c r="Z179" s="61"/>
      <c r="AA179" s="61">
        <f t="shared" si="24"/>
        <v>0</v>
      </c>
      <c r="AB179" s="61">
        <f t="shared" si="25"/>
        <v>8.9004629626288079E-3</v>
      </c>
      <c r="AC179" s="61"/>
      <c r="AD179" s="61"/>
    </row>
    <row r="180" spans="1:30" s="67" customFormat="1" x14ac:dyDescent="0.4">
      <c r="A180" s="62" t="str">
        <f t="shared" ref="A180:A186" si="30">IF(V180&gt;0, "★", "-")</f>
        <v>★</v>
      </c>
      <c r="B180" s="62" t="str">
        <f t="shared" ref="B180:B186" si="31">IF(K180&gt;0, "☆", "-")</f>
        <v>-</v>
      </c>
      <c r="C180" s="67">
        <v>17</v>
      </c>
      <c r="D180" s="64">
        <v>43383.401516203703</v>
      </c>
      <c r="E180" s="63">
        <v>2021</v>
      </c>
      <c r="F180" s="63" t="s">
        <v>71</v>
      </c>
      <c r="G180" s="63">
        <v>1210</v>
      </c>
      <c r="H180" s="63">
        <v>557</v>
      </c>
      <c r="I180" s="63">
        <v>8</v>
      </c>
      <c r="J180" s="63">
        <v>1</v>
      </c>
      <c r="K180" s="63"/>
      <c r="L180" s="64">
        <v>43383.724583333336</v>
      </c>
      <c r="M180" s="64">
        <v>43383.728506944448</v>
      </c>
      <c r="N180" s="63" t="s">
        <v>50</v>
      </c>
      <c r="O180" s="63" t="s">
        <v>51</v>
      </c>
      <c r="P180" s="63" t="s">
        <v>19</v>
      </c>
      <c r="Q180" s="63" t="s">
        <v>20</v>
      </c>
      <c r="R180" s="64">
        <v>43383.725810185184</v>
      </c>
      <c r="S180" s="64">
        <v>43383.725810185184</v>
      </c>
      <c r="T180" s="64">
        <v>43383.733460648145</v>
      </c>
      <c r="U180" s="64">
        <v>43383.733460648145</v>
      </c>
      <c r="V180" s="64">
        <v>43383.725810185184</v>
      </c>
      <c r="W180" s="68">
        <f t="shared" ref="W180:W186" si="32">IF(V180&gt;0,V180,D180)</f>
        <v>43383.725810185184</v>
      </c>
      <c r="X180" s="69">
        <f t="shared" ref="X180:X186" si="33">M180-L180</f>
        <v>3.9236111115314998E-3</v>
      </c>
      <c r="Y180" s="69">
        <f t="shared" ref="Y180:Y186" si="34">X180*J180</f>
        <v>3.9236111115314998E-3</v>
      </c>
      <c r="Z180" s="70">
        <f>SUM(Y180:Y198)</f>
        <v>0.13025462961377343</v>
      </c>
      <c r="AA180" s="70">
        <f t="shared" ref="AA180:AA186" si="35">IF(IF(A180="☆",K180-R180,L180-R180)&lt;0,0,IF(A180="☆",K180-R180,L180-R180))</f>
        <v>0</v>
      </c>
      <c r="AB180" s="70">
        <f t="shared" ref="AB180:AB186" si="36">IF(IF(B180="☆",(IF(K180&gt;R180,K180-W180,R180-W180)),L180-W180)&lt;0,0,IF(B180="☆",(IF(K180&gt;R180,K180-W180,R180-W180)),L180-W180))</f>
        <v>0</v>
      </c>
      <c r="AC180" s="70">
        <f>AVERAGE(AB180:AB198)</f>
        <v>1.8542884989935708E-3</v>
      </c>
      <c r="AD180" s="70">
        <f>MEDIAN(AB180:AB198)</f>
        <v>8.7962963152676821E-4</v>
      </c>
    </row>
    <row r="181" spans="1:30" s="13" customFormat="1" x14ac:dyDescent="0.4">
      <c r="A181" s="45" t="str">
        <f t="shared" si="30"/>
        <v>★</v>
      </c>
      <c r="B181" s="45" t="str">
        <f t="shared" si="31"/>
        <v>-</v>
      </c>
      <c r="C181" s="13">
        <v>17</v>
      </c>
      <c r="D181" s="2">
        <v>43383.488530092596</v>
      </c>
      <c r="E181" s="3">
        <v>2062</v>
      </c>
      <c r="F181" s="3" t="s">
        <v>43</v>
      </c>
      <c r="G181" s="3">
        <v>0</v>
      </c>
      <c r="H181" s="3">
        <v>1126</v>
      </c>
      <c r="I181" s="3">
        <v>4</v>
      </c>
      <c r="J181" s="3">
        <v>1</v>
      </c>
      <c r="K181" s="3"/>
      <c r="L181" s="2">
        <v>43383.7112037037</v>
      </c>
      <c r="M181" s="2">
        <v>43383.714999999997</v>
      </c>
      <c r="N181" s="3" t="s">
        <v>44</v>
      </c>
      <c r="O181" s="3" t="s">
        <v>45</v>
      </c>
      <c r="P181" s="3" t="s">
        <v>54</v>
      </c>
      <c r="Q181" s="3" t="s">
        <v>55</v>
      </c>
      <c r="R181" s="2">
        <v>43383.713888888888</v>
      </c>
      <c r="S181" s="2">
        <v>43383.717002314814</v>
      </c>
      <c r="T181" s="2">
        <v>43383.719687500001</v>
      </c>
      <c r="U181" s="2">
        <v>43383.722800925927</v>
      </c>
      <c r="V181" s="2">
        <v>43383.713888888888</v>
      </c>
      <c r="W181" s="14">
        <f t="shared" si="32"/>
        <v>43383.713888888888</v>
      </c>
      <c r="X181" s="15">
        <f t="shared" si="33"/>
        <v>3.796296296059154E-3</v>
      </c>
      <c r="Y181" s="15">
        <f t="shared" si="34"/>
        <v>3.796296296059154E-3</v>
      </c>
      <c r="Z181" s="16"/>
      <c r="AA181" s="16">
        <f t="shared" si="35"/>
        <v>0</v>
      </c>
      <c r="AB181" s="16">
        <f t="shared" si="36"/>
        <v>0</v>
      </c>
      <c r="AC181" s="16"/>
      <c r="AD181" s="16"/>
    </row>
    <row r="182" spans="1:30" s="13" customFormat="1" x14ac:dyDescent="0.4">
      <c r="A182" s="45" t="str">
        <f t="shared" si="30"/>
        <v>★</v>
      </c>
      <c r="B182" s="45" t="str">
        <f t="shared" si="31"/>
        <v>-</v>
      </c>
      <c r="C182" s="13">
        <v>17</v>
      </c>
      <c r="D182" s="2">
        <v>43383.621180555558</v>
      </c>
      <c r="E182" s="3">
        <v>2143</v>
      </c>
      <c r="F182" s="3" t="s">
        <v>33</v>
      </c>
      <c r="G182" s="3">
        <v>2215</v>
      </c>
      <c r="H182" s="3">
        <v>1186</v>
      </c>
      <c r="I182" s="3">
        <v>10</v>
      </c>
      <c r="J182" s="3">
        <v>1</v>
      </c>
      <c r="K182" s="3"/>
      <c r="L182" s="2">
        <v>43383.719641203701</v>
      </c>
      <c r="M182" s="2">
        <v>43383.72283564815</v>
      </c>
      <c r="N182" s="3" t="s">
        <v>25</v>
      </c>
      <c r="O182" s="3" t="s">
        <v>26</v>
      </c>
      <c r="P182" s="3" t="s">
        <v>34</v>
      </c>
      <c r="Q182" s="3" t="s">
        <v>35</v>
      </c>
      <c r="R182" s="2">
        <v>43383.718923611108</v>
      </c>
      <c r="S182" s="2">
        <v>43383.718923611108</v>
      </c>
      <c r="T182" s="2">
        <v>43383.726469907408</v>
      </c>
      <c r="U182" s="2">
        <v>43383.726469907408</v>
      </c>
      <c r="V182" s="2">
        <v>43383.718923611108</v>
      </c>
      <c r="W182" s="14">
        <f t="shared" si="32"/>
        <v>43383.718923611108</v>
      </c>
      <c r="X182" s="15">
        <f t="shared" si="33"/>
        <v>3.1944444490363821E-3</v>
      </c>
      <c r="Y182" s="15">
        <f t="shared" si="34"/>
        <v>3.1944444490363821E-3</v>
      </c>
      <c r="Z182" s="16"/>
      <c r="AA182" s="16">
        <f t="shared" si="35"/>
        <v>7.1759259299142286E-4</v>
      </c>
      <c r="AB182" s="16">
        <f t="shared" si="36"/>
        <v>7.1759259299142286E-4</v>
      </c>
      <c r="AC182" s="16"/>
      <c r="AD182" s="16"/>
    </row>
    <row r="183" spans="1:30" s="13" customFormat="1" x14ac:dyDescent="0.4">
      <c r="A183" s="45" t="str">
        <f t="shared" si="30"/>
        <v>★</v>
      </c>
      <c r="B183" s="45" t="str">
        <f t="shared" si="31"/>
        <v>-</v>
      </c>
      <c r="C183" s="13">
        <v>17</v>
      </c>
      <c r="D183" s="2">
        <v>43383.646493055552</v>
      </c>
      <c r="E183" s="3">
        <v>2164</v>
      </c>
      <c r="F183" s="3" t="s">
        <v>33</v>
      </c>
      <c r="G183" s="3">
        <v>1686</v>
      </c>
      <c r="H183" s="3">
        <v>467</v>
      </c>
      <c r="I183" s="3">
        <v>10</v>
      </c>
      <c r="J183" s="3">
        <v>1</v>
      </c>
      <c r="K183" s="3"/>
      <c r="L183" s="2">
        <v>43383.740069444444</v>
      </c>
      <c r="M183" s="2">
        <v>43383.742835648147</v>
      </c>
      <c r="N183" s="3" t="s">
        <v>69</v>
      </c>
      <c r="O183" s="3" t="s">
        <v>70</v>
      </c>
      <c r="P183" s="3" t="s">
        <v>19</v>
      </c>
      <c r="Q183" s="3" t="s">
        <v>20</v>
      </c>
      <c r="R183" s="2">
        <v>43383.739583333336</v>
      </c>
      <c r="S183" s="2">
        <v>43383.739583333336</v>
      </c>
      <c r="T183" s="2">
        <v>43383.745879629627</v>
      </c>
      <c r="U183" s="2">
        <v>43383.745879629627</v>
      </c>
      <c r="V183" s="2">
        <v>43383.739583333336</v>
      </c>
      <c r="W183" s="14">
        <f t="shared" si="32"/>
        <v>43383.739583333336</v>
      </c>
      <c r="X183" s="15">
        <f t="shared" si="33"/>
        <v>2.7662037027766928E-3</v>
      </c>
      <c r="Y183" s="15">
        <f t="shared" si="34"/>
        <v>2.7662037027766928E-3</v>
      </c>
      <c r="Z183" s="16"/>
      <c r="AA183" s="16">
        <f t="shared" si="35"/>
        <v>4.8611110833007842E-4</v>
      </c>
      <c r="AB183" s="16">
        <f t="shared" si="36"/>
        <v>4.8611110833007842E-4</v>
      </c>
      <c r="AC183" s="16"/>
      <c r="AD183" s="16"/>
    </row>
    <row r="184" spans="1:30" s="13" customFormat="1" x14ac:dyDescent="0.4">
      <c r="A184" s="45" t="str">
        <f t="shared" si="30"/>
        <v>★</v>
      </c>
      <c r="B184" s="45" t="str">
        <f t="shared" si="31"/>
        <v>-</v>
      </c>
      <c r="C184" s="13">
        <v>17</v>
      </c>
      <c r="D184" s="2">
        <v>43383.659062500003</v>
      </c>
      <c r="E184" s="3">
        <v>2173</v>
      </c>
      <c r="F184" s="3" t="s">
        <v>38</v>
      </c>
      <c r="G184" s="3">
        <v>0</v>
      </c>
      <c r="H184" s="3">
        <v>736</v>
      </c>
      <c r="I184" s="3">
        <v>5</v>
      </c>
      <c r="J184" s="3">
        <v>1</v>
      </c>
      <c r="K184" s="3"/>
      <c r="L184" s="2">
        <v>43383.707916666666</v>
      </c>
      <c r="M184" s="2">
        <v>43383.718472222223</v>
      </c>
      <c r="N184" s="3" t="s">
        <v>50</v>
      </c>
      <c r="O184" s="3" t="s">
        <v>51</v>
      </c>
      <c r="P184" s="3" t="s">
        <v>27</v>
      </c>
      <c r="Q184" s="3" t="s">
        <v>28</v>
      </c>
      <c r="R184" s="2">
        <v>43383.708333333336</v>
      </c>
      <c r="S184" s="2">
        <v>43383.708333333336</v>
      </c>
      <c r="T184" s="2">
        <v>43383.717557870368</v>
      </c>
      <c r="U184" s="2">
        <v>43383.723726851851</v>
      </c>
      <c r="V184" s="2">
        <v>43383.708333333336</v>
      </c>
      <c r="W184" s="14">
        <f t="shared" si="32"/>
        <v>43383.708333333336</v>
      </c>
      <c r="X184" s="15">
        <f t="shared" si="33"/>
        <v>1.0555555556493346E-2</v>
      </c>
      <c r="Y184" s="15">
        <f t="shared" si="34"/>
        <v>1.0555555556493346E-2</v>
      </c>
      <c r="Z184" s="16"/>
      <c r="AA184" s="16">
        <f t="shared" si="35"/>
        <v>0</v>
      </c>
      <c r="AB184" s="16">
        <f t="shared" si="36"/>
        <v>0</v>
      </c>
      <c r="AC184" s="16"/>
      <c r="AD184" s="16"/>
    </row>
    <row r="185" spans="1:30" s="13" customFormat="1" x14ac:dyDescent="0.4">
      <c r="A185" s="45" t="str">
        <f t="shared" si="30"/>
        <v>★</v>
      </c>
      <c r="B185" s="45" t="str">
        <f t="shared" si="31"/>
        <v>-</v>
      </c>
      <c r="C185" s="13">
        <v>17</v>
      </c>
      <c r="D185" s="2">
        <v>43383.636238425926</v>
      </c>
      <c r="E185" s="3">
        <v>2156</v>
      </c>
      <c r="F185" s="3" t="s">
        <v>43</v>
      </c>
      <c r="G185" s="3">
        <v>0</v>
      </c>
      <c r="H185" s="3">
        <v>524</v>
      </c>
      <c r="I185" s="3">
        <v>7</v>
      </c>
      <c r="J185" s="3">
        <v>2</v>
      </c>
      <c r="K185" s="3"/>
      <c r="L185" s="2">
        <v>43383.721805555557</v>
      </c>
      <c r="M185" s="2">
        <v>43383.729826388888</v>
      </c>
      <c r="N185" s="3" t="s">
        <v>65</v>
      </c>
      <c r="O185" s="3" t="s">
        <v>66</v>
      </c>
      <c r="P185" s="3" t="s">
        <v>19</v>
      </c>
      <c r="Q185" s="3" t="s">
        <v>20</v>
      </c>
      <c r="R185" s="2">
        <v>43383.729166666664</v>
      </c>
      <c r="S185" s="2">
        <v>43383.729166666664</v>
      </c>
      <c r="T185" s="2">
        <v>43383.742199074077</v>
      </c>
      <c r="U185" s="2">
        <v>43383.742199074077</v>
      </c>
      <c r="V185" s="2">
        <v>43383.729166666664</v>
      </c>
      <c r="W185" s="14">
        <f t="shared" si="32"/>
        <v>43383.729166666664</v>
      </c>
      <c r="X185" s="15">
        <f t="shared" si="33"/>
        <v>8.0208333311020397E-3</v>
      </c>
      <c r="Y185" s="15">
        <f t="shared" si="34"/>
        <v>1.6041666662204079E-2</v>
      </c>
      <c r="Z185" s="16"/>
      <c r="AA185" s="16">
        <f t="shared" si="35"/>
        <v>0</v>
      </c>
      <c r="AB185" s="16">
        <f t="shared" si="36"/>
        <v>0</v>
      </c>
      <c r="AC185" s="16"/>
      <c r="AD185" s="16"/>
    </row>
    <row r="186" spans="1:30" s="13" customFormat="1" x14ac:dyDescent="0.4">
      <c r="A186" s="45" t="str">
        <f t="shared" si="30"/>
        <v>★</v>
      </c>
      <c r="B186" s="45" t="str">
        <f t="shared" si="31"/>
        <v>-</v>
      </c>
      <c r="C186" s="13">
        <v>17</v>
      </c>
      <c r="D186" s="2">
        <v>43383.710648148146</v>
      </c>
      <c r="E186" s="3">
        <v>2206</v>
      </c>
      <c r="F186" s="3" t="s">
        <v>38</v>
      </c>
      <c r="G186" s="3">
        <v>0</v>
      </c>
      <c r="H186" s="3">
        <v>1194</v>
      </c>
      <c r="I186" s="3">
        <v>6</v>
      </c>
      <c r="J186" s="3">
        <v>1</v>
      </c>
      <c r="K186" s="3"/>
      <c r="L186" s="2">
        <v>43383.713437500002</v>
      </c>
      <c r="M186" s="2">
        <v>43383.727893518517</v>
      </c>
      <c r="N186" s="3" t="s">
        <v>76</v>
      </c>
      <c r="O186" s="3" t="s">
        <v>77</v>
      </c>
      <c r="P186" s="3" t="s">
        <v>23</v>
      </c>
      <c r="Q186" s="3" t="s">
        <v>24</v>
      </c>
      <c r="R186" s="2">
        <v>43383.715277777781</v>
      </c>
      <c r="S186" s="2">
        <v>43383.715277777781</v>
      </c>
      <c r="T186" s="2">
        <v>43383.731076388889</v>
      </c>
      <c r="U186" s="2">
        <v>43383.731076388889</v>
      </c>
      <c r="V186" s="2">
        <v>43383.715277777781</v>
      </c>
      <c r="W186" s="14">
        <f t="shared" si="32"/>
        <v>43383.715277777781</v>
      </c>
      <c r="X186" s="15">
        <f t="shared" si="33"/>
        <v>1.4456018514465541E-2</v>
      </c>
      <c r="Y186" s="15">
        <f t="shared" si="34"/>
        <v>1.4456018514465541E-2</v>
      </c>
      <c r="Z186" s="16"/>
      <c r="AA186" s="16">
        <f t="shared" si="35"/>
        <v>0</v>
      </c>
      <c r="AB186" s="16">
        <f t="shared" si="36"/>
        <v>0</v>
      </c>
      <c r="AC186" s="16"/>
      <c r="AD186" s="16"/>
    </row>
    <row r="187" spans="1:30" s="13" customFormat="1" x14ac:dyDescent="0.4">
      <c r="A187" s="45" t="str">
        <f t="shared" si="21"/>
        <v>-</v>
      </c>
      <c r="B187" s="45" t="str">
        <f t="shared" si="22"/>
        <v>-</v>
      </c>
      <c r="C187" s="13">
        <v>17</v>
      </c>
      <c r="D187" s="2">
        <v>43383.713564814818</v>
      </c>
      <c r="E187" s="3">
        <v>2207</v>
      </c>
      <c r="F187" s="3" t="s">
        <v>33</v>
      </c>
      <c r="G187" s="3">
        <v>1666</v>
      </c>
      <c r="H187" s="3">
        <v>857</v>
      </c>
      <c r="I187" s="3">
        <v>9</v>
      </c>
      <c r="J187" s="3">
        <v>1</v>
      </c>
      <c r="K187" s="3"/>
      <c r="L187" s="2">
        <v>43383.722141203703</v>
      </c>
      <c r="M187" s="2">
        <v>43383.726967592593</v>
      </c>
      <c r="N187" s="3" t="s">
        <v>39</v>
      </c>
      <c r="O187" s="3" t="s">
        <v>40</v>
      </c>
      <c r="P187" s="3" t="s">
        <v>67</v>
      </c>
      <c r="Q187" s="3" t="s">
        <v>68</v>
      </c>
      <c r="R187" s="2">
        <v>43383.726307870369</v>
      </c>
      <c r="S187" s="2">
        <v>43383.726307870369</v>
      </c>
      <c r="T187" s="2">
        <v>43383.73510416667</v>
      </c>
      <c r="U187" s="2">
        <v>43383.73510416667</v>
      </c>
      <c r="V187" s="3"/>
      <c r="W187" s="14">
        <f t="shared" si="23"/>
        <v>43383.713564814818</v>
      </c>
      <c r="X187" s="15">
        <f t="shared" si="28"/>
        <v>4.8263888893416151E-3</v>
      </c>
      <c r="Y187" s="15">
        <f t="shared" si="29"/>
        <v>4.8263888893416151E-3</v>
      </c>
      <c r="Z187" s="16"/>
      <c r="AA187" s="16">
        <f t="shared" si="24"/>
        <v>0</v>
      </c>
      <c r="AB187" s="16">
        <f t="shared" si="25"/>
        <v>8.5763888855581172E-3</v>
      </c>
      <c r="AC187" s="16"/>
      <c r="AD187" s="16"/>
    </row>
    <row r="188" spans="1:30" s="13" customFormat="1" x14ac:dyDescent="0.4">
      <c r="A188" s="45" t="str">
        <f t="shared" si="21"/>
        <v>-</v>
      </c>
      <c r="B188" s="45" t="str">
        <f t="shared" si="22"/>
        <v>-</v>
      </c>
      <c r="C188" s="13">
        <v>17</v>
      </c>
      <c r="D188" s="2">
        <v>43383.714513888888</v>
      </c>
      <c r="E188" s="3">
        <v>2208</v>
      </c>
      <c r="F188" s="3" t="s">
        <v>43</v>
      </c>
      <c r="G188" s="3">
        <v>0</v>
      </c>
      <c r="H188" s="3">
        <v>1216</v>
      </c>
      <c r="I188" s="3">
        <v>3</v>
      </c>
      <c r="J188" s="3">
        <v>1</v>
      </c>
      <c r="K188" s="3"/>
      <c r="L188" s="2">
        <v>43383.716944444444</v>
      </c>
      <c r="M188" s="2">
        <v>43383.723541666666</v>
      </c>
      <c r="N188" s="3" t="s">
        <v>57</v>
      </c>
      <c r="O188" s="3" t="s">
        <v>58</v>
      </c>
      <c r="P188" s="3" t="s">
        <v>27</v>
      </c>
      <c r="Q188" s="3" t="s">
        <v>28</v>
      </c>
      <c r="R188" s="2">
        <v>43383.718993055554</v>
      </c>
      <c r="S188" s="2">
        <v>43383.718993055554</v>
      </c>
      <c r="T188" s="2">
        <v>43383.727152777778</v>
      </c>
      <c r="U188" s="2">
        <v>43383.729409722226</v>
      </c>
      <c r="V188" s="3"/>
      <c r="W188" s="14">
        <f t="shared" si="23"/>
        <v>43383.714513888888</v>
      </c>
      <c r="X188" s="15">
        <f t="shared" si="28"/>
        <v>6.5972222218988463E-3</v>
      </c>
      <c r="Y188" s="15">
        <f t="shared" si="29"/>
        <v>6.5972222218988463E-3</v>
      </c>
      <c r="Z188" s="16"/>
      <c r="AA188" s="16">
        <f t="shared" si="24"/>
        <v>0</v>
      </c>
      <c r="AB188" s="16">
        <f t="shared" si="25"/>
        <v>2.4305555562023073E-3</v>
      </c>
      <c r="AC188" s="16"/>
      <c r="AD188" s="16"/>
    </row>
    <row r="189" spans="1:30" s="13" customFormat="1" x14ac:dyDescent="0.4">
      <c r="A189" s="45" t="str">
        <f t="shared" si="21"/>
        <v>-</v>
      </c>
      <c r="B189" s="45" t="str">
        <f t="shared" si="22"/>
        <v>-</v>
      </c>
      <c r="C189" s="13">
        <v>17</v>
      </c>
      <c r="D189" s="2">
        <v>43383.716886574075</v>
      </c>
      <c r="E189" s="3">
        <v>2209</v>
      </c>
      <c r="F189" s="3" t="s">
        <v>43</v>
      </c>
      <c r="G189" s="3">
        <v>0</v>
      </c>
      <c r="H189" s="3">
        <v>985</v>
      </c>
      <c r="I189" s="3">
        <v>6</v>
      </c>
      <c r="J189" s="3">
        <v>1</v>
      </c>
      <c r="K189" s="3"/>
      <c r="L189" s="2">
        <v>43383.719166666669</v>
      </c>
      <c r="M189" s="2">
        <v>43383.723391203705</v>
      </c>
      <c r="N189" s="3" t="s">
        <v>52</v>
      </c>
      <c r="O189" s="3" t="s">
        <v>53</v>
      </c>
      <c r="P189" s="3" t="s">
        <v>67</v>
      </c>
      <c r="Q189" s="3" t="s">
        <v>68</v>
      </c>
      <c r="R189" s="2">
        <v>43383.720532407409</v>
      </c>
      <c r="S189" s="2">
        <v>43383.720532407409</v>
      </c>
      <c r="T189" s="2">
        <v>43383.728101851855</v>
      </c>
      <c r="U189" s="2">
        <v>43383.728101851855</v>
      </c>
      <c r="V189" s="3"/>
      <c r="W189" s="14">
        <f t="shared" si="23"/>
        <v>43383.716886574075</v>
      </c>
      <c r="X189" s="15">
        <f t="shared" si="28"/>
        <v>4.2245370350428857E-3</v>
      </c>
      <c r="Y189" s="15">
        <f t="shared" si="29"/>
        <v>4.2245370350428857E-3</v>
      </c>
      <c r="Z189" s="16"/>
      <c r="AA189" s="16">
        <f t="shared" si="24"/>
        <v>0</v>
      </c>
      <c r="AB189" s="16">
        <f t="shared" si="25"/>
        <v>2.2800925944466144E-3</v>
      </c>
      <c r="AC189" s="16"/>
      <c r="AD189" s="16"/>
    </row>
    <row r="190" spans="1:30" s="13" customFormat="1" x14ac:dyDescent="0.4">
      <c r="A190" s="45" t="str">
        <f t="shared" si="21"/>
        <v>-</v>
      </c>
      <c r="B190" s="45" t="str">
        <f t="shared" si="22"/>
        <v>-</v>
      </c>
      <c r="C190" s="13">
        <v>17</v>
      </c>
      <c r="D190" s="2">
        <v>43383.717280092591</v>
      </c>
      <c r="E190" s="3">
        <v>2210</v>
      </c>
      <c r="F190" s="3" t="s">
        <v>18</v>
      </c>
      <c r="G190" s="3">
        <v>2371</v>
      </c>
      <c r="H190" s="3">
        <v>1098</v>
      </c>
      <c r="I190" s="3">
        <v>3</v>
      </c>
      <c r="J190" s="3">
        <v>1</v>
      </c>
      <c r="K190" s="3"/>
      <c r="L190" s="2">
        <v>43383.719004629631</v>
      </c>
      <c r="M190" s="2">
        <v>43383.727719907409</v>
      </c>
      <c r="N190" s="3" t="s">
        <v>57</v>
      </c>
      <c r="O190" s="3" t="s">
        <v>58</v>
      </c>
      <c r="P190" s="3" t="s">
        <v>19</v>
      </c>
      <c r="Q190" s="3" t="s">
        <v>20</v>
      </c>
      <c r="R190" s="2">
        <v>43383.721250000002</v>
      </c>
      <c r="S190" s="2">
        <v>43383.721250000002</v>
      </c>
      <c r="T190" s="2">
        <v>43383.73510416667</v>
      </c>
      <c r="U190" s="2">
        <v>43383.73510416667</v>
      </c>
      <c r="V190" s="3"/>
      <c r="W190" s="14">
        <f t="shared" si="23"/>
        <v>43383.717280092591</v>
      </c>
      <c r="X190" s="15">
        <f t="shared" si="28"/>
        <v>8.7152777778101154E-3</v>
      </c>
      <c r="Y190" s="15">
        <f t="shared" si="29"/>
        <v>8.7152777778101154E-3</v>
      </c>
      <c r="Z190" s="16"/>
      <c r="AA190" s="16">
        <f t="shared" si="24"/>
        <v>0</v>
      </c>
      <c r="AB190" s="16">
        <f t="shared" si="25"/>
        <v>1.7245370399905369E-3</v>
      </c>
      <c r="AC190" s="16"/>
      <c r="AD190" s="16"/>
    </row>
    <row r="191" spans="1:30" s="13" customFormat="1" x14ac:dyDescent="0.4">
      <c r="A191" s="45" t="str">
        <f t="shared" si="21"/>
        <v>-</v>
      </c>
      <c r="B191" s="45" t="str">
        <f t="shared" si="22"/>
        <v>-</v>
      </c>
      <c r="C191" s="13">
        <v>17</v>
      </c>
      <c r="D191" s="2">
        <v>43383.718263888892</v>
      </c>
      <c r="E191" s="3">
        <v>2211</v>
      </c>
      <c r="F191" s="3" t="s">
        <v>38</v>
      </c>
      <c r="G191" s="3">
        <v>0</v>
      </c>
      <c r="H191" s="3">
        <v>452</v>
      </c>
      <c r="I191" s="3">
        <v>2</v>
      </c>
      <c r="J191" s="3">
        <v>1</v>
      </c>
      <c r="K191" s="3"/>
      <c r="L191" s="2">
        <v>43383.721655092595</v>
      </c>
      <c r="M191" s="2">
        <v>43383.727013888885</v>
      </c>
      <c r="N191" s="3" t="s">
        <v>44</v>
      </c>
      <c r="O191" s="3" t="s">
        <v>45</v>
      </c>
      <c r="P191" s="3" t="s">
        <v>50</v>
      </c>
      <c r="Q191" s="3" t="s">
        <v>51</v>
      </c>
      <c r="R191" s="2">
        <v>43383.722222222219</v>
      </c>
      <c r="S191" s="2">
        <v>43383.722222222219</v>
      </c>
      <c r="T191" s="2">
        <v>43383.730150462965</v>
      </c>
      <c r="U191" s="2">
        <v>43383.730150462965</v>
      </c>
      <c r="V191" s="3"/>
      <c r="W191" s="14">
        <f t="shared" si="23"/>
        <v>43383.718263888892</v>
      </c>
      <c r="X191" s="15">
        <f t="shared" si="28"/>
        <v>5.3587962902383879E-3</v>
      </c>
      <c r="Y191" s="15">
        <f t="shared" si="29"/>
        <v>5.3587962902383879E-3</v>
      </c>
      <c r="Z191" s="16"/>
      <c r="AA191" s="16">
        <f t="shared" si="24"/>
        <v>0</v>
      </c>
      <c r="AB191" s="16">
        <f t="shared" si="25"/>
        <v>3.3912037033587694E-3</v>
      </c>
      <c r="AC191" s="16"/>
      <c r="AD191" s="16"/>
    </row>
    <row r="192" spans="1:30" s="13" customFormat="1" x14ac:dyDescent="0.4">
      <c r="A192" s="45" t="str">
        <f t="shared" si="21"/>
        <v>-</v>
      </c>
      <c r="B192" s="45" t="str">
        <f t="shared" si="22"/>
        <v>-</v>
      </c>
      <c r="C192" s="13">
        <v>17</v>
      </c>
      <c r="D192" s="2">
        <v>43383.719571759262</v>
      </c>
      <c r="E192" s="3">
        <v>2212</v>
      </c>
      <c r="F192" s="3" t="s">
        <v>18</v>
      </c>
      <c r="G192" s="3">
        <v>2378</v>
      </c>
      <c r="H192" s="3">
        <v>1247</v>
      </c>
      <c r="I192" s="3">
        <v>8</v>
      </c>
      <c r="J192" s="3">
        <v>1</v>
      </c>
      <c r="K192" s="3"/>
      <c r="L192" s="2">
        <v>43383.722048611111</v>
      </c>
      <c r="M192" s="2">
        <v>43383.733113425929</v>
      </c>
      <c r="N192" s="3" t="s">
        <v>31</v>
      </c>
      <c r="O192" s="3" t="s">
        <v>32</v>
      </c>
      <c r="P192" s="3" t="s">
        <v>67</v>
      </c>
      <c r="Q192" s="3" t="s">
        <v>68</v>
      </c>
      <c r="R192" s="2">
        <v>43383.722685185188</v>
      </c>
      <c r="S192" s="2">
        <v>43383.722685185188</v>
      </c>
      <c r="T192" s="2">
        <v>43383.743263888886</v>
      </c>
      <c r="U192" s="2">
        <v>43383.743263888886</v>
      </c>
      <c r="V192" s="3"/>
      <c r="W192" s="14">
        <f t="shared" si="23"/>
        <v>43383.719571759262</v>
      </c>
      <c r="X192" s="15">
        <f t="shared" si="28"/>
        <v>1.1064814818382729E-2</v>
      </c>
      <c r="Y192" s="15">
        <f t="shared" si="29"/>
        <v>1.1064814818382729E-2</v>
      </c>
      <c r="Z192" s="16"/>
      <c r="AA192" s="16">
        <f t="shared" si="24"/>
        <v>0</v>
      </c>
      <c r="AB192" s="16">
        <f t="shared" si="25"/>
        <v>2.4768518487690017E-3</v>
      </c>
      <c r="AC192" s="16"/>
      <c r="AD192" s="16"/>
    </row>
    <row r="193" spans="1:30" s="13" customFormat="1" x14ac:dyDescent="0.4">
      <c r="A193" s="45" t="str">
        <f t="shared" si="21"/>
        <v>★</v>
      </c>
      <c r="B193" s="45" t="str">
        <f t="shared" si="22"/>
        <v>-</v>
      </c>
      <c r="C193" s="13">
        <v>17</v>
      </c>
      <c r="D193" s="2">
        <v>43383.722453703704</v>
      </c>
      <c r="E193" s="3">
        <v>2214</v>
      </c>
      <c r="F193" s="3" t="s">
        <v>18</v>
      </c>
      <c r="G193" s="3">
        <v>2260</v>
      </c>
      <c r="H193" s="3">
        <v>1136</v>
      </c>
      <c r="I193" s="3">
        <v>6</v>
      </c>
      <c r="J193" s="3">
        <v>2</v>
      </c>
      <c r="K193" s="3"/>
      <c r="L193" s="2">
        <v>43383.725937499999</v>
      </c>
      <c r="M193" s="2">
        <v>43383.730729166666</v>
      </c>
      <c r="N193" s="3" t="s">
        <v>69</v>
      </c>
      <c r="O193" s="3" t="s">
        <v>70</v>
      </c>
      <c r="P193" s="3" t="s">
        <v>25</v>
      </c>
      <c r="Q193" s="3" t="s">
        <v>26</v>
      </c>
      <c r="R193" s="2">
        <v>43383.729166666664</v>
      </c>
      <c r="S193" s="2">
        <v>43383.729166666664</v>
      </c>
      <c r="T193" s="2">
        <v>43383.744467592594</v>
      </c>
      <c r="U193" s="2">
        <v>43383.744467592594</v>
      </c>
      <c r="V193" s="2">
        <v>43383.729166666664</v>
      </c>
      <c r="W193" s="14">
        <f t="shared" si="23"/>
        <v>43383.729166666664</v>
      </c>
      <c r="X193" s="15">
        <f t="shared" si="28"/>
        <v>4.7916666662786156E-3</v>
      </c>
      <c r="Y193" s="15">
        <f t="shared" si="29"/>
        <v>9.5833333325572312E-3</v>
      </c>
      <c r="Z193" s="16"/>
      <c r="AA193" s="16">
        <f t="shared" si="24"/>
        <v>0</v>
      </c>
      <c r="AB193" s="16">
        <f t="shared" si="25"/>
        <v>0</v>
      </c>
      <c r="AC193" s="16"/>
      <c r="AD193" s="16"/>
    </row>
    <row r="194" spans="1:30" s="13" customFormat="1" x14ac:dyDescent="0.4">
      <c r="A194" s="45" t="str">
        <f>IF(V194&gt;0, "★", "-")</f>
        <v>★</v>
      </c>
      <c r="B194" s="45" t="str">
        <f>IF(K194&gt;0, "☆", "-")</f>
        <v>-</v>
      </c>
      <c r="C194" s="13">
        <v>17</v>
      </c>
      <c r="D194" s="2">
        <v>43383.72855324074</v>
      </c>
      <c r="E194" s="3">
        <v>2217</v>
      </c>
      <c r="F194" s="3" t="s">
        <v>33</v>
      </c>
      <c r="G194" s="3">
        <v>1605</v>
      </c>
      <c r="H194" s="3">
        <v>861</v>
      </c>
      <c r="I194" s="3">
        <v>9</v>
      </c>
      <c r="J194" s="3">
        <v>1</v>
      </c>
      <c r="K194" s="3"/>
      <c r="L194" s="2">
        <v>43383.737627314818</v>
      </c>
      <c r="M194" s="2">
        <v>43383.743634259263</v>
      </c>
      <c r="N194" s="3" t="s">
        <v>39</v>
      </c>
      <c r="O194" s="3" t="s">
        <v>40</v>
      </c>
      <c r="P194" s="3" t="s">
        <v>27</v>
      </c>
      <c r="Q194" s="3" t="s">
        <v>28</v>
      </c>
      <c r="R194" s="2">
        <v>43383.739583333336</v>
      </c>
      <c r="S194" s="2">
        <v>43383.739583333336</v>
      </c>
      <c r="T194" s="2">
        <v>43383.751238425924</v>
      </c>
      <c r="U194" s="2">
        <v>43383.751238425924</v>
      </c>
      <c r="V194" s="2">
        <v>43383.739583333336</v>
      </c>
      <c r="W194" s="14">
        <f>IF(V194&gt;0,V194,D194)</f>
        <v>43383.739583333336</v>
      </c>
      <c r="X194" s="15">
        <f>M194-L194</f>
        <v>6.0069444443797693E-3</v>
      </c>
      <c r="Y194" s="15">
        <f>X194*J194</f>
        <v>6.0069444443797693E-3</v>
      </c>
      <c r="Z194" s="16"/>
      <c r="AA194" s="16">
        <f>IF(IF(A194="☆",K194-R194,L194-R194)&lt;0,0,IF(A194="☆",K194-R194,L194-R194))</f>
        <v>0</v>
      </c>
      <c r="AB194" s="16">
        <f>IF(IF(B194="☆",(IF(K194&gt;R194,K194-W194,R194-W194)),L194-W194)&lt;0,0,IF(B194="☆",(IF(K194&gt;R194,K194-W194,R194-W194)),L194-W194))</f>
        <v>0</v>
      </c>
      <c r="AC194" s="16"/>
      <c r="AD194" s="16"/>
    </row>
    <row r="195" spans="1:30" s="13" customFormat="1" x14ac:dyDescent="0.4">
      <c r="A195" s="45" t="str">
        <f t="shared" si="21"/>
        <v>-</v>
      </c>
      <c r="B195" s="45" t="str">
        <f t="shared" si="22"/>
        <v>-</v>
      </c>
      <c r="C195" s="13">
        <v>17</v>
      </c>
      <c r="D195" s="2">
        <v>43383.737858796296</v>
      </c>
      <c r="E195" s="3">
        <v>2218</v>
      </c>
      <c r="F195" s="3" t="s">
        <v>33</v>
      </c>
      <c r="G195" s="3">
        <v>1117</v>
      </c>
      <c r="H195" s="3">
        <v>1273</v>
      </c>
      <c r="I195" s="3">
        <v>6</v>
      </c>
      <c r="J195" s="3">
        <v>2</v>
      </c>
      <c r="K195" s="3"/>
      <c r="L195" s="2">
        <v>43383.741030092591</v>
      </c>
      <c r="M195" s="2">
        <v>43383.745729166665</v>
      </c>
      <c r="N195" s="3" t="s">
        <v>25</v>
      </c>
      <c r="O195" s="3" t="s">
        <v>26</v>
      </c>
      <c r="P195" s="3" t="s">
        <v>69</v>
      </c>
      <c r="Q195" s="3" t="s">
        <v>70</v>
      </c>
      <c r="R195" s="2">
        <v>43383.740787037037</v>
      </c>
      <c r="S195" s="2">
        <v>43383.740787037037</v>
      </c>
      <c r="T195" s="2">
        <v>43383.750717592593</v>
      </c>
      <c r="U195" s="2">
        <v>43383.750717592593</v>
      </c>
      <c r="V195" s="3"/>
      <c r="W195" s="14">
        <f t="shared" si="23"/>
        <v>43383.737858796296</v>
      </c>
      <c r="X195" s="15">
        <f t="shared" si="28"/>
        <v>4.6990740738692693E-3</v>
      </c>
      <c r="Y195" s="15">
        <f t="shared" si="29"/>
        <v>9.3981481477385387E-3</v>
      </c>
      <c r="Z195" s="16"/>
      <c r="AA195" s="16">
        <f t="shared" si="24"/>
        <v>2.4305555416503921E-4</v>
      </c>
      <c r="AB195" s="16">
        <f t="shared" si="25"/>
        <v>3.1712962954770774E-3</v>
      </c>
      <c r="AC195" s="16"/>
      <c r="AD195" s="16"/>
    </row>
    <row r="196" spans="1:30" s="13" customFormat="1" x14ac:dyDescent="0.4">
      <c r="A196" s="45" t="str">
        <f t="shared" ref="A196:A243" si="37">IF(V196&gt;0, "★", "-")</f>
        <v>-</v>
      </c>
      <c r="B196" s="45" t="str">
        <f t="shared" ref="B196:B243" si="38">IF(K196&gt;0, "☆", "-")</f>
        <v>-</v>
      </c>
      <c r="C196" s="13">
        <v>17</v>
      </c>
      <c r="D196" s="2">
        <v>43383.746793981481</v>
      </c>
      <c r="E196" s="3">
        <v>2220</v>
      </c>
      <c r="F196" s="3" t="s">
        <v>71</v>
      </c>
      <c r="G196" s="3">
        <v>2312</v>
      </c>
      <c r="H196" s="3">
        <v>681</v>
      </c>
      <c r="I196" s="3">
        <v>7</v>
      </c>
      <c r="J196" s="3">
        <v>1</v>
      </c>
      <c r="K196" s="3"/>
      <c r="L196" s="2">
        <v>43383.747673611113</v>
      </c>
      <c r="M196" s="2">
        <v>43383.751655092594</v>
      </c>
      <c r="N196" s="3" t="s">
        <v>72</v>
      </c>
      <c r="O196" s="3" t="s">
        <v>73</v>
      </c>
      <c r="P196" s="3" t="s">
        <v>48</v>
      </c>
      <c r="Q196" s="3" t="s">
        <v>49</v>
      </c>
      <c r="R196" s="2">
        <v>43383.751030092593</v>
      </c>
      <c r="S196" s="2">
        <v>43383.751030092593</v>
      </c>
      <c r="T196" s="2">
        <v>43383.757824074077</v>
      </c>
      <c r="U196" s="2">
        <v>43383.757824074077</v>
      </c>
      <c r="V196" s="3"/>
      <c r="W196" s="14">
        <f t="shared" ref="W196:W243" si="39">IF(V196&gt;0,V196,D196)</f>
        <v>43383.746793981481</v>
      </c>
      <c r="X196" s="15">
        <f t="shared" si="28"/>
        <v>3.9814814808778465E-3</v>
      </c>
      <c r="Y196" s="15">
        <f t="shared" si="29"/>
        <v>3.9814814808778465E-3</v>
      </c>
      <c r="Z196" s="16"/>
      <c r="AA196" s="16">
        <f t="shared" ref="AA196:AA243" si="40">IF(IF(A196="☆",K196-R196,L196-R196)&lt;0,0,IF(A196="☆",K196-R196,L196-R196))</f>
        <v>0</v>
      </c>
      <c r="AB196" s="16">
        <f t="shared" si="25"/>
        <v>8.7962963152676821E-4</v>
      </c>
      <c r="AC196" s="16"/>
      <c r="AD196" s="16"/>
    </row>
    <row r="197" spans="1:30" s="13" customFormat="1" x14ac:dyDescent="0.4">
      <c r="A197" s="45" t="str">
        <f t="shared" si="37"/>
        <v>-</v>
      </c>
      <c r="B197" s="45" t="str">
        <f t="shared" si="38"/>
        <v>-</v>
      </c>
      <c r="C197" s="13">
        <v>17</v>
      </c>
      <c r="D197" s="2">
        <v>43383.74931712963</v>
      </c>
      <c r="E197" s="3">
        <v>2221</v>
      </c>
      <c r="F197" s="3" t="s">
        <v>71</v>
      </c>
      <c r="G197" s="3">
        <v>1377</v>
      </c>
      <c r="H197" s="3">
        <v>1222</v>
      </c>
      <c r="I197" s="3">
        <v>5</v>
      </c>
      <c r="J197" s="3">
        <v>2</v>
      </c>
      <c r="K197" s="3"/>
      <c r="L197" s="2">
        <v>43383.751064814816</v>
      </c>
      <c r="M197" s="2">
        <v>43383.753946759258</v>
      </c>
      <c r="N197" s="3" t="s">
        <v>50</v>
      </c>
      <c r="O197" s="3" t="s">
        <v>51</v>
      </c>
      <c r="P197" s="3" t="s">
        <v>39</v>
      </c>
      <c r="Q197" s="3" t="s">
        <v>40</v>
      </c>
      <c r="R197" s="2">
        <v>43383.751145833332</v>
      </c>
      <c r="S197" s="2">
        <v>43383.751145833332</v>
      </c>
      <c r="T197" s="2">
        <v>43383.76152777778</v>
      </c>
      <c r="U197" s="2">
        <v>43383.76152777778</v>
      </c>
      <c r="V197" s="3"/>
      <c r="W197" s="14">
        <f t="shared" si="39"/>
        <v>43383.74931712963</v>
      </c>
      <c r="X197" s="15">
        <f t="shared" si="28"/>
        <v>2.8819444414693862E-3</v>
      </c>
      <c r="Y197" s="15">
        <f t="shared" si="29"/>
        <v>5.7638888829387724E-3</v>
      </c>
      <c r="Z197" s="16"/>
      <c r="AA197" s="16">
        <f t="shared" si="40"/>
        <v>0</v>
      </c>
      <c r="AB197" s="16">
        <f t="shared" si="25"/>
        <v>1.747685186273884E-3</v>
      </c>
      <c r="AC197" s="16"/>
      <c r="AD197" s="16"/>
    </row>
    <row r="198" spans="1:30" s="20" customFormat="1" x14ac:dyDescent="0.4">
      <c r="A198" s="59" t="str">
        <f t="shared" si="37"/>
        <v>-</v>
      </c>
      <c r="B198" s="59" t="str">
        <f t="shared" si="38"/>
        <v>☆</v>
      </c>
      <c r="C198" s="20">
        <v>17</v>
      </c>
      <c r="D198" s="4">
        <v>43383.745289351849</v>
      </c>
      <c r="E198" s="5">
        <v>2219</v>
      </c>
      <c r="F198" s="5" t="s">
        <v>38</v>
      </c>
      <c r="G198" s="5">
        <v>0</v>
      </c>
      <c r="H198" s="5">
        <v>1249</v>
      </c>
      <c r="I198" s="5">
        <v>8</v>
      </c>
      <c r="J198" s="5">
        <v>2</v>
      </c>
      <c r="K198" s="4">
        <v>43383.752638888887</v>
      </c>
      <c r="L198" s="5"/>
      <c r="M198" s="5"/>
      <c r="N198" s="5" t="s">
        <v>86</v>
      </c>
      <c r="O198" s="5" t="s">
        <v>87</v>
      </c>
      <c r="P198" s="5" t="s">
        <v>31</v>
      </c>
      <c r="Q198" s="5" t="s">
        <v>32</v>
      </c>
      <c r="R198" s="4">
        <v>43383.749872685185</v>
      </c>
      <c r="S198" s="5"/>
      <c r="T198" s="4">
        <v>43383.759814814817</v>
      </c>
      <c r="U198" s="5"/>
      <c r="V198" s="5"/>
      <c r="W198" s="21">
        <f t="shared" si="39"/>
        <v>43383.745289351849</v>
      </c>
      <c r="X198" s="60">
        <f t="shared" si="28"/>
        <v>0</v>
      </c>
      <c r="Y198" s="60">
        <f t="shared" si="29"/>
        <v>0</v>
      </c>
      <c r="Z198" s="61"/>
      <c r="AA198" s="61">
        <f t="shared" si="40"/>
        <v>0</v>
      </c>
      <c r="AB198" s="61">
        <f t="shared" si="25"/>
        <v>7.3495370379532687E-3</v>
      </c>
      <c r="AC198" s="61"/>
      <c r="AD198" s="61"/>
    </row>
    <row r="199" spans="1:30" s="67" customFormat="1" x14ac:dyDescent="0.4">
      <c r="A199" s="62" t="str">
        <f>IF(V199&gt;0, "★", "-")</f>
        <v>★</v>
      </c>
      <c r="B199" s="62" t="str">
        <f>IF(K199&gt;0, "☆", "-")</f>
        <v>-</v>
      </c>
      <c r="C199" s="67">
        <v>18</v>
      </c>
      <c r="D199" s="64">
        <v>43383.723946759259</v>
      </c>
      <c r="E199" s="63">
        <v>2216</v>
      </c>
      <c r="F199" s="63" t="s">
        <v>71</v>
      </c>
      <c r="G199" s="63">
        <v>2161</v>
      </c>
      <c r="H199" s="63">
        <v>502</v>
      </c>
      <c r="I199" s="63">
        <v>4</v>
      </c>
      <c r="J199" s="63">
        <v>1</v>
      </c>
      <c r="K199" s="63"/>
      <c r="L199" s="64">
        <v>43383.748067129629</v>
      </c>
      <c r="M199" s="64">
        <v>43383.750706018516</v>
      </c>
      <c r="N199" s="63" t="s">
        <v>44</v>
      </c>
      <c r="O199" s="63" t="s">
        <v>45</v>
      </c>
      <c r="P199" s="63" t="s">
        <v>54</v>
      </c>
      <c r="Q199" s="63" t="s">
        <v>55</v>
      </c>
      <c r="R199" s="64">
        <v>43383.751018518517</v>
      </c>
      <c r="S199" s="64">
        <v>43383.751018518517</v>
      </c>
      <c r="T199" s="64">
        <v>43383.75681712963</v>
      </c>
      <c r="U199" s="64">
        <v>43383.75681712963</v>
      </c>
      <c r="V199" s="64">
        <v>43383.751018518517</v>
      </c>
      <c r="W199" s="68">
        <f>IF(V199&gt;0,V199,D199)</f>
        <v>43383.751018518517</v>
      </c>
      <c r="X199" s="69">
        <f>M199-L199</f>
        <v>2.638888887304347E-3</v>
      </c>
      <c r="Y199" s="69">
        <f>X199*J199</f>
        <v>2.638888887304347E-3</v>
      </c>
      <c r="Z199" s="70">
        <f>SUM(Y199:Y221)</f>
        <v>0.16274305557453772</v>
      </c>
      <c r="AA199" s="70">
        <f>IF(IF(A199="☆",K199-R199,L199-R199)&lt;0,0,IF(A199="☆",K199-R199,L199-R199))</f>
        <v>0</v>
      </c>
      <c r="AB199" s="70">
        <f>IF(IF(B199="☆",(IF(K199&gt;R199,K199-W199,R199-W199)),L199-W199)&lt;0,0,IF(B199="☆",(IF(K199&gt;R199,K199-W199,R199-W199)),L199-W199))</f>
        <v>0</v>
      </c>
      <c r="AC199" s="70">
        <f>AVERAGE(AB199:AB221)</f>
        <v>6.6651570036217736E-3</v>
      </c>
      <c r="AD199" s="70">
        <f>MEDIAN(AB199:AB221)</f>
        <v>4.9652777815936133E-3</v>
      </c>
    </row>
    <row r="200" spans="1:30" s="13" customFormat="1" x14ac:dyDescent="0.4">
      <c r="A200" s="45" t="str">
        <f t="shared" si="37"/>
        <v>-</v>
      </c>
      <c r="B200" s="45" t="str">
        <f t="shared" si="38"/>
        <v>-</v>
      </c>
      <c r="C200" s="13">
        <v>18</v>
      </c>
      <c r="D200" s="2">
        <v>43383.750104166669</v>
      </c>
      <c r="E200" s="3">
        <v>2222</v>
      </c>
      <c r="F200" s="3" t="s">
        <v>38</v>
      </c>
      <c r="G200" s="3">
        <v>0</v>
      </c>
      <c r="H200" s="3">
        <v>423</v>
      </c>
      <c r="I200" s="3">
        <v>8</v>
      </c>
      <c r="J200" s="3">
        <v>1</v>
      </c>
      <c r="K200" s="3"/>
      <c r="L200" s="2">
        <v>43383.756666666668</v>
      </c>
      <c r="M200" s="2">
        <v>43383.761423611111</v>
      </c>
      <c r="N200" s="3" t="s">
        <v>50</v>
      </c>
      <c r="O200" s="3" t="s">
        <v>51</v>
      </c>
      <c r="P200" s="3" t="s">
        <v>44</v>
      </c>
      <c r="Q200" s="3" t="s">
        <v>45</v>
      </c>
      <c r="R200" s="2">
        <v>43383.757997685185</v>
      </c>
      <c r="S200" s="2">
        <v>43383.757997685185</v>
      </c>
      <c r="T200" s="2">
        <v>43383.767997685187</v>
      </c>
      <c r="U200" s="2">
        <v>43383.767997685187</v>
      </c>
      <c r="V200" s="3"/>
      <c r="W200" s="14">
        <f t="shared" si="39"/>
        <v>43383.750104166669</v>
      </c>
      <c r="X200" s="15">
        <f t="shared" si="28"/>
        <v>4.756944443215616E-3</v>
      </c>
      <c r="Y200" s="15">
        <f t="shared" si="29"/>
        <v>4.756944443215616E-3</v>
      </c>
      <c r="Z200" s="16"/>
      <c r="AA200" s="16">
        <f t="shared" si="40"/>
        <v>0</v>
      </c>
      <c r="AB200" s="16">
        <f t="shared" si="25"/>
        <v>6.5624999988358468E-3</v>
      </c>
      <c r="AC200" s="16"/>
      <c r="AD200" s="16"/>
    </row>
    <row r="201" spans="1:30" s="13" customFormat="1" x14ac:dyDescent="0.4">
      <c r="A201" s="45" t="str">
        <f t="shared" si="37"/>
        <v>-</v>
      </c>
      <c r="B201" s="45" t="str">
        <f t="shared" si="38"/>
        <v>-</v>
      </c>
      <c r="C201" s="13">
        <v>18</v>
      </c>
      <c r="D201" s="2">
        <v>43383.752743055556</v>
      </c>
      <c r="E201" s="3">
        <v>2223</v>
      </c>
      <c r="F201" s="3" t="s">
        <v>33</v>
      </c>
      <c r="G201" s="3">
        <v>2092</v>
      </c>
      <c r="H201" s="3">
        <v>1103</v>
      </c>
      <c r="I201" s="3">
        <v>5</v>
      </c>
      <c r="J201" s="3">
        <v>1</v>
      </c>
      <c r="K201" s="3"/>
      <c r="L201" s="2">
        <v>43383.759386574071</v>
      </c>
      <c r="M201" s="2">
        <v>43383.764537037037</v>
      </c>
      <c r="N201" s="3" t="s">
        <v>39</v>
      </c>
      <c r="O201" s="3" t="s">
        <v>40</v>
      </c>
      <c r="P201" s="3" t="s">
        <v>86</v>
      </c>
      <c r="Q201" s="3" t="s">
        <v>87</v>
      </c>
      <c r="R201" s="2">
        <v>43383.759872685187</v>
      </c>
      <c r="S201" s="2">
        <v>43383.759872685187</v>
      </c>
      <c r="T201" s="2">
        <v>43383.770451388889</v>
      </c>
      <c r="U201" s="2">
        <v>43383.770451388889</v>
      </c>
      <c r="V201" s="3"/>
      <c r="W201" s="14">
        <f t="shared" si="39"/>
        <v>43383.752743055556</v>
      </c>
      <c r="X201" s="15">
        <f t="shared" si="28"/>
        <v>5.1504629664123058E-3</v>
      </c>
      <c r="Y201" s="15">
        <f t="shared" si="29"/>
        <v>5.1504629664123058E-3</v>
      </c>
      <c r="Z201" s="16"/>
      <c r="AA201" s="16">
        <f t="shared" si="40"/>
        <v>0</v>
      </c>
      <c r="AB201" s="16">
        <f t="shared" ref="AB201:AB243" si="41">IF(IF(B201="☆",(IF(K201&gt;R201,K201-W201,R201-W201)),L201-W201)&lt;0,0,IF(B201="☆",(IF(K201&gt;R201,K201-W201,R201-W201)),L201-W201))</f>
        <v>6.6435185144655406E-3</v>
      </c>
      <c r="AC201" s="16"/>
      <c r="AD201" s="16"/>
    </row>
    <row r="202" spans="1:30" s="13" customFormat="1" x14ac:dyDescent="0.4">
      <c r="A202" s="45" t="str">
        <f t="shared" si="37"/>
        <v>-</v>
      </c>
      <c r="B202" s="45" t="str">
        <f t="shared" si="38"/>
        <v>-</v>
      </c>
      <c r="C202" s="13">
        <v>18</v>
      </c>
      <c r="D202" s="2">
        <v>43383.753078703703</v>
      </c>
      <c r="E202" s="3">
        <v>2224</v>
      </c>
      <c r="F202" s="3" t="s">
        <v>43</v>
      </c>
      <c r="G202" s="3">
        <v>0</v>
      </c>
      <c r="H202" s="3">
        <v>414</v>
      </c>
      <c r="I202" s="3">
        <v>10</v>
      </c>
      <c r="J202" s="3">
        <v>3</v>
      </c>
      <c r="K202" s="3"/>
      <c r="L202" s="2">
        <v>43383.755046296297</v>
      </c>
      <c r="M202" s="2">
        <v>43383.758333333331</v>
      </c>
      <c r="N202" s="3" t="s">
        <v>31</v>
      </c>
      <c r="O202" s="3" t="s">
        <v>32</v>
      </c>
      <c r="P202" s="3" t="s">
        <v>74</v>
      </c>
      <c r="Q202" s="3" t="s">
        <v>75</v>
      </c>
      <c r="R202" s="2">
        <v>43383.754120370373</v>
      </c>
      <c r="S202" s="2">
        <v>43383.754120370373</v>
      </c>
      <c r="T202" s="2">
        <v>43383.765763888892</v>
      </c>
      <c r="U202" s="2">
        <v>43383.765763888892</v>
      </c>
      <c r="V202" s="3"/>
      <c r="W202" s="14">
        <f t="shared" si="39"/>
        <v>43383.753078703703</v>
      </c>
      <c r="X202" s="15">
        <f t="shared" si="28"/>
        <v>3.2870370341697708E-3</v>
      </c>
      <c r="Y202" s="15">
        <f t="shared" si="29"/>
        <v>9.8611111025093123E-3</v>
      </c>
      <c r="Z202" s="16"/>
      <c r="AA202" s="16">
        <f t="shared" si="40"/>
        <v>9.2592592409346253E-4</v>
      </c>
      <c r="AB202" s="16">
        <f t="shared" si="41"/>
        <v>1.9675925941555761E-3</v>
      </c>
      <c r="AC202" s="16"/>
      <c r="AD202" s="16"/>
    </row>
    <row r="203" spans="1:30" s="13" customFormat="1" x14ac:dyDescent="0.4">
      <c r="A203" s="45" t="str">
        <f t="shared" si="37"/>
        <v>-</v>
      </c>
      <c r="B203" s="45" t="str">
        <f t="shared" si="38"/>
        <v>-</v>
      </c>
      <c r="C203" s="13">
        <v>18</v>
      </c>
      <c r="D203" s="2">
        <v>43383.756516203706</v>
      </c>
      <c r="E203" s="3">
        <v>2229</v>
      </c>
      <c r="F203" s="3" t="s">
        <v>38</v>
      </c>
      <c r="G203" s="3">
        <v>0</v>
      </c>
      <c r="H203" s="3">
        <v>856</v>
      </c>
      <c r="I203" s="3">
        <v>10</v>
      </c>
      <c r="J203" s="3">
        <v>2</v>
      </c>
      <c r="K203" s="3"/>
      <c r="L203" s="2">
        <v>43383.759467592594</v>
      </c>
      <c r="M203" s="2">
        <v>43383.764247685183</v>
      </c>
      <c r="N203" s="3" t="s">
        <v>86</v>
      </c>
      <c r="O203" s="3" t="s">
        <v>87</v>
      </c>
      <c r="P203" s="3" t="s">
        <v>31</v>
      </c>
      <c r="Q203" s="3" t="s">
        <v>32</v>
      </c>
      <c r="R203" s="2">
        <v>43383.763553240744</v>
      </c>
      <c r="S203" s="2">
        <v>43383.763553240744</v>
      </c>
      <c r="T203" s="2">
        <v>43383.780729166669</v>
      </c>
      <c r="U203" s="2">
        <v>43383.780729166669</v>
      </c>
      <c r="V203" s="3"/>
      <c r="W203" s="14">
        <f t="shared" si="39"/>
        <v>43383.756516203706</v>
      </c>
      <c r="X203" s="15">
        <f t="shared" si="28"/>
        <v>4.7800925894989632E-3</v>
      </c>
      <c r="Y203" s="15">
        <f t="shared" si="29"/>
        <v>9.5601851789979264E-3</v>
      </c>
      <c r="Z203" s="16"/>
      <c r="AA203" s="16">
        <f t="shared" si="40"/>
        <v>0</v>
      </c>
      <c r="AB203" s="16">
        <f t="shared" si="41"/>
        <v>2.9513888875953853E-3</v>
      </c>
      <c r="AC203" s="16"/>
      <c r="AD203" s="16"/>
    </row>
    <row r="204" spans="1:30" s="13" customFormat="1" x14ac:dyDescent="0.4">
      <c r="A204" s="45" t="str">
        <f t="shared" si="37"/>
        <v>-</v>
      </c>
      <c r="B204" s="45" t="str">
        <f t="shared" si="38"/>
        <v>-</v>
      </c>
      <c r="C204" s="13">
        <v>18</v>
      </c>
      <c r="D204" s="2">
        <v>43383.757025462961</v>
      </c>
      <c r="E204" s="3">
        <v>2230</v>
      </c>
      <c r="F204" s="3" t="s">
        <v>43</v>
      </c>
      <c r="G204" s="3">
        <v>0</v>
      </c>
      <c r="H204" s="3">
        <v>1132</v>
      </c>
      <c r="I204" s="3">
        <v>6</v>
      </c>
      <c r="J204" s="3">
        <v>1</v>
      </c>
      <c r="K204" s="3"/>
      <c r="L204" s="2">
        <v>43383.761990740742</v>
      </c>
      <c r="M204" s="2">
        <v>43383.766087962962</v>
      </c>
      <c r="N204" s="3" t="s">
        <v>69</v>
      </c>
      <c r="O204" s="3" t="s">
        <v>70</v>
      </c>
      <c r="P204" s="3" t="s">
        <v>19</v>
      </c>
      <c r="Q204" s="3" t="s">
        <v>20</v>
      </c>
      <c r="R204" s="2">
        <v>43383.76734953704</v>
      </c>
      <c r="S204" s="2">
        <v>43383.76734953704</v>
      </c>
      <c r="T204" s="2">
        <v>43383.773645833331</v>
      </c>
      <c r="U204" s="2">
        <v>43383.773645833331</v>
      </c>
      <c r="V204" s="3"/>
      <c r="W204" s="14">
        <f t="shared" si="39"/>
        <v>43383.757025462961</v>
      </c>
      <c r="X204" s="15">
        <f t="shared" si="28"/>
        <v>4.0972222195705399E-3</v>
      </c>
      <c r="Y204" s="15">
        <f t="shared" si="29"/>
        <v>4.0972222195705399E-3</v>
      </c>
      <c r="Z204" s="16"/>
      <c r="AA204" s="16">
        <f t="shared" si="40"/>
        <v>0</v>
      </c>
      <c r="AB204" s="16">
        <f t="shared" si="41"/>
        <v>4.9652777815936133E-3</v>
      </c>
      <c r="AC204" s="16"/>
      <c r="AD204" s="16"/>
    </row>
    <row r="205" spans="1:30" s="13" customFormat="1" x14ac:dyDescent="0.4">
      <c r="A205" s="45" t="str">
        <f t="shared" si="37"/>
        <v>-</v>
      </c>
      <c r="B205" s="45" t="str">
        <f t="shared" si="38"/>
        <v>-</v>
      </c>
      <c r="C205" s="13">
        <v>18</v>
      </c>
      <c r="D205" s="2">
        <v>43383.763229166667</v>
      </c>
      <c r="E205" s="3">
        <v>2232</v>
      </c>
      <c r="F205" s="3" t="s">
        <v>18</v>
      </c>
      <c r="G205" s="3">
        <v>1117</v>
      </c>
      <c r="H205" s="3">
        <v>926</v>
      </c>
      <c r="I205" s="3">
        <v>2</v>
      </c>
      <c r="J205" s="3">
        <v>3</v>
      </c>
      <c r="K205" s="3"/>
      <c r="L205" s="2">
        <v>43383.765925925924</v>
      </c>
      <c r="M205" s="2">
        <v>43383.778946759259</v>
      </c>
      <c r="N205" s="3" t="s">
        <v>69</v>
      </c>
      <c r="O205" s="3" t="s">
        <v>70</v>
      </c>
      <c r="P205" s="3" t="s">
        <v>27</v>
      </c>
      <c r="Q205" s="3" t="s">
        <v>28</v>
      </c>
      <c r="R205" s="2">
        <v>43383.766168981485</v>
      </c>
      <c r="S205" s="2">
        <v>43383.766168981485</v>
      </c>
      <c r="T205" s="2">
        <v>43383.779502314814</v>
      </c>
      <c r="U205" s="2">
        <v>43383.779502314814</v>
      </c>
      <c r="V205" s="3"/>
      <c r="W205" s="14">
        <f t="shared" si="39"/>
        <v>43383.763229166667</v>
      </c>
      <c r="X205" s="15">
        <f t="shared" si="28"/>
        <v>1.3020833335758653E-2</v>
      </c>
      <c r="Y205" s="15">
        <f t="shared" si="29"/>
        <v>3.9062500007275958E-2</v>
      </c>
      <c r="Z205" s="16"/>
      <c r="AA205" s="16">
        <f t="shared" si="40"/>
        <v>0</v>
      </c>
      <c r="AB205" s="16">
        <f t="shared" si="41"/>
        <v>2.6967592566506937E-3</v>
      </c>
      <c r="AC205" s="16"/>
      <c r="AD205" s="16"/>
    </row>
    <row r="206" spans="1:30" s="13" customFormat="1" x14ac:dyDescent="0.4">
      <c r="A206" s="45" t="str">
        <f t="shared" si="37"/>
        <v>-</v>
      </c>
      <c r="B206" s="45" t="str">
        <f t="shared" si="38"/>
        <v>-</v>
      </c>
      <c r="C206" s="13">
        <v>18</v>
      </c>
      <c r="D206" s="2">
        <v>43383.763819444444</v>
      </c>
      <c r="E206" s="3">
        <v>2233</v>
      </c>
      <c r="F206" s="3" t="s">
        <v>33</v>
      </c>
      <c r="G206" s="3">
        <v>1771</v>
      </c>
      <c r="H206" s="3">
        <v>876</v>
      </c>
      <c r="I206" s="3">
        <v>10</v>
      </c>
      <c r="J206" s="3">
        <v>1</v>
      </c>
      <c r="K206" s="3"/>
      <c r="L206" s="2">
        <v>43383.767488425925</v>
      </c>
      <c r="M206" s="2">
        <v>43383.770844907405</v>
      </c>
      <c r="N206" s="3" t="s">
        <v>25</v>
      </c>
      <c r="O206" s="3" t="s">
        <v>26</v>
      </c>
      <c r="P206" s="3" t="s">
        <v>19</v>
      </c>
      <c r="Q206" s="3" t="s">
        <v>20</v>
      </c>
      <c r="R206" s="2">
        <v>43383.769884259258</v>
      </c>
      <c r="S206" s="2">
        <v>43383.769884259258</v>
      </c>
      <c r="T206" s="2">
        <v>43383.778055555558</v>
      </c>
      <c r="U206" s="2">
        <v>43383.778055555558</v>
      </c>
      <c r="V206" s="3"/>
      <c r="W206" s="14">
        <f t="shared" si="39"/>
        <v>43383.763819444444</v>
      </c>
      <c r="X206" s="15">
        <f t="shared" si="28"/>
        <v>3.3564814802957699E-3</v>
      </c>
      <c r="Y206" s="15">
        <f t="shared" si="29"/>
        <v>3.3564814802957699E-3</v>
      </c>
      <c r="Z206" s="16"/>
      <c r="AA206" s="16">
        <f t="shared" si="40"/>
        <v>0</v>
      </c>
      <c r="AB206" s="16">
        <f t="shared" si="41"/>
        <v>3.6689814805868082E-3</v>
      </c>
      <c r="AC206" s="16"/>
      <c r="AD206" s="16"/>
    </row>
    <row r="207" spans="1:30" s="13" customFormat="1" x14ac:dyDescent="0.4">
      <c r="A207" s="45" t="str">
        <f t="shared" si="37"/>
        <v>★</v>
      </c>
      <c r="B207" s="45" t="str">
        <f t="shared" si="38"/>
        <v>-</v>
      </c>
      <c r="C207" s="13">
        <v>18</v>
      </c>
      <c r="D207" s="2">
        <v>43383.759710648148</v>
      </c>
      <c r="E207" s="3">
        <v>2231</v>
      </c>
      <c r="F207" s="3" t="s">
        <v>33</v>
      </c>
      <c r="G207" s="3">
        <v>1686</v>
      </c>
      <c r="H207" s="3">
        <v>611</v>
      </c>
      <c r="I207" s="3">
        <v>9</v>
      </c>
      <c r="J207" s="3">
        <v>1</v>
      </c>
      <c r="K207" s="3"/>
      <c r="L207" s="2">
        <v>43383.764027777775</v>
      </c>
      <c r="M207" s="2">
        <v>43383.769502314812</v>
      </c>
      <c r="N207" s="3" t="s">
        <v>19</v>
      </c>
      <c r="O207" s="3" t="s">
        <v>20</v>
      </c>
      <c r="P207" s="3" t="s">
        <v>67</v>
      </c>
      <c r="Q207" s="3" t="s">
        <v>68</v>
      </c>
      <c r="R207" s="2">
        <v>43383.763888888891</v>
      </c>
      <c r="S207" s="2">
        <v>43383.763888888891</v>
      </c>
      <c r="T207" s="2">
        <v>43383.774039351854</v>
      </c>
      <c r="U207" s="2">
        <v>43383.774039351854</v>
      </c>
      <c r="V207" s="2">
        <v>43383.763888888891</v>
      </c>
      <c r="W207" s="14">
        <f t="shared" si="39"/>
        <v>43383.763888888891</v>
      </c>
      <c r="X207" s="15">
        <f t="shared" si="28"/>
        <v>5.4745370362070389E-3</v>
      </c>
      <c r="Y207" s="15">
        <f t="shared" si="29"/>
        <v>5.4745370362070389E-3</v>
      </c>
      <c r="Z207" s="16"/>
      <c r="AA207" s="16">
        <f t="shared" si="40"/>
        <v>1.3888888497604057E-4</v>
      </c>
      <c r="AB207" s="16">
        <f t="shared" si="41"/>
        <v>1.3888888497604057E-4</v>
      </c>
      <c r="AC207" s="16"/>
      <c r="AD207" s="16"/>
    </row>
    <row r="208" spans="1:30" s="13" customFormat="1" x14ac:dyDescent="0.4">
      <c r="A208" s="45" t="str">
        <f t="shared" si="37"/>
        <v>-</v>
      </c>
      <c r="B208" s="45" t="str">
        <f t="shared" si="38"/>
        <v>-</v>
      </c>
      <c r="C208" s="13">
        <v>18</v>
      </c>
      <c r="D208" s="2">
        <v>43383.764710648145</v>
      </c>
      <c r="E208" s="3">
        <v>2234</v>
      </c>
      <c r="F208" s="3" t="s">
        <v>18</v>
      </c>
      <c r="G208" s="3">
        <v>27</v>
      </c>
      <c r="H208" s="3">
        <v>963</v>
      </c>
      <c r="I208" s="3">
        <v>7</v>
      </c>
      <c r="J208" s="3">
        <v>1</v>
      </c>
      <c r="K208" s="3"/>
      <c r="L208" s="2">
        <v>43383.768993055557</v>
      </c>
      <c r="M208" s="2">
        <v>43383.77679398148</v>
      </c>
      <c r="N208" s="3" t="s">
        <v>39</v>
      </c>
      <c r="O208" s="3" t="s">
        <v>40</v>
      </c>
      <c r="P208" s="3" t="s">
        <v>74</v>
      </c>
      <c r="Q208" s="3" t="s">
        <v>75</v>
      </c>
      <c r="R208" s="2">
        <v>43383.771840277775</v>
      </c>
      <c r="S208" s="2">
        <v>43383.771840277775</v>
      </c>
      <c r="T208" s="2">
        <v>43383.785509259258</v>
      </c>
      <c r="U208" s="2">
        <v>43383.785509259258</v>
      </c>
      <c r="V208" s="3"/>
      <c r="W208" s="14">
        <f t="shared" si="39"/>
        <v>43383.764710648145</v>
      </c>
      <c r="X208" s="15">
        <f t="shared" si="28"/>
        <v>7.8009259232203476E-3</v>
      </c>
      <c r="Y208" s="15">
        <f t="shared" si="29"/>
        <v>7.8009259232203476E-3</v>
      </c>
      <c r="Z208" s="16"/>
      <c r="AA208" s="16">
        <f t="shared" si="40"/>
        <v>0</v>
      </c>
      <c r="AB208" s="16">
        <f t="shared" si="41"/>
        <v>4.28240741166519E-3</v>
      </c>
      <c r="AC208" s="16"/>
      <c r="AD208" s="16"/>
    </row>
    <row r="209" spans="1:32" s="13" customFormat="1" x14ac:dyDescent="0.4">
      <c r="A209" s="45" t="str">
        <f t="shared" si="37"/>
        <v>-</v>
      </c>
      <c r="B209" s="45" t="str">
        <f t="shared" si="38"/>
        <v>-</v>
      </c>
      <c r="C209" s="13">
        <v>18</v>
      </c>
      <c r="D209" s="2">
        <v>43383.765821759262</v>
      </c>
      <c r="E209" s="3">
        <v>2235</v>
      </c>
      <c r="F209" s="3" t="s">
        <v>33</v>
      </c>
      <c r="G209" s="3">
        <v>2249</v>
      </c>
      <c r="H209" s="3">
        <v>1249</v>
      </c>
      <c r="I209" s="3">
        <v>8</v>
      </c>
      <c r="J209" s="3">
        <v>1</v>
      </c>
      <c r="K209" s="3"/>
      <c r="L209" s="2">
        <v>43383.769502314812</v>
      </c>
      <c r="M209" s="2">
        <v>43383.789143518516</v>
      </c>
      <c r="N209" s="3" t="s">
        <v>86</v>
      </c>
      <c r="O209" s="3" t="s">
        <v>87</v>
      </c>
      <c r="P209" s="3" t="s">
        <v>67</v>
      </c>
      <c r="Q209" s="3" t="s">
        <v>68</v>
      </c>
      <c r="R209" s="2">
        <v>43383.775636574072</v>
      </c>
      <c r="S209" s="2">
        <v>43383.775636574072</v>
      </c>
      <c r="T209" s="2">
        <v>43383.792638888888</v>
      </c>
      <c r="U209" s="2">
        <v>43383.792638888888</v>
      </c>
      <c r="V209" s="3"/>
      <c r="W209" s="14">
        <f t="shared" si="39"/>
        <v>43383.765821759262</v>
      </c>
      <c r="X209" s="15">
        <f t="shared" si="28"/>
        <v>1.9641203703940846E-2</v>
      </c>
      <c r="Y209" s="15">
        <f t="shared" si="29"/>
        <v>1.9641203703940846E-2</v>
      </c>
      <c r="Z209" s="16"/>
      <c r="AA209" s="16">
        <f t="shared" si="40"/>
        <v>0</v>
      </c>
      <c r="AB209" s="16">
        <f t="shared" si="41"/>
        <v>3.6805555500905029E-3</v>
      </c>
      <c r="AC209" s="16"/>
      <c r="AD209" s="16"/>
    </row>
    <row r="210" spans="1:32" s="13" customFormat="1" x14ac:dyDescent="0.4">
      <c r="A210" s="45" t="str">
        <f t="shared" si="37"/>
        <v>-</v>
      </c>
      <c r="B210" s="45" t="str">
        <f t="shared" si="38"/>
        <v>-</v>
      </c>
      <c r="C210" s="13">
        <v>18</v>
      </c>
      <c r="D210" s="2">
        <v>43383.767604166664</v>
      </c>
      <c r="E210" s="3">
        <v>2236</v>
      </c>
      <c r="F210" s="3" t="s">
        <v>18</v>
      </c>
      <c r="G210" s="3">
        <v>2328</v>
      </c>
      <c r="H210" s="3">
        <v>719</v>
      </c>
      <c r="I210" s="3">
        <v>9</v>
      </c>
      <c r="J210" s="3">
        <v>1</v>
      </c>
      <c r="K210" s="3"/>
      <c r="L210" s="2">
        <v>43383.774004629631</v>
      </c>
      <c r="M210" s="2">
        <v>43383.782361111109</v>
      </c>
      <c r="N210" s="3" t="s">
        <v>69</v>
      </c>
      <c r="O210" s="3" t="s">
        <v>70</v>
      </c>
      <c r="P210" s="3" t="s">
        <v>44</v>
      </c>
      <c r="Q210" s="3" t="s">
        <v>45</v>
      </c>
      <c r="R210" s="2">
        <v>43383.773090277777</v>
      </c>
      <c r="S210" s="2">
        <v>43383.774652777778</v>
      </c>
      <c r="T210" s="2">
        <v>43383.787627314814</v>
      </c>
      <c r="U210" s="2">
        <v>43383.794386574074</v>
      </c>
      <c r="V210" s="3"/>
      <c r="W210" s="14">
        <f t="shared" si="39"/>
        <v>43383.767604166664</v>
      </c>
      <c r="X210" s="15">
        <f t="shared" si="28"/>
        <v>8.3564814776764251E-3</v>
      </c>
      <c r="Y210" s="15">
        <f t="shared" si="29"/>
        <v>8.3564814776764251E-3</v>
      </c>
      <c r="Z210" s="16"/>
      <c r="AA210" s="16">
        <f t="shared" si="40"/>
        <v>9.1435185458976775E-4</v>
      </c>
      <c r="AB210" s="16">
        <f t="shared" si="41"/>
        <v>6.4004629675764591E-3</v>
      </c>
      <c r="AC210" s="16"/>
      <c r="AD210" s="16"/>
    </row>
    <row r="211" spans="1:32" s="13" customFormat="1" x14ac:dyDescent="0.4">
      <c r="A211" s="45" t="str">
        <f t="shared" si="37"/>
        <v>-</v>
      </c>
      <c r="B211" s="45" t="str">
        <f t="shared" si="38"/>
        <v>-</v>
      </c>
      <c r="C211" s="13">
        <v>18</v>
      </c>
      <c r="D211" s="2">
        <v>43383.768159722225</v>
      </c>
      <c r="E211" s="3">
        <v>2237</v>
      </c>
      <c r="F211" s="3" t="s">
        <v>33</v>
      </c>
      <c r="G211" s="3">
        <v>2362</v>
      </c>
      <c r="H211" s="3">
        <v>1112</v>
      </c>
      <c r="I211" s="3">
        <v>9</v>
      </c>
      <c r="J211" s="3">
        <v>1</v>
      </c>
      <c r="K211" s="3"/>
      <c r="L211" s="2">
        <v>43383.773888888885</v>
      </c>
      <c r="M211" s="2">
        <v>43383.776377314818</v>
      </c>
      <c r="N211" s="3" t="s">
        <v>69</v>
      </c>
      <c r="O211" s="3" t="s">
        <v>70</v>
      </c>
      <c r="P211" s="3" t="s">
        <v>23</v>
      </c>
      <c r="Q211" s="3" t="s">
        <v>24</v>
      </c>
      <c r="R211" s="2">
        <v>43383.774305555555</v>
      </c>
      <c r="S211" s="2">
        <v>43383.774305555555</v>
      </c>
      <c r="T211" s="2">
        <v>43383.780324074076</v>
      </c>
      <c r="U211" s="2">
        <v>43383.780324074076</v>
      </c>
      <c r="V211" s="3"/>
      <c r="W211" s="14">
        <f t="shared" si="39"/>
        <v>43383.768159722225</v>
      </c>
      <c r="X211" s="15">
        <f t="shared" si="28"/>
        <v>2.4884259328246117E-3</v>
      </c>
      <c r="Y211" s="15">
        <f t="shared" si="29"/>
        <v>2.4884259328246117E-3</v>
      </c>
      <c r="Z211" s="16"/>
      <c r="AA211" s="16">
        <f t="shared" si="40"/>
        <v>0</v>
      </c>
      <c r="AB211" s="16">
        <f t="shared" si="41"/>
        <v>5.7291666598757729E-3</v>
      </c>
      <c r="AC211" s="16"/>
      <c r="AD211" s="16"/>
    </row>
    <row r="212" spans="1:32" s="13" customFormat="1" x14ac:dyDescent="0.4">
      <c r="A212" s="45" t="str">
        <f t="shared" si="37"/>
        <v>-</v>
      </c>
      <c r="B212" s="45" t="str">
        <f t="shared" si="38"/>
        <v>-</v>
      </c>
      <c r="C212" s="13">
        <v>18</v>
      </c>
      <c r="D212" s="2">
        <v>43383.768414351849</v>
      </c>
      <c r="E212" s="3">
        <v>2238</v>
      </c>
      <c r="F212" s="3" t="s">
        <v>38</v>
      </c>
      <c r="G212" s="3">
        <v>0</v>
      </c>
      <c r="H212" s="3">
        <v>622</v>
      </c>
      <c r="I212" s="3">
        <v>2</v>
      </c>
      <c r="J212" s="3">
        <v>2</v>
      </c>
      <c r="K212" s="3"/>
      <c r="L212" s="2">
        <v>43383.783622685187</v>
      </c>
      <c r="M212" s="2">
        <v>43383.789224537039</v>
      </c>
      <c r="N212" s="3" t="s">
        <v>67</v>
      </c>
      <c r="O212" s="3" t="s">
        <v>68</v>
      </c>
      <c r="P212" s="3" t="s">
        <v>80</v>
      </c>
      <c r="Q212" s="3" t="s">
        <v>81</v>
      </c>
      <c r="R212" s="2">
        <v>43383.776307870372</v>
      </c>
      <c r="S212" s="2">
        <v>43383.776307870372</v>
      </c>
      <c r="T212" s="2">
        <v>43383.794814814813</v>
      </c>
      <c r="U212" s="2">
        <v>43383.794814814813</v>
      </c>
      <c r="V212" s="3"/>
      <c r="W212" s="14">
        <f t="shared" si="39"/>
        <v>43383.768414351849</v>
      </c>
      <c r="X212" s="15">
        <f t="shared" si="28"/>
        <v>5.6018518516793847E-3</v>
      </c>
      <c r="Y212" s="15">
        <f t="shared" si="29"/>
        <v>1.1203703703358769E-2</v>
      </c>
      <c r="Z212" s="16"/>
      <c r="AA212" s="16">
        <f t="shared" si="40"/>
        <v>7.3148148148902692E-3</v>
      </c>
      <c r="AB212" s="16">
        <f t="shared" si="41"/>
        <v>1.5208333337795921E-2</v>
      </c>
      <c r="AC212" s="16"/>
      <c r="AD212" s="16"/>
    </row>
    <row r="213" spans="1:32" s="13" customFormat="1" x14ac:dyDescent="0.4">
      <c r="A213" s="45" t="str">
        <f t="shared" si="37"/>
        <v>-</v>
      </c>
      <c r="B213" s="45" t="str">
        <f t="shared" si="38"/>
        <v>-</v>
      </c>
      <c r="C213" s="13">
        <v>18</v>
      </c>
      <c r="D213" s="2">
        <v>43383.76971064815</v>
      </c>
      <c r="E213" s="3">
        <v>2239</v>
      </c>
      <c r="F213" s="3" t="s">
        <v>38</v>
      </c>
      <c r="G213" s="3">
        <v>0</v>
      </c>
      <c r="H213" s="3">
        <v>358</v>
      </c>
      <c r="I213" s="3">
        <v>10</v>
      </c>
      <c r="J213" s="3">
        <v>4</v>
      </c>
      <c r="K213" s="3"/>
      <c r="L213" s="2">
        <v>43383.779432870368</v>
      </c>
      <c r="M213" s="2">
        <v>43383.784594907411</v>
      </c>
      <c r="N213" s="3" t="s">
        <v>67</v>
      </c>
      <c r="O213" s="3" t="s">
        <v>68</v>
      </c>
      <c r="P213" s="3" t="s">
        <v>80</v>
      </c>
      <c r="Q213" s="3" t="s">
        <v>81</v>
      </c>
      <c r="R213" s="2">
        <v>43383.781597222223</v>
      </c>
      <c r="S213" s="2">
        <v>43383.781597222223</v>
      </c>
      <c r="T213" s="2">
        <v>43383.794074074074</v>
      </c>
      <c r="U213" s="2">
        <v>43383.794074074074</v>
      </c>
      <c r="V213" s="3"/>
      <c r="W213" s="14">
        <f t="shared" si="39"/>
        <v>43383.76971064815</v>
      </c>
      <c r="X213" s="15">
        <f t="shared" si="28"/>
        <v>5.1620370431919582E-3</v>
      </c>
      <c r="Y213" s="15">
        <f t="shared" si="29"/>
        <v>2.0648148172767833E-2</v>
      </c>
      <c r="Z213" s="16"/>
      <c r="AA213" s="16">
        <f t="shared" si="40"/>
        <v>0</v>
      </c>
      <c r="AB213" s="16">
        <f t="shared" si="41"/>
        <v>9.7222222175332718E-3</v>
      </c>
      <c r="AC213" s="16"/>
      <c r="AD213" s="16"/>
    </row>
    <row r="214" spans="1:32" s="13" customFormat="1" x14ac:dyDescent="0.4">
      <c r="A214" s="45" t="str">
        <f t="shared" si="37"/>
        <v>★</v>
      </c>
      <c r="B214" s="45" t="str">
        <f t="shared" si="38"/>
        <v>-</v>
      </c>
      <c r="C214" s="13">
        <v>18</v>
      </c>
      <c r="D214" s="2">
        <v>43383.774456018517</v>
      </c>
      <c r="E214" s="3">
        <v>2240</v>
      </c>
      <c r="F214" s="3" t="s">
        <v>18</v>
      </c>
      <c r="G214" s="3">
        <v>1128</v>
      </c>
      <c r="H214" s="3">
        <v>1236</v>
      </c>
      <c r="I214" s="3">
        <v>8</v>
      </c>
      <c r="J214" s="3">
        <v>1</v>
      </c>
      <c r="K214" s="3"/>
      <c r="L214" s="2">
        <v>43383.780092592591</v>
      </c>
      <c r="M214" s="2">
        <v>43383.782685185186</v>
      </c>
      <c r="N214" s="3" t="s">
        <v>50</v>
      </c>
      <c r="O214" s="3" t="s">
        <v>51</v>
      </c>
      <c r="P214" s="3" t="s">
        <v>39</v>
      </c>
      <c r="Q214" s="3" t="s">
        <v>40</v>
      </c>
      <c r="R214" s="2">
        <v>43383.78193287037</v>
      </c>
      <c r="S214" s="2">
        <v>43383.78193287037</v>
      </c>
      <c r="T214" s="2">
        <v>43383.791620370372</v>
      </c>
      <c r="U214" s="2">
        <v>43383.791620370372</v>
      </c>
      <c r="V214" s="2">
        <v>43383.778449074074</v>
      </c>
      <c r="W214" s="14">
        <f t="shared" si="39"/>
        <v>43383.778449074074</v>
      </c>
      <c r="X214" s="15">
        <f t="shared" si="28"/>
        <v>2.5925925947376527E-3</v>
      </c>
      <c r="Y214" s="15">
        <f t="shared" si="29"/>
        <v>2.5925925947376527E-3</v>
      </c>
      <c r="Z214" s="16"/>
      <c r="AA214" s="16">
        <f t="shared" si="40"/>
        <v>0</v>
      </c>
      <c r="AB214" s="16">
        <f t="shared" si="41"/>
        <v>1.6435185170848854E-3</v>
      </c>
      <c r="AC214" s="16"/>
      <c r="AD214" s="16"/>
    </row>
    <row r="215" spans="1:32" s="13" customFormat="1" x14ac:dyDescent="0.4">
      <c r="A215" s="45" t="str">
        <f t="shared" si="37"/>
        <v>-</v>
      </c>
      <c r="B215" s="45" t="str">
        <f t="shared" si="38"/>
        <v>-</v>
      </c>
      <c r="C215" s="13">
        <v>18</v>
      </c>
      <c r="D215" s="2">
        <v>43383.780416666668</v>
      </c>
      <c r="E215" s="3">
        <v>2242</v>
      </c>
      <c r="F215" s="3" t="s">
        <v>38</v>
      </c>
      <c r="G215" s="3">
        <v>0</v>
      </c>
      <c r="H215" s="3">
        <v>1231</v>
      </c>
      <c r="I215" s="3">
        <v>1</v>
      </c>
      <c r="J215" s="3">
        <v>1</v>
      </c>
      <c r="K215" s="3"/>
      <c r="L215" s="2">
        <v>43383.787870370368</v>
      </c>
      <c r="M215" s="2">
        <v>43383.793923611112</v>
      </c>
      <c r="N215" s="3" t="s">
        <v>50</v>
      </c>
      <c r="O215" s="3" t="s">
        <v>51</v>
      </c>
      <c r="P215" s="3" t="s">
        <v>52</v>
      </c>
      <c r="Q215" s="3" t="s">
        <v>53</v>
      </c>
      <c r="R215" s="2">
        <v>43383.785069444442</v>
      </c>
      <c r="S215" s="2">
        <v>43383.785069444442</v>
      </c>
      <c r="T215" s="2">
        <v>43383.794293981482</v>
      </c>
      <c r="U215" s="2">
        <v>43383.794293981482</v>
      </c>
      <c r="V215" s="3"/>
      <c r="W215" s="14">
        <f t="shared" si="39"/>
        <v>43383.780416666668</v>
      </c>
      <c r="X215" s="15">
        <f t="shared" si="28"/>
        <v>6.0532407442224212E-3</v>
      </c>
      <c r="Y215" s="15">
        <f t="shared" si="29"/>
        <v>6.0532407442224212E-3</v>
      </c>
      <c r="Z215" s="16"/>
      <c r="AA215" s="16">
        <f t="shared" si="40"/>
        <v>2.8009259258396924E-3</v>
      </c>
      <c r="AB215" s="16">
        <f t="shared" si="41"/>
        <v>7.4537036998663098E-3</v>
      </c>
      <c r="AC215" s="16"/>
      <c r="AD215" s="16"/>
    </row>
    <row r="216" spans="1:32" s="13" customFormat="1" x14ac:dyDescent="0.4">
      <c r="A216" s="45" t="str">
        <f>IF(V216&gt;0, "★", "-")</f>
        <v>★</v>
      </c>
      <c r="B216" s="45" t="str">
        <f>IF(K216&gt;0, "☆", "-")</f>
        <v>☆</v>
      </c>
      <c r="C216" s="13">
        <v>18</v>
      </c>
      <c r="D216" s="2">
        <v>43383.533391203702</v>
      </c>
      <c r="E216" s="3">
        <v>2085</v>
      </c>
      <c r="F216" s="3" t="s">
        <v>78</v>
      </c>
      <c r="G216" s="3">
        <v>1946</v>
      </c>
      <c r="H216" s="3">
        <v>936</v>
      </c>
      <c r="I216" s="3">
        <v>1</v>
      </c>
      <c r="J216" s="3">
        <v>1</v>
      </c>
      <c r="K216" s="2">
        <v>43383.806145833332</v>
      </c>
      <c r="L216" s="2">
        <v>43383.778807870367</v>
      </c>
      <c r="M216" s="3"/>
      <c r="N216" s="3" t="s">
        <v>57</v>
      </c>
      <c r="O216" s="3" t="s">
        <v>58</v>
      </c>
      <c r="P216" s="3" t="s">
        <v>19</v>
      </c>
      <c r="Q216" s="3" t="s">
        <v>20</v>
      </c>
      <c r="R216" s="2">
        <v>43383.78125</v>
      </c>
      <c r="S216" s="2">
        <v>43383.784328703703</v>
      </c>
      <c r="T216" s="2">
        <v>43383.789722222224</v>
      </c>
      <c r="U216" s="3"/>
      <c r="V216" s="2">
        <v>43383.78125</v>
      </c>
      <c r="W216" s="14">
        <f>IF(V216&gt;0,V216,D216)</f>
        <v>43383.78125</v>
      </c>
      <c r="X216" s="15"/>
      <c r="Y216" s="15"/>
      <c r="Z216" s="16"/>
      <c r="AA216" s="16">
        <f>IF(IF(A216="☆",K216-R216,L216-R216)&lt;0,0,IF(A216="☆",K216-R216,L216-R216))</f>
        <v>0</v>
      </c>
      <c r="AB216" s="16">
        <f>IF(IF(B216="☆",(IF(K216&gt;R216,K216-W216,R216-W216)),L216-W216)&lt;0,0,IF(B216="☆",(IF(K216&gt;R216,K216-W216,R216-W216)),L216-W216))</f>
        <v>2.4895833332266193E-2</v>
      </c>
      <c r="AC216" s="16"/>
      <c r="AD216" s="16"/>
    </row>
    <row r="217" spans="1:32" s="13" customFormat="1" x14ac:dyDescent="0.4">
      <c r="A217" s="45" t="str">
        <f>IF(V217&gt;0, "★", "-")</f>
        <v>★</v>
      </c>
      <c r="B217" s="45" t="str">
        <f>IF(K217&gt;0, "☆", "-")</f>
        <v>☆</v>
      </c>
      <c r="C217" s="13">
        <v>18</v>
      </c>
      <c r="D217" s="2">
        <v>43383.586608796293</v>
      </c>
      <c r="E217" s="3">
        <v>2116</v>
      </c>
      <c r="F217" s="3" t="s">
        <v>38</v>
      </c>
      <c r="G217" s="3">
        <v>0</v>
      </c>
      <c r="H217" s="3">
        <v>390</v>
      </c>
      <c r="I217" s="3">
        <v>1</v>
      </c>
      <c r="J217" s="3">
        <v>1</v>
      </c>
      <c r="K217" s="2">
        <v>43383.765902777777</v>
      </c>
      <c r="L217" s="3"/>
      <c r="M217" s="3"/>
      <c r="N217" s="3" t="s">
        <v>50</v>
      </c>
      <c r="O217" s="3" t="s">
        <v>51</v>
      </c>
      <c r="P217" s="3" t="s">
        <v>27</v>
      </c>
      <c r="Q217" s="3" t="s">
        <v>28</v>
      </c>
      <c r="R217" s="2">
        <v>43383.760416666664</v>
      </c>
      <c r="S217" s="3"/>
      <c r="T217" s="2">
        <v>43383.769641203704</v>
      </c>
      <c r="U217" s="3"/>
      <c r="V217" s="2">
        <v>43383.760416666664</v>
      </c>
      <c r="W217" s="14">
        <f>IF(V217&gt;0,V217,D217)</f>
        <v>43383.760416666664</v>
      </c>
      <c r="X217" s="15">
        <f>M217-L217</f>
        <v>0</v>
      </c>
      <c r="Y217" s="15">
        <f>X217*J217</f>
        <v>0</v>
      </c>
      <c r="Z217" s="16"/>
      <c r="AA217" s="16">
        <f>IF(IF(A217="☆",K217-R217,L217-R217)&lt;0,0,IF(A217="☆",K217-R217,L217-R217))</f>
        <v>0</v>
      </c>
      <c r="AB217" s="16">
        <f>IF(IF(B217="☆",(IF(K217&gt;R217,K217-W217,R217-W217)),L217-W217)&lt;0,0,IF(B217="☆",(IF(K217&gt;R217,K217-W217,R217-W217)),L217-W217))</f>
        <v>5.4861111129866913E-3</v>
      </c>
      <c r="AC217" s="16"/>
      <c r="AD217" s="16"/>
    </row>
    <row r="218" spans="1:32" s="13" customFormat="1" x14ac:dyDescent="0.4">
      <c r="A218" s="45" t="str">
        <f t="shared" si="37"/>
        <v>-</v>
      </c>
      <c r="B218" s="45" t="str">
        <f t="shared" si="38"/>
        <v>☆</v>
      </c>
      <c r="C218" s="13">
        <v>18</v>
      </c>
      <c r="D218" s="2">
        <v>43383.753310185188</v>
      </c>
      <c r="E218" s="3">
        <v>2225</v>
      </c>
      <c r="F218" s="3" t="s">
        <v>71</v>
      </c>
      <c r="G218" s="3">
        <v>2318</v>
      </c>
      <c r="H218" s="3">
        <v>1240</v>
      </c>
      <c r="I218" s="3">
        <v>6</v>
      </c>
      <c r="J218" s="3">
        <v>2</v>
      </c>
      <c r="K218" s="2">
        <v>43383.754363425927</v>
      </c>
      <c r="L218" s="3"/>
      <c r="M218" s="3"/>
      <c r="N218" s="3" t="s">
        <v>52</v>
      </c>
      <c r="O218" s="3" t="s">
        <v>53</v>
      </c>
      <c r="P218" s="3" t="s">
        <v>27</v>
      </c>
      <c r="Q218" s="3" t="s">
        <v>28</v>
      </c>
      <c r="R218" s="2">
        <v>43383.761296296296</v>
      </c>
      <c r="S218" s="3"/>
      <c r="T218" s="2">
        <v>43383.770787037036</v>
      </c>
      <c r="U218" s="3"/>
      <c r="V218" s="3"/>
      <c r="W218" s="14">
        <f t="shared" si="39"/>
        <v>43383.753310185188</v>
      </c>
      <c r="X218" s="15">
        <f t="shared" si="28"/>
        <v>0</v>
      </c>
      <c r="Y218" s="15">
        <f t="shared" si="29"/>
        <v>0</v>
      </c>
      <c r="Z218" s="16"/>
      <c r="AA218" s="16">
        <f t="shared" si="40"/>
        <v>0</v>
      </c>
      <c r="AB218" s="16">
        <f t="shared" si="41"/>
        <v>7.9861111080390401E-3</v>
      </c>
      <c r="AC218" s="16"/>
      <c r="AD218" s="16"/>
    </row>
    <row r="219" spans="1:32" s="13" customFormat="1" x14ac:dyDescent="0.4">
      <c r="A219" s="45" t="str">
        <f t="shared" si="37"/>
        <v>-</v>
      </c>
      <c r="B219" s="45" t="str">
        <f t="shared" si="38"/>
        <v>☆</v>
      </c>
      <c r="C219" s="13">
        <v>18</v>
      </c>
      <c r="D219" s="2">
        <v>43383.755393518521</v>
      </c>
      <c r="E219" s="3">
        <v>2226</v>
      </c>
      <c r="F219" s="3" t="s">
        <v>18</v>
      </c>
      <c r="G219" s="3">
        <v>990</v>
      </c>
      <c r="H219" s="3">
        <v>1094</v>
      </c>
      <c r="I219" s="3">
        <v>9</v>
      </c>
      <c r="J219" s="3">
        <v>1</v>
      </c>
      <c r="K219" s="2">
        <v>43383.755578703705</v>
      </c>
      <c r="L219" s="3"/>
      <c r="M219" s="3"/>
      <c r="N219" s="3" t="s">
        <v>74</v>
      </c>
      <c r="O219" s="3" t="s">
        <v>75</v>
      </c>
      <c r="P219" s="3" t="s">
        <v>25</v>
      </c>
      <c r="Q219" s="3" t="s">
        <v>26</v>
      </c>
      <c r="R219" s="2">
        <v>43383.759328703702</v>
      </c>
      <c r="S219" s="3"/>
      <c r="T219" s="2">
        <v>43383.770509259259</v>
      </c>
      <c r="U219" s="3"/>
      <c r="V219" s="3"/>
      <c r="W219" s="14">
        <f t="shared" si="39"/>
        <v>43383.755393518521</v>
      </c>
      <c r="X219" s="15">
        <f t="shared" si="28"/>
        <v>0</v>
      </c>
      <c r="Y219" s="15">
        <f t="shared" si="29"/>
        <v>0</v>
      </c>
      <c r="Z219" s="16"/>
      <c r="AA219" s="16">
        <f t="shared" si="40"/>
        <v>0</v>
      </c>
      <c r="AB219" s="16">
        <f t="shared" si="41"/>
        <v>3.9351851810351945E-3</v>
      </c>
      <c r="AC219" s="16"/>
      <c r="AD219" s="16"/>
      <c r="AF219" s="76"/>
    </row>
    <row r="220" spans="1:32" s="13" customFormat="1" x14ac:dyDescent="0.4">
      <c r="A220" s="45" t="str">
        <f t="shared" si="37"/>
        <v>★</v>
      </c>
      <c r="B220" s="45" t="str">
        <f t="shared" si="38"/>
        <v>☆</v>
      </c>
      <c r="C220" s="13">
        <v>18</v>
      </c>
      <c r="D220" s="2">
        <v>43383.756307870368</v>
      </c>
      <c r="E220" s="3">
        <v>2228</v>
      </c>
      <c r="F220" s="3" t="s">
        <v>33</v>
      </c>
      <c r="G220" s="3">
        <v>1267</v>
      </c>
      <c r="H220" s="3">
        <v>333</v>
      </c>
      <c r="I220" s="3">
        <v>1</v>
      </c>
      <c r="J220" s="3">
        <v>1</v>
      </c>
      <c r="K220" s="2">
        <v>43383.765173611115</v>
      </c>
      <c r="L220" s="3"/>
      <c r="M220" s="3"/>
      <c r="N220" s="3" t="s">
        <v>50</v>
      </c>
      <c r="O220" s="3" t="s">
        <v>51</v>
      </c>
      <c r="P220" s="3" t="s">
        <v>76</v>
      </c>
      <c r="Q220" s="3" t="s">
        <v>77</v>
      </c>
      <c r="R220" s="2">
        <v>43383.764513888891</v>
      </c>
      <c r="S220" s="3"/>
      <c r="T220" s="2">
        <v>43383.770833333336</v>
      </c>
      <c r="U220" s="3"/>
      <c r="V220" s="2">
        <v>43383.764513888891</v>
      </c>
      <c r="W220" s="14">
        <f t="shared" si="39"/>
        <v>43383.764513888891</v>
      </c>
      <c r="X220" s="15">
        <f t="shared" si="28"/>
        <v>0</v>
      </c>
      <c r="Y220" s="15">
        <f t="shared" si="29"/>
        <v>0</v>
      </c>
      <c r="Z220" s="16"/>
      <c r="AA220" s="16">
        <f t="shared" si="40"/>
        <v>0</v>
      </c>
      <c r="AB220" s="16">
        <f t="shared" si="41"/>
        <v>6.5972222364507616E-4</v>
      </c>
      <c r="AC220" s="16"/>
      <c r="AD220" s="16"/>
    </row>
    <row r="221" spans="1:32" s="20" customFormat="1" x14ac:dyDescent="0.4">
      <c r="A221" s="59" t="str">
        <f t="shared" si="37"/>
        <v>-</v>
      </c>
      <c r="B221" s="59" t="str">
        <f t="shared" si="38"/>
        <v>☆</v>
      </c>
      <c r="C221" s="20">
        <v>18</v>
      </c>
      <c r="D221" s="4">
        <v>43383.779490740744</v>
      </c>
      <c r="E221" s="5">
        <v>2241</v>
      </c>
      <c r="F221" s="5" t="s">
        <v>38</v>
      </c>
      <c r="G221" s="5">
        <v>0</v>
      </c>
      <c r="H221" s="5">
        <v>452</v>
      </c>
      <c r="I221" s="5">
        <v>1</v>
      </c>
      <c r="J221" s="5">
        <v>1</v>
      </c>
      <c r="K221" s="4">
        <v>43383.806111111109</v>
      </c>
      <c r="L221" s="4">
        <v>43383.788136574076</v>
      </c>
      <c r="M221" s="5"/>
      <c r="N221" s="5" t="s">
        <v>50</v>
      </c>
      <c r="O221" s="5" t="s">
        <v>51</v>
      </c>
      <c r="P221" s="5" t="s">
        <v>19</v>
      </c>
      <c r="Q221" s="5" t="s">
        <v>20</v>
      </c>
      <c r="R221" s="4">
        <v>43383.785011574073</v>
      </c>
      <c r="S221" s="4">
        <v>43383.785416666666</v>
      </c>
      <c r="T221" s="4">
        <v>43383.792662037034</v>
      </c>
      <c r="U221" s="5"/>
      <c r="V221" s="5"/>
      <c r="W221" s="21">
        <f t="shared" si="39"/>
        <v>43383.779490740744</v>
      </c>
      <c r="X221" s="60"/>
      <c r="Y221" s="60"/>
      <c r="Z221" s="61"/>
      <c r="AA221" s="61">
        <f t="shared" si="40"/>
        <v>3.125000002910383E-3</v>
      </c>
      <c r="AB221" s="61">
        <f t="shared" si="41"/>
        <v>2.6620370364980772E-2</v>
      </c>
      <c r="AC221" s="61"/>
      <c r="AD221" s="61"/>
    </row>
    <row r="222" spans="1:32" s="13" customFormat="1" x14ac:dyDescent="0.4">
      <c r="A222" s="45" t="str">
        <f>IF(V222&gt;0, "★", "-")</f>
        <v>★</v>
      </c>
      <c r="B222" s="45" t="str">
        <f>IF(K222&gt;0, "☆", "-")</f>
        <v>-</v>
      </c>
      <c r="C222" s="13">
        <v>19</v>
      </c>
      <c r="D222" s="2">
        <v>43383.788657407407</v>
      </c>
      <c r="E222" s="3">
        <v>2243</v>
      </c>
      <c r="F222" s="3" t="s">
        <v>18</v>
      </c>
      <c r="G222" s="3">
        <v>1218</v>
      </c>
      <c r="H222" s="3">
        <v>498</v>
      </c>
      <c r="I222" s="3">
        <v>10</v>
      </c>
      <c r="J222" s="3">
        <v>1</v>
      </c>
      <c r="K222" s="3"/>
      <c r="L222" s="2">
        <v>43383.79546296296</v>
      </c>
      <c r="M222" s="2">
        <v>43383.800706018519</v>
      </c>
      <c r="N222" s="3" t="s">
        <v>50</v>
      </c>
      <c r="O222" s="3" t="s">
        <v>51</v>
      </c>
      <c r="P222" s="3" t="s">
        <v>19</v>
      </c>
      <c r="Q222" s="3" t="s">
        <v>20</v>
      </c>
      <c r="R222" s="2">
        <v>43383.795370370368</v>
      </c>
      <c r="S222" s="2">
        <v>43383.795370370368</v>
      </c>
      <c r="T222" s="2">
        <v>43383.803020833337</v>
      </c>
      <c r="U222" s="2">
        <v>43383.803020833337</v>
      </c>
      <c r="V222" s="2">
        <v>43383.795370370368</v>
      </c>
      <c r="W222" s="14">
        <f>IF(V222&gt;0,V222,D222)</f>
        <v>43383.795370370368</v>
      </c>
      <c r="X222" s="15">
        <f>M222-L222</f>
        <v>5.2430555588216521E-3</v>
      </c>
      <c r="Y222" s="15">
        <f>X222*J222</f>
        <v>5.2430555588216521E-3</v>
      </c>
      <c r="Z222" s="16">
        <f>SUM(Y222:Y230)</f>
        <v>5.4409722230047919E-2</v>
      </c>
      <c r="AA222" s="16">
        <f>IF(IF(A222="☆",K222-R222,L222-R222)&lt;0,0,IF(A222="☆",K222-R222,L222-R222))</f>
        <v>9.2592592409346253E-5</v>
      </c>
      <c r="AB222" s="16">
        <f>IF(IF(B222="☆",(IF(K222&gt;R222,K222-W222,R222-W222)),L222-W222)&lt;0,0,IF(B222="☆",(IF(K222&gt;R222,K222-W222,R222-W222)),L222-W222))</f>
        <v>9.2592592409346253E-5</v>
      </c>
      <c r="AC222" s="16">
        <f>AVERAGE(AB222:AB230)</f>
        <v>1.3786008227422524E-3</v>
      </c>
      <c r="AD222" s="16">
        <f>MEDIAN(AB222:AB230)</f>
        <v>1.5624999941792339E-3</v>
      </c>
    </row>
    <row r="223" spans="1:32" s="13" customFormat="1" x14ac:dyDescent="0.4">
      <c r="A223" s="45" t="str">
        <f>IF(V223&gt;0, "★", "-")</f>
        <v>★</v>
      </c>
      <c r="B223" s="45" t="str">
        <f>IF(K223&gt;0, "☆", "-")</f>
        <v>-</v>
      </c>
      <c r="C223" s="13">
        <v>19</v>
      </c>
      <c r="D223" s="2">
        <v>43383.791296296295</v>
      </c>
      <c r="E223" s="3">
        <v>2244</v>
      </c>
      <c r="F223" s="3" t="s">
        <v>18</v>
      </c>
      <c r="G223" s="3">
        <v>1902</v>
      </c>
      <c r="H223" s="3">
        <v>797</v>
      </c>
      <c r="I223" s="3">
        <v>2</v>
      </c>
      <c r="J223" s="3">
        <v>1</v>
      </c>
      <c r="K223" s="3"/>
      <c r="L223" s="2">
        <v>43383.803182870368</v>
      </c>
      <c r="M223" s="2">
        <v>43383.805810185186</v>
      </c>
      <c r="N223" s="3" t="s">
        <v>25</v>
      </c>
      <c r="O223" s="3" t="s">
        <v>26</v>
      </c>
      <c r="P223" s="3" t="s">
        <v>19</v>
      </c>
      <c r="Q223" s="3" t="s">
        <v>20</v>
      </c>
      <c r="R223" s="2">
        <v>43383.802083333336</v>
      </c>
      <c r="S223" s="2">
        <v>43383.802083333336</v>
      </c>
      <c r="T223" s="2">
        <v>43383.810254629629</v>
      </c>
      <c r="U223" s="2">
        <v>43383.810254629629</v>
      </c>
      <c r="V223" s="2">
        <v>43383.802083333336</v>
      </c>
      <c r="W223" s="14">
        <f>IF(V223&gt;0,V223,D223)</f>
        <v>43383.802083333336</v>
      </c>
      <c r="X223" s="15">
        <f>M223-L223</f>
        <v>2.6273148178006522E-3</v>
      </c>
      <c r="Y223" s="15">
        <f>X223*J223</f>
        <v>2.6273148178006522E-3</v>
      </c>
      <c r="Z223" s="16"/>
      <c r="AA223" s="16">
        <f>IF(IF(A223="☆",K223-R223,L223-R223)&lt;0,0,IF(A223="☆",K223-R223,L223-R223))</f>
        <v>1.0995370321325026E-3</v>
      </c>
      <c r="AB223" s="16">
        <f>IF(IF(B223="☆",(IF(K223&gt;R223,K223-W223,R223-W223)),L223-W223)&lt;0,0,IF(B223="☆",(IF(K223&gt;R223,K223-W223,R223-W223)),L223-W223))</f>
        <v>1.0995370321325026E-3</v>
      </c>
      <c r="AC223" s="16"/>
      <c r="AD223" s="16"/>
    </row>
    <row r="224" spans="1:32" s="13" customFormat="1" x14ac:dyDescent="0.4">
      <c r="A224" s="45" t="str">
        <f t="shared" si="37"/>
        <v>-</v>
      </c>
      <c r="B224" s="45" t="str">
        <f t="shared" si="38"/>
        <v>-</v>
      </c>
      <c r="C224" s="13">
        <v>19</v>
      </c>
      <c r="D224" s="2">
        <v>43383.797314814816</v>
      </c>
      <c r="E224" s="3">
        <v>2245</v>
      </c>
      <c r="F224" s="3" t="s">
        <v>38</v>
      </c>
      <c r="G224" s="3">
        <v>0</v>
      </c>
      <c r="H224" s="3">
        <v>1144</v>
      </c>
      <c r="I224" s="3">
        <v>5</v>
      </c>
      <c r="J224" s="3">
        <v>2</v>
      </c>
      <c r="K224" s="3"/>
      <c r="L224" s="2">
        <v>43383.799027777779</v>
      </c>
      <c r="M224" s="2">
        <v>43383.804895833331</v>
      </c>
      <c r="N224" s="3" t="s">
        <v>31</v>
      </c>
      <c r="O224" s="3" t="s">
        <v>32</v>
      </c>
      <c r="P224" s="3" t="s">
        <v>74</v>
      </c>
      <c r="Q224" s="3" t="s">
        <v>75</v>
      </c>
      <c r="R224" s="2">
        <v>43383.799976851849</v>
      </c>
      <c r="S224" s="2">
        <v>43383.799976851849</v>
      </c>
      <c r="T224" s="2">
        <v>43383.810925925929</v>
      </c>
      <c r="U224" s="2">
        <v>43383.810925925929</v>
      </c>
      <c r="V224" s="3"/>
      <c r="W224" s="14">
        <f t="shared" si="39"/>
        <v>43383.797314814816</v>
      </c>
      <c r="X224" s="15">
        <f t="shared" ref="X224:X243" si="42">M224-L224</f>
        <v>5.8680555521277711E-3</v>
      </c>
      <c r="Y224" s="15">
        <f t="shared" ref="Y224:Y243" si="43">X224*J224</f>
        <v>1.1736111104255542E-2</v>
      </c>
      <c r="Z224" s="16"/>
      <c r="AA224" s="16">
        <f t="shared" si="40"/>
        <v>0</v>
      </c>
      <c r="AB224" s="16">
        <f t="shared" si="41"/>
        <v>1.7129629632108845E-3</v>
      </c>
      <c r="AC224" s="16"/>
      <c r="AD224" s="16"/>
    </row>
    <row r="225" spans="1:30" s="13" customFormat="1" x14ac:dyDescent="0.4">
      <c r="A225" s="45" t="str">
        <f t="shared" si="37"/>
        <v>-</v>
      </c>
      <c r="B225" s="45" t="str">
        <f t="shared" si="38"/>
        <v>-</v>
      </c>
      <c r="C225" s="13">
        <v>19</v>
      </c>
      <c r="D225" s="2">
        <v>43383.798726851855</v>
      </c>
      <c r="E225" s="3">
        <v>2246</v>
      </c>
      <c r="F225" s="3" t="s">
        <v>33</v>
      </c>
      <c r="G225" s="3">
        <v>1346</v>
      </c>
      <c r="H225" s="3">
        <v>952</v>
      </c>
      <c r="I225" s="3">
        <v>1</v>
      </c>
      <c r="J225" s="3">
        <v>1</v>
      </c>
      <c r="K225" s="3"/>
      <c r="L225" s="2">
        <v>43383.80028935185</v>
      </c>
      <c r="M225" s="2">
        <v>43383.805578703701</v>
      </c>
      <c r="N225" s="3" t="s">
        <v>19</v>
      </c>
      <c r="O225" s="3" t="s">
        <v>20</v>
      </c>
      <c r="P225" s="3" t="s">
        <v>54</v>
      </c>
      <c r="Q225" s="3" t="s">
        <v>55</v>
      </c>
      <c r="R225" s="2">
        <v>43383.8</v>
      </c>
      <c r="S225" s="2">
        <v>43383.8</v>
      </c>
      <c r="T225" s="2">
        <v>43383.808912037035</v>
      </c>
      <c r="U225" s="2">
        <v>43383.808912037035</v>
      </c>
      <c r="V225" s="3"/>
      <c r="W225" s="14">
        <f t="shared" si="39"/>
        <v>43383.798726851855</v>
      </c>
      <c r="X225" s="15">
        <f t="shared" si="42"/>
        <v>5.2893518513883464E-3</v>
      </c>
      <c r="Y225" s="15">
        <f t="shared" si="43"/>
        <v>5.2893518513883464E-3</v>
      </c>
      <c r="Z225" s="16"/>
      <c r="AA225" s="16">
        <f t="shared" si="40"/>
        <v>2.8935184673173353E-4</v>
      </c>
      <c r="AB225" s="16">
        <f t="shared" si="41"/>
        <v>1.5624999941792339E-3</v>
      </c>
      <c r="AC225" s="16"/>
      <c r="AD225" s="16"/>
    </row>
    <row r="226" spans="1:30" s="13" customFormat="1" x14ac:dyDescent="0.4">
      <c r="A226" s="45" t="str">
        <f t="shared" si="37"/>
        <v>-</v>
      </c>
      <c r="B226" s="45" t="str">
        <f t="shared" si="38"/>
        <v>-</v>
      </c>
      <c r="C226" s="13">
        <v>19</v>
      </c>
      <c r="D226" s="2">
        <v>43383.812395833331</v>
      </c>
      <c r="E226" s="3">
        <v>2248</v>
      </c>
      <c r="F226" s="3" t="s">
        <v>38</v>
      </c>
      <c r="G226" s="3">
        <v>0</v>
      </c>
      <c r="H226" s="3">
        <v>674</v>
      </c>
      <c r="I226" s="3">
        <v>3</v>
      </c>
      <c r="J226" s="3">
        <v>1</v>
      </c>
      <c r="K226" s="3"/>
      <c r="L226" s="2">
        <v>43383.814131944448</v>
      </c>
      <c r="M226" s="2">
        <v>43383.817118055558</v>
      </c>
      <c r="N226" s="3" t="s">
        <v>44</v>
      </c>
      <c r="O226" s="3" t="s">
        <v>45</v>
      </c>
      <c r="P226" s="3" t="s">
        <v>41</v>
      </c>
      <c r="Q226" s="3" t="s">
        <v>42</v>
      </c>
      <c r="R226" s="2">
        <v>43383.815636574072</v>
      </c>
      <c r="S226" s="2">
        <v>43383.815636574072</v>
      </c>
      <c r="T226" s="2">
        <v>43383.823287037034</v>
      </c>
      <c r="U226" s="2">
        <v>43383.823287037034</v>
      </c>
      <c r="V226" s="3"/>
      <c r="W226" s="14">
        <f t="shared" si="39"/>
        <v>43383.812395833331</v>
      </c>
      <c r="X226" s="15">
        <f t="shared" si="42"/>
        <v>2.9861111106583849E-3</v>
      </c>
      <c r="Y226" s="15">
        <f t="shared" si="43"/>
        <v>2.9861111106583849E-3</v>
      </c>
      <c r="Z226" s="16"/>
      <c r="AA226" s="16">
        <f t="shared" si="40"/>
        <v>0</v>
      </c>
      <c r="AB226" s="16">
        <f t="shared" si="41"/>
        <v>1.7361111167701893E-3</v>
      </c>
      <c r="AC226" s="16"/>
      <c r="AD226" s="16"/>
    </row>
    <row r="227" spans="1:30" s="13" customFormat="1" x14ac:dyDescent="0.4">
      <c r="A227" s="45" t="str">
        <f t="shared" si="37"/>
        <v>-</v>
      </c>
      <c r="B227" s="45" t="str">
        <f t="shared" si="38"/>
        <v>-</v>
      </c>
      <c r="C227" s="13">
        <v>19</v>
      </c>
      <c r="D227" s="2">
        <v>43383.816018518519</v>
      </c>
      <c r="E227" s="3">
        <v>2249</v>
      </c>
      <c r="F227" s="3" t="s">
        <v>18</v>
      </c>
      <c r="G227" s="3">
        <v>27</v>
      </c>
      <c r="H227" s="3">
        <v>1134</v>
      </c>
      <c r="I227" s="3">
        <v>1</v>
      </c>
      <c r="J227" s="3">
        <v>1</v>
      </c>
      <c r="K227" s="3"/>
      <c r="L227" s="2">
        <v>43383.818229166667</v>
      </c>
      <c r="M227" s="2">
        <v>43383.821817129632</v>
      </c>
      <c r="N227" s="3" t="s">
        <v>74</v>
      </c>
      <c r="O227" s="3" t="s">
        <v>75</v>
      </c>
      <c r="P227" s="3" t="s">
        <v>57</v>
      </c>
      <c r="Q227" s="3" t="s">
        <v>58</v>
      </c>
      <c r="R227" s="2">
        <v>43383.81758101852</v>
      </c>
      <c r="S227" s="2">
        <v>43383.81758101852</v>
      </c>
      <c r="T227" s="2">
        <v>43383.823958333334</v>
      </c>
      <c r="U227" s="2">
        <v>43383.823958333334</v>
      </c>
      <c r="V227" s="3"/>
      <c r="W227" s="14">
        <f t="shared" si="39"/>
        <v>43383.816018518519</v>
      </c>
      <c r="X227" s="15">
        <f t="shared" si="42"/>
        <v>3.5879629649571143E-3</v>
      </c>
      <c r="Y227" s="15">
        <f t="shared" si="43"/>
        <v>3.5879629649571143E-3</v>
      </c>
      <c r="Z227" s="16"/>
      <c r="AA227" s="16">
        <f t="shared" si="40"/>
        <v>6.4814814686542377E-4</v>
      </c>
      <c r="AB227" s="16">
        <f t="shared" si="41"/>
        <v>2.2106481483206153E-3</v>
      </c>
      <c r="AC227" s="16"/>
      <c r="AD227" s="16"/>
    </row>
    <row r="228" spans="1:30" s="20" customFormat="1" x14ac:dyDescent="0.4">
      <c r="A228" s="59" t="str">
        <f t="shared" si="37"/>
        <v>-</v>
      </c>
      <c r="B228" s="59" t="str">
        <f t="shared" si="38"/>
        <v>☆</v>
      </c>
      <c r="C228" s="20">
        <v>19</v>
      </c>
      <c r="D228" s="4">
        <v>43383.811539351853</v>
      </c>
      <c r="E228" s="5">
        <v>2247</v>
      </c>
      <c r="F228" s="5" t="s">
        <v>18</v>
      </c>
      <c r="G228" s="5">
        <v>27</v>
      </c>
      <c r="H228" s="5">
        <v>808</v>
      </c>
      <c r="I228" s="5">
        <v>1</v>
      </c>
      <c r="J228" s="5">
        <v>1</v>
      </c>
      <c r="K228" s="4">
        <v>43383.815520833334</v>
      </c>
      <c r="L228" s="5"/>
      <c r="M228" s="5"/>
      <c r="N228" s="5" t="s">
        <v>74</v>
      </c>
      <c r="O228" s="5" t="s">
        <v>75</v>
      </c>
      <c r="P228" s="5" t="s">
        <v>57</v>
      </c>
      <c r="Q228" s="5" t="s">
        <v>58</v>
      </c>
      <c r="R228" s="4">
        <v>43383.814293981479</v>
      </c>
      <c r="S228" s="5"/>
      <c r="T228" s="4">
        <v>43383.820671296293</v>
      </c>
      <c r="U228" s="5"/>
      <c r="V228" s="5"/>
      <c r="W228" s="21">
        <f t="shared" si="39"/>
        <v>43383.811539351853</v>
      </c>
      <c r="X228" s="60">
        <f t="shared" si="42"/>
        <v>0</v>
      </c>
      <c r="Y228" s="60">
        <f t="shared" si="43"/>
        <v>0</v>
      </c>
      <c r="Z228" s="61"/>
      <c r="AA228" s="61">
        <f t="shared" si="40"/>
        <v>0</v>
      </c>
      <c r="AB228" s="61">
        <f t="shared" si="41"/>
        <v>3.9814814808778465E-3</v>
      </c>
      <c r="AC228" s="61"/>
      <c r="AD228" s="61"/>
    </row>
    <row r="229" spans="1:30" s="67" customFormat="1" x14ac:dyDescent="0.4">
      <c r="A229" s="62" t="str">
        <f>IF(V229&gt;0, "★", "-")</f>
        <v>★</v>
      </c>
      <c r="B229" s="62" t="str">
        <f>IF(K229&gt;0, "☆", "-")</f>
        <v>-</v>
      </c>
      <c r="C229" s="67">
        <v>20</v>
      </c>
      <c r="D229" s="64">
        <v>43383.723715277774</v>
      </c>
      <c r="E229" s="63">
        <v>2215</v>
      </c>
      <c r="F229" s="63" t="s">
        <v>18</v>
      </c>
      <c r="G229" s="63">
        <v>2084</v>
      </c>
      <c r="H229" s="63">
        <v>1069</v>
      </c>
      <c r="I229" s="63">
        <v>4</v>
      </c>
      <c r="J229" s="63">
        <v>1</v>
      </c>
      <c r="K229" s="63"/>
      <c r="L229" s="64">
        <v>43383.853425925925</v>
      </c>
      <c r="M229" s="64">
        <v>43383.862233796295</v>
      </c>
      <c r="N229" s="63" t="s">
        <v>103</v>
      </c>
      <c r="O229" s="63" t="s">
        <v>37</v>
      </c>
      <c r="P229" s="63" t="s">
        <v>67</v>
      </c>
      <c r="Q229" s="63" t="s">
        <v>68</v>
      </c>
      <c r="R229" s="64">
        <v>43383.854826388888</v>
      </c>
      <c r="S229" s="64">
        <v>43383.857638888891</v>
      </c>
      <c r="T229" s="64">
        <v>43383.869675925926</v>
      </c>
      <c r="U229" s="64">
        <v>43383.872835648152</v>
      </c>
      <c r="V229" s="64">
        <v>43383.854826388888</v>
      </c>
      <c r="W229" s="68">
        <f>IF(V229&gt;0,V229,D229)</f>
        <v>43383.854826388888</v>
      </c>
      <c r="X229" s="69">
        <f>M229-L229</f>
        <v>8.8078703702194616E-3</v>
      </c>
      <c r="Y229" s="69">
        <f>X229*J229</f>
        <v>8.8078703702194616E-3</v>
      </c>
      <c r="Z229" s="70">
        <f>SUM(Y229:Y245)</f>
        <v>0.10956018517754273</v>
      </c>
      <c r="AA229" s="70">
        <f>IF(IF(A229="☆",K229-R229,L229-R229)&lt;0,0,IF(A229="☆",K229-R229,L229-R229))</f>
        <v>0</v>
      </c>
      <c r="AB229" s="70">
        <f>IF(IF(B229="☆",(IF(K229&gt;R229,K229-W229,R229-W229)),L229-W229)&lt;0,0,IF(B229="☆",(IF(K229&gt;R229,K229-W229,R229-W229)),L229-W229))</f>
        <v>0</v>
      </c>
      <c r="AC229" s="70">
        <f>AVERAGE(AB229:AB245)</f>
        <v>2.5115740743999861E-3</v>
      </c>
      <c r="AD229" s="70">
        <f>MEDIAN(AB229:AB245)</f>
        <v>2.268518517666962E-3</v>
      </c>
    </row>
    <row r="230" spans="1:30" s="13" customFormat="1" x14ac:dyDescent="0.4">
      <c r="A230" s="45" t="str">
        <f>IF(V230&gt;0, "★", "-")</f>
        <v>★</v>
      </c>
      <c r="B230" s="45" t="str">
        <f>IF(K230&gt;0, "☆", "-")</f>
        <v>-</v>
      </c>
      <c r="C230" s="13">
        <v>20</v>
      </c>
      <c r="D230" s="2">
        <v>43383.816666666666</v>
      </c>
      <c r="E230" s="3">
        <v>2250</v>
      </c>
      <c r="F230" s="3" t="s">
        <v>18</v>
      </c>
      <c r="G230" s="3">
        <v>2339</v>
      </c>
      <c r="H230" s="3">
        <v>906</v>
      </c>
      <c r="I230" s="3">
        <v>2</v>
      </c>
      <c r="J230" s="3">
        <v>3</v>
      </c>
      <c r="K230" s="3"/>
      <c r="L230" s="2">
        <v>43383.854675925926</v>
      </c>
      <c r="M230" s="2">
        <v>43383.859386574077</v>
      </c>
      <c r="N230" s="3" t="s">
        <v>23</v>
      </c>
      <c r="O230" s="3" t="s">
        <v>24</v>
      </c>
      <c r="P230" s="3" t="s">
        <v>39</v>
      </c>
      <c r="Q230" s="3" t="s">
        <v>40</v>
      </c>
      <c r="R230" s="2">
        <v>43383.854664351849</v>
      </c>
      <c r="S230" s="2">
        <v>43383.854664351849</v>
      </c>
      <c r="T230" s="2">
        <v>43383.866423611114</v>
      </c>
      <c r="U230" s="2">
        <v>43383.866423611114</v>
      </c>
      <c r="V230" s="2">
        <v>43383.854664351849</v>
      </c>
      <c r="W230" s="14">
        <f>IF(V230&gt;0,V230,D230)</f>
        <v>43383.854664351849</v>
      </c>
      <c r="X230" s="15">
        <f>M230-L230</f>
        <v>4.7106481506489217E-3</v>
      </c>
      <c r="Y230" s="15">
        <f>X230*J230</f>
        <v>1.4131944451946765E-2</v>
      </c>
      <c r="Z230" s="16"/>
      <c r="AA230" s="16">
        <f>IF(IF(A230="☆",K230-R230,L230-R230)&lt;0,0,IF(A230="☆",K230-R230,L230-R230))</f>
        <v>1.1574076779652387E-5</v>
      </c>
      <c r="AB230" s="16">
        <f>IF(IF(B230="☆",(IF(K230&gt;R230,K230-W230,R230-W230)),L230-W230)&lt;0,0,IF(B230="☆",(IF(K230&gt;R230,K230-W230,R230-W230)),L230-W230))</f>
        <v>1.1574076779652387E-5</v>
      </c>
      <c r="AC230" s="16"/>
      <c r="AD230" s="16"/>
    </row>
    <row r="231" spans="1:30" s="13" customFormat="1" x14ac:dyDescent="0.4">
      <c r="A231" s="45" t="str">
        <f t="shared" si="37"/>
        <v>-</v>
      </c>
      <c r="B231" s="45" t="str">
        <f t="shared" si="38"/>
        <v>-</v>
      </c>
      <c r="C231" s="13">
        <v>20</v>
      </c>
      <c r="D231" s="2">
        <v>43383.837893518517</v>
      </c>
      <c r="E231" s="3">
        <v>2251</v>
      </c>
      <c r="F231" s="3" t="s">
        <v>33</v>
      </c>
      <c r="G231" s="3">
        <v>1431</v>
      </c>
      <c r="H231" s="3">
        <v>373</v>
      </c>
      <c r="I231" s="3">
        <v>8</v>
      </c>
      <c r="J231" s="3">
        <v>1</v>
      </c>
      <c r="K231" s="3"/>
      <c r="L231" s="2">
        <v>43383.841331018521</v>
      </c>
      <c r="M231" s="2">
        <v>43383.846064814818</v>
      </c>
      <c r="N231" s="3" t="s">
        <v>72</v>
      </c>
      <c r="O231" s="3" t="s">
        <v>73</v>
      </c>
      <c r="P231" s="3" t="s">
        <v>59</v>
      </c>
      <c r="Q231" s="3" t="s">
        <v>60</v>
      </c>
      <c r="R231" s="2">
        <v>43383.839675925927</v>
      </c>
      <c r="S231" s="2">
        <v>43383.839675925927</v>
      </c>
      <c r="T231" s="2">
        <v>43383.84983796296</v>
      </c>
      <c r="U231" s="2">
        <v>43383.84983796296</v>
      </c>
      <c r="V231" s="3"/>
      <c r="W231" s="14">
        <f t="shared" si="39"/>
        <v>43383.837893518517</v>
      </c>
      <c r="X231" s="15">
        <f t="shared" si="42"/>
        <v>4.7337962969322689E-3</v>
      </c>
      <c r="Y231" s="15">
        <f t="shared" si="43"/>
        <v>4.7337962969322689E-3</v>
      </c>
      <c r="Z231" s="16"/>
      <c r="AA231" s="16">
        <f t="shared" si="40"/>
        <v>1.6550925938645378E-3</v>
      </c>
      <c r="AB231" s="16">
        <f t="shared" si="41"/>
        <v>3.4375000032014214E-3</v>
      </c>
      <c r="AC231" s="16"/>
      <c r="AD231" s="16"/>
    </row>
    <row r="232" spans="1:30" s="13" customFormat="1" x14ac:dyDescent="0.4">
      <c r="A232" s="45" t="str">
        <f t="shared" si="37"/>
        <v>-</v>
      </c>
      <c r="B232" s="45" t="str">
        <f t="shared" si="38"/>
        <v>-</v>
      </c>
      <c r="C232" s="13">
        <v>20</v>
      </c>
      <c r="D232" s="2">
        <v>43383.83934027778</v>
      </c>
      <c r="E232" s="3">
        <v>2252</v>
      </c>
      <c r="F232" s="3" t="s">
        <v>33</v>
      </c>
      <c r="G232" s="3">
        <v>2287</v>
      </c>
      <c r="H232" s="3">
        <v>888</v>
      </c>
      <c r="I232" s="3">
        <v>9</v>
      </c>
      <c r="J232" s="3">
        <v>2</v>
      </c>
      <c r="K232" s="3"/>
      <c r="L232" s="2">
        <v>43383.843101851853</v>
      </c>
      <c r="M232" s="2">
        <v>43383.850219907406</v>
      </c>
      <c r="N232" s="3" t="s">
        <v>69</v>
      </c>
      <c r="O232" s="3" t="s">
        <v>70</v>
      </c>
      <c r="P232" s="3" t="s">
        <v>27</v>
      </c>
      <c r="Q232" s="3" t="s">
        <v>28</v>
      </c>
      <c r="R232" s="2">
        <v>43383.843993055554</v>
      </c>
      <c r="S232" s="2">
        <v>43383.843993055554</v>
      </c>
      <c r="T232" s="2">
        <v>43383.856631944444</v>
      </c>
      <c r="U232" s="2">
        <v>43383.856666666667</v>
      </c>
      <c r="V232" s="3"/>
      <c r="W232" s="14">
        <f t="shared" si="39"/>
        <v>43383.83934027778</v>
      </c>
      <c r="X232" s="15">
        <f t="shared" si="42"/>
        <v>7.1180555532919243E-3</v>
      </c>
      <c r="Y232" s="15">
        <f t="shared" si="43"/>
        <v>1.4236111106583849E-2</v>
      </c>
      <c r="Z232" s="16"/>
      <c r="AA232" s="16">
        <f t="shared" si="40"/>
        <v>0</v>
      </c>
      <c r="AB232" s="16">
        <f t="shared" si="41"/>
        <v>3.7615740729961544E-3</v>
      </c>
      <c r="AC232" s="16"/>
      <c r="AD232" s="16"/>
    </row>
    <row r="233" spans="1:30" s="13" customFormat="1" x14ac:dyDescent="0.4">
      <c r="A233" s="45" t="str">
        <f>IF(V233&gt;0, "★", "-")</f>
        <v>★</v>
      </c>
      <c r="B233" s="45" t="str">
        <f>IF(K233&gt;0, "☆", "-")</f>
        <v>-</v>
      </c>
      <c r="C233" s="13">
        <v>20</v>
      </c>
      <c r="D233" s="2">
        <v>43383.842407407406</v>
      </c>
      <c r="E233" s="3">
        <v>2253</v>
      </c>
      <c r="F233" s="3" t="s">
        <v>18</v>
      </c>
      <c r="G233" s="3">
        <v>2086</v>
      </c>
      <c r="H233" s="3">
        <v>933</v>
      </c>
      <c r="I233" s="3">
        <v>4</v>
      </c>
      <c r="J233" s="3">
        <v>1</v>
      </c>
      <c r="K233" s="3"/>
      <c r="L233" s="2">
        <v>43383.85224537037</v>
      </c>
      <c r="M233" s="2">
        <v>43383.862071759257</v>
      </c>
      <c r="N233" s="3" t="s">
        <v>44</v>
      </c>
      <c r="O233" s="3" t="s">
        <v>45</v>
      </c>
      <c r="P233" s="3" t="s">
        <v>67</v>
      </c>
      <c r="Q233" s="3" t="s">
        <v>68</v>
      </c>
      <c r="R233" s="2">
        <v>43383.85465277778</v>
      </c>
      <c r="S233" s="2">
        <v>43383.85465277778</v>
      </c>
      <c r="T233" s="2">
        <v>43383.872488425928</v>
      </c>
      <c r="U233" s="2">
        <v>43383.872488425928</v>
      </c>
      <c r="V233" s="2">
        <v>43383.85465277778</v>
      </c>
      <c r="W233" s="14">
        <f>IF(V233&gt;0,V233,D233)</f>
        <v>43383.85465277778</v>
      </c>
      <c r="X233" s="15">
        <f>M233-L233</f>
        <v>9.8263888867222704E-3</v>
      </c>
      <c r="Y233" s="15">
        <f>X233*J233</f>
        <v>9.8263888867222704E-3</v>
      </c>
      <c r="Z233" s="16"/>
      <c r="AA233" s="16">
        <f>IF(IF(A233="☆",K233-R233,L233-R233)&lt;0,0,IF(A233="☆",K233-R233,L233-R233))</f>
        <v>0</v>
      </c>
      <c r="AB233" s="16">
        <f>IF(IF(B233="☆",(IF(K233&gt;R233,K233-W233,R233-W233)),L233-W233)&lt;0,0,IF(B233="☆",(IF(K233&gt;R233,K233-W233,R233-W233)),L233-W233))</f>
        <v>0</v>
      </c>
      <c r="AC233" s="16"/>
      <c r="AD233" s="16"/>
    </row>
    <row r="234" spans="1:30" s="13" customFormat="1" x14ac:dyDescent="0.4">
      <c r="A234" s="45" t="str">
        <f t="shared" si="37"/>
        <v>-</v>
      </c>
      <c r="B234" s="45" t="str">
        <f t="shared" si="38"/>
        <v>-</v>
      </c>
      <c r="C234" s="13">
        <v>20</v>
      </c>
      <c r="D234" s="2">
        <v>43383.843518518515</v>
      </c>
      <c r="E234" s="3">
        <v>2254</v>
      </c>
      <c r="F234" s="3" t="s">
        <v>33</v>
      </c>
      <c r="G234" s="3">
        <v>1789</v>
      </c>
      <c r="H234" s="3">
        <v>551</v>
      </c>
      <c r="I234" s="3">
        <v>9</v>
      </c>
      <c r="J234" s="3">
        <v>1</v>
      </c>
      <c r="K234" s="3"/>
      <c r="L234" s="2">
        <v>43383.854872685188</v>
      </c>
      <c r="M234" s="2">
        <v>43383.861342592594</v>
      </c>
      <c r="N234" s="3" t="s">
        <v>52</v>
      </c>
      <c r="O234" s="3" t="s">
        <v>53</v>
      </c>
      <c r="P234" s="3" t="s">
        <v>86</v>
      </c>
      <c r="Q234" s="3" t="s">
        <v>87</v>
      </c>
      <c r="R234" s="2">
        <v>43383.84752314815</v>
      </c>
      <c r="S234" s="2">
        <v>43383.84752314815</v>
      </c>
      <c r="T234" s="2">
        <v>43383.86650462963</v>
      </c>
      <c r="U234" s="2">
        <v>43383.86650462963</v>
      </c>
      <c r="V234" s="3"/>
      <c r="W234" s="14">
        <f t="shared" si="39"/>
        <v>43383.843518518515</v>
      </c>
      <c r="X234" s="15">
        <f t="shared" si="42"/>
        <v>6.4699074064265005E-3</v>
      </c>
      <c r="Y234" s="15">
        <f t="shared" si="43"/>
        <v>6.4699074064265005E-3</v>
      </c>
      <c r="Z234" s="16"/>
      <c r="AA234" s="16">
        <f t="shared" si="40"/>
        <v>7.3495370379532687E-3</v>
      </c>
      <c r="AB234" s="16">
        <f t="shared" si="41"/>
        <v>1.135416667239042E-2</v>
      </c>
      <c r="AC234" s="16"/>
      <c r="AD234" s="16"/>
    </row>
    <row r="235" spans="1:30" s="13" customFormat="1" x14ac:dyDescent="0.4">
      <c r="A235" s="45" t="str">
        <f>IF(V235&gt;0, "★", "-")</f>
        <v>★</v>
      </c>
      <c r="B235" s="45" t="str">
        <f>IF(K235&gt;0, "☆", "-")</f>
        <v>-</v>
      </c>
      <c r="C235" s="13">
        <v>20</v>
      </c>
      <c r="D235" s="2">
        <v>43383.846342592595</v>
      </c>
      <c r="E235" s="3">
        <v>2255</v>
      </c>
      <c r="F235" s="3" t="s">
        <v>38</v>
      </c>
      <c r="G235" s="3">
        <v>0</v>
      </c>
      <c r="H235" s="3">
        <v>1036</v>
      </c>
      <c r="I235" s="3">
        <v>10</v>
      </c>
      <c r="J235" s="3">
        <v>1</v>
      </c>
      <c r="K235" s="3"/>
      <c r="L235" s="2">
        <v>43383.856041666666</v>
      </c>
      <c r="M235" s="2">
        <v>43383.861041666663</v>
      </c>
      <c r="N235" s="3" t="s">
        <v>50</v>
      </c>
      <c r="O235" s="3" t="s">
        <v>51</v>
      </c>
      <c r="P235" s="3" t="s">
        <v>48</v>
      </c>
      <c r="Q235" s="3" t="s">
        <v>49</v>
      </c>
      <c r="R235" s="2">
        <v>43383.855555555558</v>
      </c>
      <c r="S235" s="2">
        <v>43383.855555555558</v>
      </c>
      <c r="T235" s="2">
        <v>43383.864884259259</v>
      </c>
      <c r="U235" s="2">
        <v>43383.864884259259</v>
      </c>
      <c r="V235" s="2">
        <v>43383.855555555558</v>
      </c>
      <c r="W235" s="14">
        <f>IF(V235&gt;0,V235,D235)</f>
        <v>43383.855555555558</v>
      </c>
      <c r="X235" s="15">
        <f>M235-L235</f>
        <v>4.9999999973806553E-3</v>
      </c>
      <c r="Y235" s="15">
        <f>X235*J235</f>
        <v>4.9999999973806553E-3</v>
      </c>
      <c r="Z235" s="16"/>
      <c r="AA235" s="16">
        <f>IF(IF(A235="☆",K235-R235,L235-R235)&lt;0,0,IF(A235="☆",K235-R235,L235-R235))</f>
        <v>4.8611110833007842E-4</v>
      </c>
      <c r="AB235" s="16">
        <f>IF(IF(B235="☆",(IF(K235&gt;R235,K235-W235,R235-W235)),L235-W235)&lt;0,0,IF(B235="☆",(IF(K235&gt;R235,K235-W235,R235-W235)),L235-W235))</f>
        <v>4.8611110833007842E-4</v>
      </c>
      <c r="AC235" s="16"/>
      <c r="AD235" s="16"/>
    </row>
    <row r="236" spans="1:30" s="13" customFormat="1" x14ac:dyDescent="0.4">
      <c r="A236" s="45" t="str">
        <f t="shared" si="37"/>
        <v>-</v>
      </c>
      <c r="B236" s="45" t="str">
        <f t="shared" si="38"/>
        <v>-</v>
      </c>
      <c r="C236" s="13">
        <v>20</v>
      </c>
      <c r="D236" s="2">
        <v>43383.847777777781</v>
      </c>
      <c r="E236" s="3">
        <v>2256</v>
      </c>
      <c r="F236" s="3" t="s">
        <v>43</v>
      </c>
      <c r="G236" s="3">
        <v>0</v>
      </c>
      <c r="H236" s="3">
        <v>824</v>
      </c>
      <c r="I236" s="3">
        <v>3</v>
      </c>
      <c r="J236" s="3">
        <v>1</v>
      </c>
      <c r="K236" s="3"/>
      <c r="L236" s="2">
        <v>43383.853217592594</v>
      </c>
      <c r="M236" s="2">
        <v>43383.856898148151</v>
      </c>
      <c r="N236" s="3" t="s">
        <v>57</v>
      </c>
      <c r="O236" s="3" t="s">
        <v>58</v>
      </c>
      <c r="P236" s="3" t="s">
        <v>27</v>
      </c>
      <c r="Q236" s="3" t="s">
        <v>28</v>
      </c>
      <c r="R236" s="2">
        <v>43383.851203703707</v>
      </c>
      <c r="S236" s="2">
        <v>43383.851203703707</v>
      </c>
      <c r="T236" s="2">
        <v>43383.859363425923</v>
      </c>
      <c r="U236" s="2">
        <v>43383.859363425923</v>
      </c>
      <c r="V236" s="3"/>
      <c r="W236" s="14">
        <f t="shared" si="39"/>
        <v>43383.847777777781</v>
      </c>
      <c r="X236" s="15">
        <f t="shared" si="42"/>
        <v>3.6805555573664606E-3</v>
      </c>
      <c r="Y236" s="15">
        <f t="shared" si="43"/>
        <v>3.6805555573664606E-3</v>
      </c>
      <c r="Z236" s="16"/>
      <c r="AA236" s="16">
        <f t="shared" si="40"/>
        <v>2.0138888867222704E-3</v>
      </c>
      <c r="AB236" s="16">
        <f t="shared" si="41"/>
        <v>5.4398148131440394E-3</v>
      </c>
      <c r="AC236" s="16"/>
      <c r="AD236" s="16"/>
    </row>
    <row r="237" spans="1:30" s="13" customFormat="1" x14ac:dyDescent="0.4">
      <c r="A237" s="45" t="str">
        <f t="shared" si="37"/>
        <v>-</v>
      </c>
      <c r="B237" s="45" t="str">
        <f t="shared" si="38"/>
        <v>-</v>
      </c>
      <c r="C237" s="13">
        <v>20</v>
      </c>
      <c r="D237" s="2">
        <v>43383.849583333336</v>
      </c>
      <c r="E237" s="3">
        <v>2257</v>
      </c>
      <c r="F237" s="3" t="s">
        <v>38</v>
      </c>
      <c r="G237" s="3">
        <v>0</v>
      </c>
      <c r="H237" s="3">
        <v>329</v>
      </c>
      <c r="I237" s="3">
        <v>5</v>
      </c>
      <c r="J237" s="3">
        <v>1</v>
      </c>
      <c r="K237" s="3"/>
      <c r="L237" s="2">
        <v>43383.852986111109</v>
      </c>
      <c r="M237" s="2">
        <v>43383.85497685185</v>
      </c>
      <c r="N237" s="3" t="s">
        <v>29</v>
      </c>
      <c r="O237" s="3" t="s">
        <v>30</v>
      </c>
      <c r="P237" s="3" t="s">
        <v>31</v>
      </c>
      <c r="Q237" s="3" t="s">
        <v>32</v>
      </c>
      <c r="R237" s="2">
        <v>43383.855208333334</v>
      </c>
      <c r="S237" s="2">
        <v>43383.855208333334</v>
      </c>
      <c r="T237" s="2">
        <v>43383.862013888887</v>
      </c>
      <c r="U237" s="2">
        <v>43383.862013888887</v>
      </c>
      <c r="V237" s="3"/>
      <c r="W237" s="14">
        <f t="shared" si="39"/>
        <v>43383.849583333336</v>
      </c>
      <c r="X237" s="15">
        <f t="shared" si="42"/>
        <v>1.9907407404389232E-3</v>
      </c>
      <c r="Y237" s="15">
        <f t="shared" si="43"/>
        <v>1.9907407404389232E-3</v>
      </c>
      <c r="Z237" s="16"/>
      <c r="AA237" s="16">
        <f t="shared" si="40"/>
        <v>0</v>
      </c>
      <c r="AB237" s="16">
        <f t="shared" si="41"/>
        <v>3.4027777728624642E-3</v>
      </c>
      <c r="AC237" s="16"/>
      <c r="AD237" s="16"/>
    </row>
    <row r="238" spans="1:30" s="13" customFormat="1" x14ac:dyDescent="0.4">
      <c r="A238" s="45" t="str">
        <f>IF(V238&gt;0, "★", "-")</f>
        <v>-</v>
      </c>
      <c r="B238" s="45" t="str">
        <f>IF(K238&gt;0, "☆", "-")</f>
        <v>-</v>
      </c>
      <c r="C238" s="13">
        <v>20</v>
      </c>
      <c r="D238" s="2">
        <v>43383.85491898148</v>
      </c>
      <c r="E238" s="3">
        <v>2258</v>
      </c>
      <c r="F238" s="3" t="s">
        <v>18</v>
      </c>
      <c r="G238" s="3">
        <v>2338</v>
      </c>
      <c r="H238" s="3">
        <v>1267</v>
      </c>
      <c r="I238" s="3">
        <v>1</v>
      </c>
      <c r="J238" s="3">
        <v>1</v>
      </c>
      <c r="K238" s="3"/>
      <c r="L238" s="2">
        <v>43383.858784722222</v>
      </c>
      <c r="M238" s="2">
        <v>43383.867349537039</v>
      </c>
      <c r="N238" s="3" t="s">
        <v>84</v>
      </c>
      <c r="O238" s="3" t="s">
        <v>85</v>
      </c>
      <c r="P238" s="3" t="s">
        <v>67</v>
      </c>
      <c r="Q238" s="3" t="s">
        <v>68</v>
      </c>
      <c r="R238" s="2">
        <v>43383.860335648147</v>
      </c>
      <c r="S238" s="2">
        <v>43383.860335648147</v>
      </c>
      <c r="T238" s="2">
        <v>43383.879930555559</v>
      </c>
      <c r="U238" s="2">
        <v>43383.879930555559</v>
      </c>
      <c r="V238" s="3"/>
      <c r="W238" s="14">
        <f>IF(V238&gt;0,V238,D238)</f>
        <v>43383.85491898148</v>
      </c>
      <c r="X238" s="15">
        <f>M238-L238</f>
        <v>8.5648148160544224E-3</v>
      </c>
      <c r="Y238" s="15">
        <f>X238*J238</f>
        <v>8.5648148160544224E-3</v>
      </c>
      <c r="Z238" s="16"/>
      <c r="AA238" s="16">
        <f>IF(IF(A238="☆",K238-R238,L238-R238)&lt;0,0,IF(A238="☆",K238-R238,L238-R238))</f>
        <v>0</v>
      </c>
      <c r="AB238" s="16">
        <f>IF(IF(B238="☆",(IF(K238&gt;R238,K238-W238,R238-W238)),L238-W238)&lt;0,0,IF(B238="☆",(IF(K238&gt;R238,K238-W238,R238-W238)),L238-W238))</f>
        <v>3.8657407421851531E-3</v>
      </c>
      <c r="AC238" s="16"/>
      <c r="AD238" s="16"/>
    </row>
    <row r="239" spans="1:30" s="13" customFormat="1" x14ac:dyDescent="0.4">
      <c r="A239" s="45" t="str">
        <f t="shared" si="37"/>
        <v>-</v>
      </c>
      <c r="B239" s="45" t="str">
        <f t="shared" si="38"/>
        <v>-</v>
      </c>
      <c r="C239" s="13">
        <v>20</v>
      </c>
      <c r="D239" s="2">
        <v>43383.857314814813</v>
      </c>
      <c r="E239" s="3">
        <v>2259</v>
      </c>
      <c r="F239" s="3" t="s">
        <v>18</v>
      </c>
      <c r="G239" s="3">
        <v>2335</v>
      </c>
      <c r="H239" s="3">
        <v>458</v>
      </c>
      <c r="I239" s="3">
        <v>4</v>
      </c>
      <c r="J239" s="3">
        <v>1</v>
      </c>
      <c r="K239" s="3"/>
      <c r="L239" s="2">
        <v>43383.860439814816</v>
      </c>
      <c r="M239" s="2">
        <v>43383.861979166664</v>
      </c>
      <c r="N239" s="3" t="s">
        <v>52</v>
      </c>
      <c r="O239" s="3" t="s">
        <v>53</v>
      </c>
      <c r="P239" s="3" t="s">
        <v>67</v>
      </c>
      <c r="Q239" s="3" t="s">
        <v>68</v>
      </c>
      <c r="R239" s="2">
        <v>43383.860474537039</v>
      </c>
      <c r="S239" s="2">
        <v>43383.860474537039</v>
      </c>
      <c r="T239" s="2">
        <v>43383.868043981478</v>
      </c>
      <c r="U239" s="2">
        <v>43383.868043981478</v>
      </c>
      <c r="V239" s="3"/>
      <c r="W239" s="14">
        <f t="shared" si="39"/>
        <v>43383.857314814813</v>
      </c>
      <c r="X239" s="15">
        <f t="shared" si="42"/>
        <v>1.5393518478958867E-3</v>
      </c>
      <c r="Y239" s="15">
        <f t="shared" si="43"/>
        <v>1.5393518478958867E-3</v>
      </c>
      <c r="Z239" s="16"/>
      <c r="AA239" s="16">
        <f t="shared" si="40"/>
        <v>0</v>
      </c>
      <c r="AB239" s="16">
        <f t="shared" si="41"/>
        <v>3.125000002910383E-3</v>
      </c>
      <c r="AC239" s="16"/>
      <c r="AD239" s="16"/>
    </row>
    <row r="240" spans="1:30" s="13" customFormat="1" x14ac:dyDescent="0.4">
      <c r="A240" s="45" t="str">
        <f t="shared" si="37"/>
        <v>-</v>
      </c>
      <c r="B240" s="45" t="str">
        <f t="shared" si="38"/>
        <v>-</v>
      </c>
      <c r="C240" s="13">
        <v>20</v>
      </c>
      <c r="D240" s="2">
        <v>43383.857546296298</v>
      </c>
      <c r="E240" s="3">
        <v>2260</v>
      </c>
      <c r="F240" s="3" t="s">
        <v>18</v>
      </c>
      <c r="G240" s="3">
        <v>2252</v>
      </c>
      <c r="H240" s="3">
        <v>914</v>
      </c>
      <c r="I240" s="3">
        <v>8</v>
      </c>
      <c r="J240" s="3">
        <v>2</v>
      </c>
      <c r="K240" s="3"/>
      <c r="L240" s="2">
        <v>43383.859814814816</v>
      </c>
      <c r="M240" s="2">
        <v>43383.863946759258</v>
      </c>
      <c r="N240" s="3" t="s">
        <v>69</v>
      </c>
      <c r="O240" s="3" t="s">
        <v>70</v>
      </c>
      <c r="P240" s="3" t="s">
        <v>19</v>
      </c>
      <c r="Q240" s="3" t="s">
        <v>20</v>
      </c>
      <c r="R240" s="2">
        <v>43383.858576388891</v>
      </c>
      <c r="S240" s="2">
        <v>43383.858576388891</v>
      </c>
      <c r="T240" s="2">
        <v>43383.865567129629</v>
      </c>
      <c r="U240" s="2">
        <v>43383.865567129629</v>
      </c>
      <c r="V240" s="3"/>
      <c r="W240" s="14">
        <f t="shared" si="39"/>
        <v>43383.857546296298</v>
      </c>
      <c r="X240" s="15">
        <f t="shared" si="42"/>
        <v>4.1319444426335394E-3</v>
      </c>
      <c r="Y240" s="15">
        <f t="shared" si="43"/>
        <v>8.2638888852670789E-3</v>
      </c>
      <c r="Z240" s="16"/>
      <c r="AA240" s="16">
        <f t="shared" si="40"/>
        <v>1.2384259243845008E-3</v>
      </c>
      <c r="AB240" s="16">
        <f t="shared" si="41"/>
        <v>2.268518517666962E-3</v>
      </c>
      <c r="AC240" s="16"/>
      <c r="AD240" s="16"/>
    </row>
    <row r="241" spans="1:32" s="13" customFormat="1" x14ac:dyDescent="0.4">
      <c r="A241" s="45" t="str">
        <f t="shared" si="37"/>
        <v>-</v>
      </c>
      <c r="B241" s="45" t="str">
        <f t="shared" si="38"/>
        <v>-</v>
      </c>
      <c r="C241" s="13">
        <v>20</v>
      </c>
      <c r="D241" s="2">
        <v>43383.859988425924</v>
      </c>
      <c r="E241" s="3">
        <v>2261</v>
      </c>
      <c r="F241" s="3" t="s">
        <v>43</v>
      </c>
      <c r="G241" s="3">
        <v>0</v>
      </c>
      <c r="H241" s="3">
        <v>348</v>
      </c>
      <c r="I241" s="3">
        <v>6</v>
      </c>
      <c r="J241" s="3">
        <v>2</v>
      </c>
      <c r="K241" s="3"/>
      <c r="L241" s="2">
        <v>43383.861689814818</v>
      </c>
      <c r="M241" s="2">
        <v>43383.867812500001</v>
      </c>
      <c r="N241" s="3" t="s">
        <v>39</v>
      </c>
      <c r="O241" s="3" t="s">
        <v>40</v>
      </c>
      <c r="P241" s="3" t="s">
        <v>67</v>
      </c>
      <c r="Q241" s="3" t="s">
        <v>68</v>
      </c>
      <c r="R241" s="2">
        <v>43383.862928240742</v>
      </c>
      <c r="S241" s="2">
        <v>43383.862928240742</v>
      </c>
      <c r="T241" s="2">
        <v>43383.872418981482</v>
      </c>
      <c r="U241" s="2">
        <v>43383.872418981482</v>
      </c>
      <c r="V241" s="3"/>
      <c r="W241" s="14">
        <f t="shared" si="39"/>
        <v>43383.859988425924</v>
      </c>
      <c r="X241" s="15">
        <f t="shared" si="42"/>
        <v>6.1226851830724627E-3</v>
      </c>
      <c r="Y241" s="15">
        <f t="shared" si="43"/>
        <v>1.2245370366144925E-2</v>
      </c>
      <c r="Z241" s="16"/>
      <c r="AA241" s="16">
        <f t="shared" si="40"/>
        <v>0</v>
      </c>
      <c r="AB241" s="16">
        <f t="shared" si="41"/>
        <v>1.7013888937071897E-3</v>
      </c>
      <c r="AC241" s="16"/>
      <c r="AD241" s="16"/>
    </row>
    <row r="242" spans="1:32" s="13" customFormat="1" x14ac:dyDescent="0.4">
      <c r="A242" s="45" t="str">
        <f t="shared" si="37"/>
        <v>-</v>
      </c>
      <c r="B242" s="45" t="str">
        <f t="shared" si="38"/>
        <v>-</v>
      </c>
      <c r="C242" s="13">
        <v>20</v>
      </c>
      <c r="D242" s="2">
        <v>43383.862488425926</v>
      </c>
      <c r="E242" s="3">
        <v>2262</v>
      </c>
      <c r="F242" s="3" t="s">
        <v>18</v>
      </c>
      <c r="G242" s="3">
        <v>1751</v>
      </c>
      <c r="H242" s="3">
        <v>945</v>
      </c>
      <c r="I242" s="3">
        <v>6</v>
      </c>
      <c r="J242" s="3">
        <v>1</v>
      </c>
      <c r="K242" s="3"/>
      <c r="L242" s="2">
        <v>43383.863692129627</v>
      </c>
      <c r="M242" s="2">
        <v>43383.867766203701</v>
      </c>
      <c r="N242" s="3" t="s">
        <v>82</v>
      </c>
      <c r="O242" s="3" t="s">
        <v>83</v>
      </c>
      <c r="P242" s="3" t="s">
        <v>67</v>
      </c>
      <c r="Q242" s="3" t="s">
        <v>68</v>
      </c>
      <c r="R242" s="2">
        <v>43383.865740740737</v>
      </c>
      <c r="S242" s="2">
        <v>43383.865740740737</v>
      </c>
      <c r="T242" s="2">
        <v>43383.875914351855</v>
      </c>
      <c r="U242" s="2">
        <v>43383.875914351855</v>
      </c>
      <c r="V242" s="3"/>
      <c r="W242" s="14">
        <f t="shared" si="39"/>
        <v>43383.862488425926</v>
      </c>
      <c r="X242" s="15">
        <f t="shared" si="42"/>
        <v>4.0740740732871927E-3</v>
      </c>
      <c r="Y242" s="15">
        <f t="shared" si="43"/>
        <v>4.0740740732871927E-3</v>
      </c>
      <c r="Z242" s="16"/>
      <c r="AA242" s="16">
        <f t="shared" si="40"/>
        <v>0</v>
      </c>
      <c r="AB242" s="16">
        <f t="shared" si="41"/>
        <v>1.2037037013215013E-3</v>
      </c>
      <c r="AC242" s="16"/>
      <c r="AD242" s="16"/>
    </row>
    <row r="243" spans="1:32" s="13" customFormat="1" x14ac:dyDescent="0.4">
      <c r="A243" s="45" t="str">
        <f t="shared" si="37"/>
        <v>-</v>
      </c>
      <c r="B243" s="45" t="str">
        <f t="shared" si="38"/>
        <v>-</v>
      </c>
      <c r="C243" s="13">
        <v>20</v>
      </c>
      <c r="D243" s="2">
        <v>43383.871944444443</v>
      </c>
      <c r="E243" s="3">
        <v>2263</v>
      </c>
      <c r="F243" s="3" t="s">
        <v>18</v>
      </c>
      <c r="G243" s="3">
        <v>27</v>
      </c>
      <c r="H243" s="3">
        <v>781</v>
      </c>
      <c r="I243" s="3">
        <v>2</v>
      </c>
      <c r="J243" s="3">
        <v>1</v>
      </c>
      <c r="K243" s="3"/>
      <c r="L243" s="2">
        <v>43383.874583333331</v>
      </c>
      <c r="M243" s="2">
        <v>43383.880578703705</v>
      </c>
      <c r="N243" s="3" t="s">
        <v>57</v>
      </c>
      <c r="O243" s="3" t="s">
        <v>58</v>
      </c>
      <c r="P243" s="3" t="s">
        <v>39</v>
      </c>
      <c r="Q243" s="3" t="s">
        <v>40</v>
      </c>
      <c r="R243" s="2">
        <v>43383.875243055554</v>
      </c>
      <c r="S243" s="2">
        <v>43383.875243055554</v>
      </c>
      <c r="T243" s="2">
        <v>43383.887118055558</v>
      </c>
      <c r="U243" s="2">
        <v>43383.887118055558</v>
      </c>
      <c r="V243" s="3"/>
      <c r="W243" s="14">
        <f t="shared" si="39"/>
        <v>43383.871944444443</v>
      </c>
      <c r="X243" s="15">
        <f t="shared" si="42"/>
        <v>5.9953703748760745E-3</v>
      </c>
      <c r="Y243" s="15">
        <f t="shared" si="43"/>
        <v>5.9953703748760745E-3</v>
      </c>
      <c r="Z243" s="16"/>
      <c r="AA243" s="16">
        <f t="shared" si="40"/>
        <v>0</v>
      </c>
      <c r="AB243" s="16">
        <f t="shared" si="41"/>
        <v>2.638888887304347E-3</v>
      </c>
      <c r="AC243" s="16"/>
      <c r="AD243" s="16"/>
    </row>
    <row r="244" spans="1:32" s="13" customFormat="1" x14ac:dyDescent="0.4">
      <c r="A244" s="45" t="str">
        <f>IF(V244&gt;0, "★", "-")</f>
        <v>★</v>
      </c>
      <c r="B244" s="45" t="str">
        <f>IF(K244&gt;0, "☆", "-")</f>
        <v>☆</v>
      </c>
      <c r="C244" s="13">
        <v>20</v>
      </c>
      <c r="D244" s="2">
        <v>43383.721770833334</v>
      </c>
      <c r="E244" s="3">
        <v>2213</v>
      </c>
      <c r="F244" s="3" t="s">
        <v>38</v>
      </c>
      <c r="G244" s="3">
        <v>0</v>
      </c>
      <c r="H244" s="3">
        <v>1102</v>
      </c>
      <c r="I244" s="3">
        <v>4</v>
      </c>
      <c r="J244" s="3">
        <v>2</v>
      </c>
      <c r="K244" s="2">
        <v>43383.722557870373</v>
      </c>
      <c r="L244" s="3"/>
      <c r="M244" s="3"/>
      <c r="N244" s="3" t="s">
        <v>65</v>
      </c>
      <c r="O244" s="3" t="s">
        <v>66</v>
      </c>
      <c r="P244" s="3" t="s">
        <v>25</v>
      </c>
      <c r="Q244" s="3" t="s">
        <v>26</v>
      </c>
      <c r="R244" s="2">
        <v>43383.845833333333</v>
      </c>
      <c r="S244" s="3"/>
      <c r="T244" s="2">
        <v>43383.85670138889</v>
      </c>
      <c r="U244" s="3"/>
      <c r="V244" s="2">
        <v>43383.845833333333</v>
      </c>
      <c r="W244" s="14">
        <f>IF(V244&gt;0,V244,D244)</f>
        <v>43383.845833333333</v>
      </c>
      <c r="X244" s="15">
        <f>M244-L244</f>
        <v>0</v>
      </c>
      <c r="Y244" s="15">
        <f>X244*J244</f>
        <v>0</v>
      </c>
      <c r="Z244" s="16"/>
      <c r="AA244" s="16">
        <f>IF(IF(A244="☆",K244-R244,L244-R244)&lt;0,0,IF(A244="☆",K244-R244,L244-R244))</f>
        <v>0</v>
      </c>
      <c r="AB244" s="16">
        <f>IF(IF(B244="☆",(IF(K244&gt;R244,K244-W244,R244-W244)),L244-W244)&lt;0,0,IF(B244="☆",(IF(K244&gt;R244,K244-W244,R244-W244)),L244-W244))</f>
        <v>0</v>
      </c>
      <c r="AC244" s="16"/>
      <c r="AD244" s="16"/>
    </row>
    <row r="245" spans="1:32" s="20" customFormat="1" x14ac:dyDescent="0.4">
      <c r="A245" s="59" t="str">
        <f>IF(V245&gt;0, "★", "-")</f>
        <v>★</v>
      </c>
      <c r="B245" s="59" t="str">
        <f>IF(K245&gt;0, "☆", "-")</f>
        <v>☆</v>
      </c>
      <c r="C245" s="20">
        <v>20</v>
      </c>
      <c r="D245" s="4">
        <v>43383.75582175926</v>
      </c>
      <c r="E245" s="5">
        <v>2227</v>
      </c>
      <c r="F245" s="5" t="s">
        <v>18</v>
      </c>
      <c r="G245" s="5">
        <v>990</v>
      </c>
      <c r="H245" s="5">
        <v>1101</v>
      </c>
      <c r="I245" s="5">
        <v>7</v>
      </c>
      <c r="J245" s="5">
        <v>1</v>
      </c>
      <c r="K245" s="4">
        <v>43383.75744212963</v>
      </c>
      <c r="L245" s="5"/>
      <c r="M245" s="5"/>
      <c r="N245" s="5" t="s">
        <v>27</v>
      </c>
      <c r="O245" s="5" t="s">
        <v>28</v>
      </c>
      <c r="P245" s="5" t="s">
        <v>25</v>
      </c>
      <c r="Q245" s="5" t="s">
        <v>26</v>
      </c>
      <c r="R245" s="4">
        <v>43383.838888888888</v>
      </c>
      <c r="S245" s="5"/>
      <c r="T245" s="4">
        <v>43383.847025462965</v>
      </c>
      <c r="U245" s="5"/>
      <c r="V245" s="4">
        <v>43383.838888888888</v>
      </c>
      <c r="W245" s="21">
        <f>IF(V245&gt;0,V245,D245)</f>
        <v>43383.838888888888</v>
      </c>
      <c r="X245" s="60">
        <f>M245-L245</f>
        <v>0</v>
      </c>
      <c r="Y245" s="60">
        <f>X245*J245</f>
        <v>0</v>
      </c>
      <c r="Z245" s="61"/>
      <c r="AA245" s="61">
        <f>IF(IF(A245="☆",K245-R245,L245-R245)&lt;0,0,IF(A245="☆",K245-R245,L245-R245))</f>
        <v>0</v>
      </c>
      <c r="AB245" s="61">
        <f>IF(IF(B245="☆",(IF(K245&gt;R245,K245-W245,R245-W245)),L245-W245)&lt;0,0,IF(B245="☆",(IF(K245&gt;R245,K245-W245,R245-W245)),L245-W245))</f>
        <v>0</v>
      </c>
      <c r="AC245" s="61"/>
      <c r="AD245" s="61"/>
      <c r="AF245" s="79"/>
    </row>
    <row r="246" spans="1:32" s="13" customFormat="1" x14ac:dyDescent="0.4">
      <c r="A246" s="45"/>
      <c r="B246" s="45"/>
      <c r="D246" s="14"/>
      <c r="L246" s="14"/>
      <c r="M246" s="14"/>
      <c r="R246" s="14"/>
      <c r="S246" s="14"/>
      <c r="T246" s="14"/>
      <c r="U246" s="14"/>
      <c r="V246" s="14"/>
      <c r="W246" s="14"/>
      <c r="X246" s="15"/>
      <c r="Y246" s="15"/>
      <c r="Z246" s="16"/>
      <c r="AB246" s="16"/>
      <c r="AC246" s="16"/>
      <c r="AD246" s="16"/>
    </row>
    <row r="247" spans="1:32" s="13" customFormat="1" x14ac:dyDescent="0.4">
      <c r="A247" s="45"/>
      <c r="B247" s="45"/>
      <c r="D247" s="14"/>
      <c r="L247" s="14"/>
      <c r="M247" s="14"/>
      <c r="R247" s="14"/>
      <c r="S247" s="14"/>
      <c r="T247" s="14"/>
      <c r="U247" s="14"/>
      <c r="X247" s="15"/>
      <c r="Y247" s="15"/>
      <c r="Z247" s="16"/>
      <c r="AB247" s="16"/>
      <c r="AC247" s="16"/>
      <c r="AD247" s="16"/>
    </row>
    <row r="248" spans="1:32" s="13" customFormat="1" x14ac:dyDescent="0.4">
      <c r="A248" s="45"/>
      <c r="B248" s="45"/>
      <c r="D248" s="14"/>
      <c r="L248" s="14"/>
      <c r="M248" s="14"/>
      <c r="R248" s="14"/>
      <c r="S248" s="14"/>
      <c r="T248" s="14"/>
      <c r="U248" s="14"/>
      <c r="X248" s="15"/>
      <c r="Y248" s="15"/>
      <c r="Z248" s="16"/>
      <c r="AB248" s="16"/>
      <c r="AC248" s="16"/>
      <c r="AD248" s="16"/>
    </row>
    <row r="249" spans="1:32" s="13" customFormat="1" x14ac:dyDescent="0.4">
      <c r="A249" s="45"/>
      <c r="B249" s="45"/>
      <c r="D249" s="14"/>
      <c r="L249" s="14"/>
      <c r="M249" s="14"/>
      <c r="R249" s="14"/>
      <c r="S249" s="14"/>
      <c r="T249" s="14"/>
      <c r="U249" s="14"/>
      <c r="X249" s="15"/>
      <c r="Y249" s="15"/>
      <c r="Z249" s="16"/>
      <c r="AB249" s="16"/>
      <c r="AC249" s="16"/>
      <c r="AD249" s="16"/>
    </row>
    <row r="250" spans="1:32" s="13" customFormat="1" x14ac:dyDescent="0.4">
      <c r="A250" s="45"/>
      <c r="B250" s="45"/>
      <c r="D250" s="14"/>
      <c r="L250" s="14"/>
      <c r="M250" s="14"/>
      <c r="R250" s="14"/>
      <c r="S250" s="14"/>
      <c r="T250" s="14"/>
      <c r="U250" s="14"/>
      <c r="X250" s="15"/>
      <c r="Y250" s="15"/>
      <c r="Z250" s="16"/>
      <c r="AB250" s="16"/>
      <c r="AC250" s="16"/>
      <c r="AD250" s="16"/>
    </row>
    <row r="251" spans="1:32" s="13" customFormat="1" x14ac:dyDescent="0.4">
      <c r="A251" s="45"/>
      <c r="B251" s="45"/>
      <c r="D251" s="14"/>
      <c r="L251" s="14"/>
      <c r="M251" s="14"/>
      <c r="R251" s="14"/>
      <c r="S251" s="14"/>
      <c r="T251" s="14"/>
      <c r="U251" s="14"/>
      <c r="V251" s="14"/>
      <c r="W251" s="14"/>
      <c r="X251" s="15"/>
      <c r="Y251" s="15"/>
      <c r="Z251" s="16"/>
      <c r="AB251" s="16"/>
      <c r="AC251" s="16"/>
      <c r="AD251" s="16"/>
    </row>
    <row r="252" spans="1:32" s="13" customFormat="1" x14ac:dyDescent="0.4">
      <c r="A252" s="45"/>
      <c r="B252" s="45"/>
      <c r="D252" s="14"/>
      <c r="L252" s="14"/>
      <c r="M252" s="14"/>
      <c r="R252" s="14"/>
      <c r="S252" s="14"/>
      <c r="T252" s="14"/>
      <c r="U252" s="14"/>
      <c r="X252" s="15"/>
      <c r="Y252" s="15"/>
      <c r="Z252" s="16"/>
      <c r="AB252" s="16"/>
      <c r="AC252" s="16"/>
      <c r="AD252" s="16"/>
    </row>
    <row r="253" spans="1:32" s="13" customFormat="1" x14ac:dyDescent="0.4">
      <c r="A253" s="45"/>
      <c r="B253" s="45"/>
      <c r="D253" s="14"/>
      <c r="L253" s="14"/>
      <c r="M253" s="14"/>
      <c r="R253" s="14"/>
      <c r="S253" s="14"/>
      <c r="T253" s="14"/>
      <c r="U253" s="14"/>
      <c r="X253" s="15"/>
      <c r="Y253" s="15"/>
      <c r="Z253" s="16"/>
      <c r="AB253" s="16"/>
      <c r="AC253" s="16"/>
      <c r="AD253" s="16"/>
    </row>
    <row r="254" spans="1:32" s="13" customFormat="1" x14ac:dyDescent="0.4">
      <c r="A254" s="45"/>
      <c r="B254" s="45"/>
      <c r="D254" s="14"/>
      <c r="L254" s="14"/>
      <c r="M254" s="14"/>
      <c r="R254" s="14"/>
      <c r="S254" s="14"/>
      <c r="T254" s="14"/>
      <c r="U254" s="14"/>
      <c r="X254" s="15"/>
      <c r="Y254" s="15"/>
      <c r="Z254" s="16"/>
      <c r="AB254" s="16"/>
      <c r="AC254" s="16"/>
      <c r="AD254" s="16"/>
    </row>
    <row r="255" spans="1:32" s="13" customFormat="1" x14ac:dyDescent="0.4">
      <c r="A255" s="45"/>
      <c r="B255" s="45"/>
      <c r="D255" s="14"/>
      <c r="L255" s="14"/>
      <c r="M255" s="14"/>
      <c r="R255" s="14"/>
      <c r="S255" s="14"/>
      <c r="T255" s="14"/>
      <c r="U255" s="14"/>
      <c r="X255" s="15"/>
      <c r="Y255" s="15"/>
      <c r="Z255" s="16"/>
      <c r="AB255" s="16"/>
      <c r="AC255" s="16"/>
      <c r="AD255" s="16"/>
    </row>
    <row r="256" spans="1:32" s="13" customFormat="1" x14ac:dyDescent="0.4">
      <c r="A256" s="45"/>
      <c r="B256" s="45"/>
      <c r="D256" s="14"/>
      <c r="L256" s="14"/>
      <c r="M256" s="14"/>
      <c r="R256" s="14"/>
      <c r="S256" s="14"/>
      <c r="T256" s="14"/>
      <c r="U256" s="14"/>
      <c r="X256" s="15"/>
      <c r="Y256" s="15"/>
      <c r="Z256" s="16"/>
      <c r="AB256" s="16"/>
      <c r="AC256" s="16"/>
      <c r="AD256" s="16"/>
    </row>
    <row r="257" spans="1:30" s="13" customFormat="1" x14ac:dyDescent="0.4">
      <c r="A257" s="45"/>
      <c r="B257" s="45"/>
      <c r="D257" s="14"/>
      <c r="L257" s="14"/>
      <c r="M257" s="14"/>
      <c r="R257" s="14"/>
      <c r="S257" s="14"/>
      <c r="T257" s="14"/>
      <c r="U257" s="14"/>
      <c r="X257" s="15"/>
      <c r="Y257" s="15"/>
      <c r="Z257" s="16"/>
      <c r="AB257" s="16"/>
      <c r="AC257" s="16"/>
      <c r="AD257" s="16"/>
    </row>
    <row r="258" spans="1:30" s="13" customFormat="1" x14ac:dyDescent="0.4">
      <c r="A258" s="45"/>
      <c r="B258" s="45"/>
      <c r="D258" s="14"/>
      <c r="L258" s="14"/>
      <c r="M258" s="14"/>
      <c r="R258" s="14"/>
      <c r="S258" s="14"/>
      <c r="T258" s="14"/>
      <c r="U258" s="14"/>
      <c r="X258" s="15"/>
      <c r="Y258" s="15"/>
      <c r="Z258" s="16"/>
      <c r="AB258" s="16"/>
      <c r="AC258" s="16"/>
      <c r="AD258" s="16"/>
    </row>
    <row r="259" spans="1:30" s="13" customFormat="1" x14ac:dyDescent="0.4">
      <c r="A259" s="45"/>
      <c r="B259" s="45"/>
      <c r="D259" s="14"/>
      <c r="L259" s="14"/>
      <c r="M259" s="14"/>
      <c r="R259" s="14"/>
      <c r="S259" s="14"/>
      <c r="T259" s="14"/>
      <c r="U259" s="14"/>
      <c r="V259" s="14"/>
      <c r="W259" s="14"/>
      <c r="X259" s="15"/>
      <c r="Y259" s="15"/>
      <c r="Z259" s="16"/>
      <c r="AB259" s="16"/>
      <c r="AC259" s="16"/>
      <c r="AD259" s="16"/>
    </row>
    <row r="260" spans="1:30" s="13" customFormat="1" x14ac:dyDescent="0.4">
      <c r="A260" s="45"/>
      <c r="B260" s="45"/>
      <c r="D260" s="14"/>
      <c r="L260" s="14"/>
      <c r="M260" s="14"/>
      <c r="R260" s="14"/>
      <c r="S260" s="14"/>
      <c r="T260" s="14"/>
      <c r="U260" s="14"/>
      <c r="X260" s="15"/>
      <c r="Y260" s="15"/>
      <c r="Z260" s="16"/>
      <c r="AB260" s="16"/>
      <c r="AC260" s="16"/>
      <c r="AD260" s="16"/>
    </row>
    <row r="261" spans="1:30" s="13" customFormat="1" x14ac:dyDescent="0.4">
      <c r="A261" s="45"/>
      <c r="B261" s="45"/>
      <c r="D261" s="14"/>
      <c r="L261" s="14"/>
      <c r="M261" s="14"/>
      <c r="R261" s="14"/>
      <c r="S261" s="14"/>
      <c r="T261" s="14"/>
      <c r="U261" s="14"/>
      <c r="X261" s="15"/>
      <c r="Y261" s="15"/>
      <c r="Z261" s="16"/>
      <c r="AB261" s="16"/>
      <c r="AC261" s="16"/>
      <c r="AD261" s="16"/>
    </row>
    <row r="262" spans="1:30" s="13" customFormat="1" x14ac:dyDescent="0.4">
      <c r="A262" s="45"/>
      <c r="B262" s="45"/>
      <c r="D262" s="14"/>
      <c r="L262" s="14"/>
      <c r="M262" s="14"/>
      <c r="R262" s="14"/>
      <c r="S262" s="14"/>
      <c r="T262" s="14"/>
      <c r="U262" s="14"/>
      <c r="X262" s="15"/>
      <c r="Y262" s="15"/>
      <c r="Z262" s="16"/>
      <c r="AB262" s="16"/>
      <c r="AC262" s="16"/>
      <c r="AD262" s="16"/>
    </row>
    <row r="263" spans="1:30" s="13" customFormat="1" x14ac:dyDescent="0.4">
      <c r="A263" s="45"/>
      <c r="B263" s="45"/>
      <c r="D263" s="14"/>
      <c r="L263" s="14"/>
      <c r="M263" s="14"/>
      <c r="R263" s="14"/>
      <c r="S263" s="14"/>
      <c r="T263" s="14"/>
      <c r="U263" s="14"/>
      <c r="X263" s="15"/>
      <c r="Y263" s="15"/>
      <c r="Z263" s="16"/>
      <c r="AB263" s="16"/>
      <c r="AC263" s="16"/>
      <c r="AD263" s="16"/>
    </row>
    <row r="264" spans="1:30" s="13" customFormat="1" x14ac:dyDescent="0.4">
      <c r="A264" s="45"/>
      <c r="B264" s="45"/>
      <c r="D264" s="14"/>
      <c r="L264" s="14"/>
      <c r="M264" s="14"/>
      <c r="R264" s="14"/>
      <c r="S264" s="14"/>
      <c r="T264" s="14"/>
      <c r="U264" s="14"/>
      <c r="X264" s="15"/>
      <c r="Y264" s="15"/>
      <c r="Z264" s="16"/>
      <c r="AB264" s="16"/>
      <c r="AC264" s="16"/>
      <c r="AD264" s="16"/>
    </row>
    <row r="265" spans="1:30" s="13" customFormat="1" x14ac:dyDescent="0.4">
      <c r="A265" s="45"/>
      <c r="B265" s="45"/>
      <c r="D265" s="14"/>
      <c r="L265" s="14"/>
      <c r="M265" s="14"/>
      <c r="R265" s="14"/>
      <c r="S265" s="14"/>
      <c r="T265" s="14"/>
      <c r="U265" s="14"/>
      <c r="X265" s="15"/>
      <c r="Y265" s="15"/>
      <c r="Z265" s="16"/>
      <c r="AB265" s="16"/>
      <c r="AC265" s="16"/>
      <c r="AD265" s="16"/>
    </row>
    <row r="266" spans="1:30" s="13" customFormat="1" x14ac:dyDescent="0.4">
      <c r="A266" s="45"/>
      <c r="B266" s="45"/>
      <c r="D266" s="14"/>
      <c r="K266" s="14"/>
      <c r="R266" s="14"/>
      <c r="T266" s="14"/>
      <c r="V266" s="14"/>
      <c r="W266" s="14"/>
      <c r="X266" s="15"/>
      <c r="Y266" s="15"/>
      <c r="Z266" s="16"/>
      <c r="AB266" s="16"/>
      <c r="AC266" s="16"/>
      <c r="AD266" s="16"/>
    </row>
    <row r="267" spans="1:30" s="13" customFormat="1" x14ac:dyDescent="0.4">
      <c r="A267" s="45"/>
      <c r="B267" s="45"/>
      <c r="D267" s="14"/>
      <c r="K267" s="14"/>
      <c r="R267" s="14"/>
      <c r="T267" s="14"/>
      <c r="V267" s="14"/>
      <c r="W267" s="14"/>
      <c r="X267" s="15"/>
      <c r="Y267" s="15"/>
      <c r="Z267" s="16"/>
      <c r="AB267" s="16"/>
      <c r="AC267" s="16"/>
      <c r="AD267" s="16"/>
    </row>
    <row r="268" spans="1:30" s="13" customFormat="1" x14ac:dyDescent="0.4">
      <c r="A268" s="45"/>
      <c r="B268" s="45"/>
      <c r="D268" s="14"/>
      <c r="K268" s="14"/>
      <c r="R268" s="14"/>
      <c r="T268" s="14"/>
      <c r="X268" s="15"/>
      <c r="Y268" s="15"/>
      <c r="Z268" s="16"/>
      <c r="AB268" s="16"/>
      <c r="AC268" s="16"/>
      <c r="AD268" s="16"/>
    </row>
    <row r="269" spans="1:30" s="13" customFormat="1" x14ac:dyDescent="0.4">
      <c r="A269" s="45"/>
      <c r="B269" s="45"/>
      <c r="D269" s="14"/>
      <c r="K269" s="14"/>
      <c r="R269" s="14"/>
      <c r="T269" s="14"/>
      <c r="X269" s="15"/>
      <c r="Y269" s="15"/>
      <c r="Z269" s="16"/>
      <c r="AB269" s="16"/>
      <c r="AC269" s="16"/>
      <c r="AD269" s="16"/>
    </row>
    <row r="270" spans="1:30" s="13" customFormat="1" x14ac:dyDescent="0.4">
      <c r="A270" s="45"/>
      <c r="B270" s="45"/>
      <c r="D270" s="14"/>
      <c r="K270" s="14"/>
      <c r="R270" s="14"/>
      <c r="T270" s="14"/>
      <c r="X270" s="15"/>
      <c r="Y270" s="15"/>
      <c r="Z270" s="16"/>
      <c r="AB270" s="16"/>
      <c r="AC270" s="16"/>
      <c r="AD270" s="16"/>
    </row>
    <row r="271" spans="1:30" s="13" customFormat="1" x14ac:dyDescent="0.4">
      <c r="A271" s="45"/>
      <c r="B271" s="45"/>
      <c r="D271" s="14"/>
      <c r="K271" s="14"/>
      <c r="R271" s="14"/>
      <c r="T271" s="14"/>
      <c r="X271" s="15"/>
      <c r="Y271" s="15"/>
      <c r="Z271" s="16"/>
      <c r="AB271" s="16"/>
      <c r="AC271" s="16"/>
      <c r="AD271" s="16"/>
    </row>
    <row r="272" spans="1:30" s="13" customFormat="1" x14ac:dyDescent="0.4">
      <c r="A272" s="45"/>
      <c r="B272" s="45"/>
      <c r="D272" s="14"/>
      <c r="K272" s="14"/>
      <c r="R272" s="14"/>
      <c r="T272" s="14"/>
      <c r="X272" s="15"/>
      <c r="Y272" s="15"/>
      <c r="Z272" s="16"/>
      <c r="AB272" s="16"/>
      <c r="AC272" s="16"/>
      <c r="AD272" s="16"/>
    </row>
    <row r="273" spans="1:30" s="13" customFormat="1" x14ac:dyDescent="0.4">
      <c r="A273" s="45"/>
      <c r="B273" s="45"/>
      <c r="D273" s="14"/>
      <c r="K273" s="14"/>
      <c r="R273" s="14"/>
      <c r="T273" s="14"/>
      <c r="X273" s="15"/>
      <c r="Y273" s="15"/>
      <c r="Z273" s="16"/>
      <c r="AB273" s="16"/>
      <c r="AC273" s="16"/>
      <c r="AD273" s="16"/>
    </row>
    <row r="274" spans="1:30" s="13" customFormat="1" x14ac:dyDescent="0.4">
      <c r="A274" s="45"/>
      <c r="B274" s="45"/>
      <c r="D274" s="14"/>
      <c r="K274" s="14"/>
      <c r="R274" s="14"/>
      <c r="T274" s="14"/>
      <c r="X274" s="15"/>
      <c r="Y274" s="15"/>
      <c r="Z274" s="16"/>
      <c r="AB274" s="16"/>
      <c r="AC274" s="16"/>
      <c r="AD274" s="16"/>
    </row>
    <row r="275" spans="1:30" s="13" customFormat="1" x14ac:dyDescent="0.4">
      <c r="A275" s="45"/>
      <c r="B275" s="45"/>
      <c r="D275" s="14"/>
      <c r="K275" s="14"/>
      <c r="R275" s="14"/>
      <c r="T275" s="14"/>
      <c r="X275" s="15"/>
      <c r="Y275" s="15"/>
      <c r="Z275" s="16"/>
      <c r="AB275" s="16"/>
      <c r="AC275" s="16"/>
      <c r="AD275" s="16"/>
    </row>
    <row r="276" spans="1:30" s="13" customFormat="1" x14ac:dyDescent="0.4">
      <c r="A276" s="45"/>
      <c r="B276" s="45"/>
      <c r="D276" s="14"/>
      <c r="K276" s="14"/>
      <c r="R276" s="14"/>
      <c r="T276" s="14"/>
      <c r="X276" s="15"/>
      <c r="Y276" s="15"/>
      <c r="Z276" s="16"/>
      <c r="AB276" s="16"/>
      <c r="AC276" s="16"/>
      <c r="AD276" s="16"/>
    </row>
    <row r="277" spans="1:30" s="13" customFormat="1" x14ac:dyDescent="0.4">
      <c r="A277" s="45"/>
      <c r="B277" s="45"/>
      <c r="D277" s="14"/>
      <c r="K277" s="14"/>
      <c r="R277" s="14"/>
      <c r="T277" s="14"/>
      <c r="X277" s="15"/>
      <c r="Y277" s="15"/>
      <c r="Z277" s="16"/>
      <c r="AB277" s="16"/>
      <c r="AC277" s="16"/>
      <c r="AD277" s="16"/>
    </row>
    <row r="278" spans="1:30" s="13" customFormat="1" x14ac:dyDescent="0.4">
      <c r="A278" s="45"/>
      <c r="B278" s="45"/>
      <c r="D278" s="14"/>
      <c r="L278" s="14"/>
      <c r="M278" s="14"/>
      <c r="R278" s="14"/>
      <c r="S278" s="14"/>
      <c r="T278" s="14"/>
      <c r="U278" s="14"/>
      <c r="V278" s="14"/>
      <c r="W278" s="14"/>
      <c r="X278" s="15"/>
      <c r="Y278" s="15"/>
      <c r="Z278" s="16"/>
      <c r="AA278" s="16"/>
      <c r="AB278" s="16"/>
      <c r="AC278" s="16"/>
      <c r="AD278" s="16"/>
    </row>
    <row r="279" spans="1:30" s="13" customFormat="1" x14ac:dyDescent="0.4">
      <c r="A279" s="45"/>
      <c r="B279" s="45"/>
      <c r="D279" s="14"/>
      <c r="L279" s="14"/>
      <c r="M279" s="14"/>
      <c r="R279" s="14"/>
      <c r="S279" s="14"/>
      <c r="T279" s="14"/>
      <c r="U279" s="14"/>
      <c r="X279" s="15"/>
      <c r="Y279" s="15"/>
      <c r="Z279" s="16"/>
      <c r="AB279" s="16"/>
      <c r="AC279" s="16"/>
      <c r="AD279" s="16"/>
    </row>
    <row r="280" spans="1:30" s="13" customFormat="1" x14ac:dyDescent="0.4">
      <c r="A280" s="45"/>
      <c r="B280" s="45"/>
      <c r="D280" s="14"/>
      <c r="L280" s="14"/>
      <c r="M280" s="14"/>
      <c r="R280" s="14"/>
      <c r="S280" s="14"/>
      <c r="T280" s="14"/>
      <c r="U280" s="14"/>
      <c r="X280" s="15"/>
      <c r="Y280" s="15"/>
      <c r="Z280" s="16"/>
      <c r="AB280" s="16"/>
      <c r="AC280" s="16"/>
      <c r="AD280" s="16"/>
    </row>
    <row r="281" spans="1:30" s="13" customFormat="1" x14ac:dyDescent="0.4">
      <c r="A281" s="45"/>
      <c r="B281" s="45"/>
      <c r="D281" s="14"/>
      <c r="L281" s="14"/>
      <c r="M281" s="14"/>
      <c r="R281" s="14"/>
      <c r="S281" s="14"/>
      <c r="T281" s="14"/>
      <c r="U281" s="14"/>
      <c r="X281" s="15"/>
      <c r="Y281" s="15"/>
      <c r="Z281" s="16"/>
      <c r="AB281" s="16"/>
      <c r="AC281" s="16"/>
      <c r="AD281" s="16"/>
    </row>
    <row r="282" spans="1:30" s="13" customFormat="1" x14ac:dyDescent="0.4">
      <c r="A282" s="45"/>
      <c r="B282" s="45"/>
      <c r="D282" s="14"/>
      <c r="L282" s="14"/>
      <c r="M282" s="14"/>
      <c r="R282" s="14"/>
      <c r="S282" s="14"/>
      <c r="T282" s="14"/>
      <c r="U282" s="14"/>
      <c r="X282" s="15"/>
      <c r="Y282" s="15"/>
      <c r="Z282" s="16"/>
      <c r="AB282" s="16"/>
      <c r="AC282" s="16"/>
      <c r="AD282" s="16"/>
    </row>
    <row r="283" spans="1:30" s="13" customFormat="1" x14ac:dyDescent="0.4">
      <c r="A283" s="45"/>
      <c r="B283" s="45"/>
      <c r="D283" s="14"/>
      <c r="L283" s="14"/>
      <c r="M283" s="14"/>
      <c r="R283" s="14"/>
      <c r="S283" s="14"/>
      <c r="T283" s="14"/>
      <c r="U283" s="14"/>
      <c r="X283" s="15"/>
      <c r="Y283" s="15"/>
      <c r="Z283" s="16"/>
      <c r="AB283" s="16"/>
      <c r="AC283" s="16"/>
      <c r="AD283" s="16"/>
    </row>
    <row r="284" spans="1:30" s="13" customFormat="1" x14ac:dyDescent="0.4">
      <c r="A284" s="45"/>
      <c r="B284" s="45"/>
      <c r="D284" s="14"/>
      <c r="L284" s="14"/>
      <c r="M284" s="14"/>
      <c r="R284" s="14"/>
      <c r="S284" s="14"/>
      <c r="T284" s="14"/>
      <c r="U284" s="14"/>
      <c r="X284" s="15"/>
      <c r="Y284" s="15"/>
      <c r="Z284" s="16"/>
      <c r="AB284" s="16"/>
      <c r="AC284" s="16"/>
      <c r="AD284" s="16"/>
    </row>
    <row r="285" spans="1:30" s="13" customFormat="1" x14ac:dyDescent="0.4">
      <c r="A285" s="45"/>
      <c r="B285" s="45"/>
      <c r="D285" s="14"/>
      <c r="L285" s="14"/>
      <c r="M285" s="14"/>
      <c r="R285" s="14"/>
      <c r="S285" s="14"/>
      <c r="T285" s="14"/>
      <c r="U285" s="14"/>
      <c r="X285" s="15"/>
      <c r="Y285" s="15"/>
      <c r="Z285" s="16"/>
      <c r="AB285" s="16"/>
      <c r="AC285" s="16"/>
      <c r="AD285" s="16"/>
    </row>
    <row r="286" spans="1:30" s="13" customFormat="1" x14ac:dyDescent="0.4">
      <c r="A286" s="45"/>
      <c r="B286" s="45"/>
      <c r="D286" s="14"/>
      <c r="L286" s="14"/>
      <c r="M286" s="14"/>
      <c r="R286" s="14"/>
      <c r="S286" s="14"/>
      <c r="T286" s="14"/>
      <c r="U286" s="14"/>
      <c r="X286" s="15"/>
      <c r="Y286" s="15"/>
      <c r="Z286" s="16"/>
      <c r="AB286" s="16"/>
      <c r="AC286" s="16"/>
      <c r="AD286" s="16"/>
    </row>
    <row r="287" spans="1:30" s="13" customFormat="1" x14ac:dyDescent="0.4">
      <c r="A287" s="45"/>
      <c r="B287" s="45"/>
      <c r="D287" s="14"/>
      <c r="L287" s="14"/>
      <c r="M287" s="14"/>
      <c r="R287" s="14"/>
      <c r="S287" s="14"/>
      <c r="T287" s="14"/>
      <c r="U287" s="14"/>
      <c r="X287" s="15"/>
      <c r="Y287" s="15"/>
      <c r="Z287" s="16"/>
      <c r="AB287" s="16"/>
      <c r="AC287" s="16"/>
      <c r="AD287" s="16"/>
    </row>
    <row r="288" spans="1:30" s="13" customFormat="1" x14ac:dyDescent="0.4">
      <c r="A288" s="45"/>
      <c r="B288" s="45"/>
      <c r="D288" s="14"/>
      <c r="L288" s="14"/>
      <c r="M288" s="14"/>
      <c r="R288" s="14"/>
      <c r="S288" s="14"/>
      <c r="T288" s="14"/>
      <c r="U288" s="14"/>
      <c r="X288" s="15"/>
      <c r="Y288" s="15"/>
      <c r="Z288" s="16"/>
      <c r="AB288" s="16"/>
      <c r="AC288" s="16"/>
      <c r="AD288" s="16"/>
    </row>
    <row r="289" spans="1:30" s="13" customFormat="1" x14ac:dyDescent="0.4">
      <c r="A289" s="45"/>
      <c r="B289" s="45"/>
      <c r="D289" s="14"/>
      <c r="L289" s="14"/>
      <c r="M289" s="14"/>
      <c r="R289" s="14"/>
      <c r="S289" s="14"/>
      <c r="T289" s="14"/>
      <c r="U289" s="14"/>
      <c r="X289" s="15"/>
      <c r="Y289" s="15"/>
      <c r="Z289" s="16"/>
      <c r="AB289" s="16"/>
      <c r="AC289" s="16"/>
      <c r="AD289" s="16"/>
    </row>
    <row r="290" spans="1:30" s="13" customFormat="1" x14ac:dyDescent="0.4">
      <c r="A290" s="45"/>
      <c r="B290" s="45"/>
      <c r="D290" s="14"/>
      <c r="L290" s="14"/>
      <c r="M290" s="14"/>
      <c r="R290" s="14"/>
      <c r="S290" s="14"/>
      <c r="T290" s="14"/>
      <c r="U290" s="14"/>
      <c r="X290" s="15"/>
      <c r="Y290" s="15"/>
      <c r="Z290" s="16"/>
      <c r="AB290" s="16"/>
      <c r="AC290" s="16"/>
      <c r="AD290" s="16"/>
    </row>
    <row r="291" spans="1:30" s="13" customFormat="1" x14ac:dyDescent="0.4">
      <c r="A291" s="45"/>
      <c r="B291" s="45"/>
      <c r="D291" s="14"/>
      <c r="L291" s="14"/>
      <c r="M291" s="14"/>
      <c r="R291" s="14"/>
      <c r="S291" s="14"/>
      <c r="T291" s="14"/>
      <c r="U291" s="14"/>
      <c r="X291" s="15"/>
      <c r="Y291" s="15"/>
      <c r="Z291" s="16"/>
      <c r="AB291" s="16"/>
      <c r="AC291" s="16"/>
      <c r="AD291" s="16"/>
    </row>
    <row r="292" spans="1:30" s="13" customFormat="1" x14ac:dyDescent="0.4">
      <c r="A292" s="45"/>
      <c r="B292" s="45"/>
      <c r="D292" s="14"/>
      <c r="L292" s="14"/>
      <c r="M292" s="14"/>
      <c r="R292" s="14"/>
      <c r="S292" s="14"/>
      <c r="T292" s="14"/>
      <c r="U292" s="14"/>
      <c r="X292" s="15"/>
      <c r="Y292" s="15"/>
      <c r="Z292" s="16"/>
      <c r="AB292" s="16"/>
      <c r="AC292" s="16"/>
      <c r="AD292" s="16"/>
    </row>
    <row r="293" spans="1:30" s="13" customFormat="1" x14ac:dyDescent="0.4">
      <c r="A293" s="45"/>
      <c r="B293" s="45"/>
      <c r="D293" s="14"/>
      <c r="L293" s="14"/>
      <c r="M293" s="14"/>
      <c r="R293" s="14"/>
      <c r="S293" s="14"/>
      <c r="T293" s="14"/>
      <c r="U293" s="14"/>
      <c r="X293" s="15"/>
      <c r="Y293" s="15"/>
      <c r="Z293" s="16"/>
      <c r="AB293" s="16"/>
      <c r="AC293" s="16"/>
      <c r="AD293" s="16"/>
    </row>
    <row r="294" spans="1:30" s="13" customFormat="1" x14ac:dyDescent="0.4">
      <c r="A294" s="45"/>
      <c r="B294" s="45"/>
      <c r="D294" s="14"/>
      <c r="L294" s="14"/>
      <c r="M294" s="14"/>
      <c r="R294" s="14"/>
      <c r="S294" s="14"/>
      <c r="T294" s="14"/>
      <c r="U294" s="14"/>
      <c r="V294" s="14"/>
      <c r="W294" s="14"/>
      <c r="X294" s="15"/>
      <c r="Y294" s="15"/>
      <c r="Z294" s="16"/>
      <c r="AB294" s="16"/>
      <c r="AC294" s="16"/>
      <c r="AD294" s="16"/>
    </row>
    <row r="295" spans="1:30" s="13" customFormat="1" x14ac:dyDescent="0.4">
      <c r="A295" s="45"/>
      <c r="B295" s="45"/>
      <c r="D295" s="14"/>
      <c r="L295" s="14"/>
      <c r="M295" s="14"/>
      <c r="R295" s="14"/>
      <c r="S295" s="14"/>
      <c r="T295" s="14"/>
      <c r="U295" s="14"/>
      <c r="X295" s="15"/>
      <c r="Y295" s="15"/>
      <c r="Z295" s="16"/>
      <c r="AB295" s="16"/>
      <c r="AC295" s="16"/>
      <c r="AD295" s="16"/>
    </row>
    <row r="296" spans="1:30" s="13" customFormat="1" x14ac:dyDescent="0.4">
      <c r="A296" s="45"/>
      <c r="B296" s="45"/>
      <c r="D296" s="14"/>
      <c r="L296" s="14"/>
      <c r="M296" s="14"/>
      <c r="R296" s="14"/>
      <c r="S296" s="14"/>
      <c r="T296" s="14"/>
      <c r="U296" s="14"/>
      <c r="X296" s="15"/>
      <c r="Y296" s="15"/>
      <c r="Z296" s="16"/>
      <c r="AB296" s="16"/>
      <c r="AC296" s="16"/>
      <c r="AD296" s="16"/>
    </row>
    <row r="297" spans="1:30" s="13" customFormat="1" x14ac:dyDescent="0.4">
      <c r="A297" s="45"/>
      <c r="B297" s="45"/>
      <c r="D297" s="14"/>
      <c r="L297" s="14"/>
      <c r="M297" s="14"/>
      <c r="R297" s="14"/>
      <c r="S297" s="14"/>
      <c r="T297" s="14"/>
      <c r="U297" s="14"/>
      <c r="V297" s="14"/>
      <c r="W297" s="14"/>
      <c r="X297" s="15"/>
      <c r="Y297" s="15"/>
      <c r="Z297" s="16"/>
      <c r="AB297" s="16"/>
      <c r="AC297" s="16"/>
      <c r="AD297" s="16"/>
    </row>
    <row r="298" spans="1:30" s="13" customFormat="1" x14ac:dyDescent="0.4">
      <c r="A298" s="45"/>
      <c r="B298" s="45"/>
      <c r="D298" s="14"/>
      <c r="L298" s="14"/>
      <c r="M298" s="14"/>
      <c r="R298" s="14"/>
      <c r="S298" s="14"/>
      <c r="T298" s="14"/>
      <c r="U298" s="14"/>
      <c r="X298" s="15"/>
      <c r="Y298" s="15"/>
      <c r="Z298" s="16"/>
      <c r="AB298" s="16"/>
      <c r="AC298" s="16"/>
      <c r="AD298" s="16"/>
    </row>
    <row r="299" spans="1:30" s="13" customFormat="1" x14ac:dyDescent="0.4">
      <c r="A299" s="45"/>
      <c r="B299" s="45"/>
      <c r="D299" s="14"/>
      <c r="L299" s="14"/>
      <c r="M299" s="14"/>
      <c r="R299" s="14"/>
      <c r="S299" s="14"/>
      <c r="T299" s="14"/>
      <c r="U299" s="14"/>
      <c r="X299" s="15"/>
      <c r="Y299" s="15"/>
      <c r="Z299" s="16"/>
      <c r="AB299" s="16"/>
      <c r="AC299" s="16"/>
      <c r="AD299" s="16"/>
    </row>
    <row r="300" spans="1:30" s="13" customFormat="1" x14ac:dyDescent="0.4">
      <c r="A300" s="45"/>
      <c r="B300" s="45"/>
      <c r="D300" s="14"/>
      <c r="L300" s="14"/>
      <c r="M300" s="14"/>
      <c r="R300" s="14"/>
      <c r="S300" s="14"/>
      <c r="T300" s="14"/>
      <c r="U300" s="14"/>
      <c r="X300" s="15"/>
      <c r="Y300" s="15"/>
      <c r="Z300" s="16"/>
      <c r="AB300" s="16"/>
      <c r="AC300" s="16"/>
      <c r="AD300" s="16"/>
    </row>
    <row r="301" spans="1:30" s="13" customFormat="1" x14ac:dyDescent="0.4">
      <c r="A301" s="45"/>
      <c r="B301" s="45"/>
      <c r="D301" s="14"/>
      <c r="L301" s="14"/>
      <c r="M301" s="14"/>
      <c r="R301" s="14"/>
      <c r="S301" s="14"/>
      <c r="T301" s="14"/>
      <c r="U301" s="14"/>
      <c r="X301" s="15"/>
      <c r="Y301" s="15"/>
      <c r="Z301" s="16"/>
      <c r="AB301" s="16"/>
      <c r="AC301" s="16"/>
      <c r="AD301" s="16"/>
    </row>
    <row r="302" spans="1:30" s="13" customFormat="1" x14ac:dyDescent="0.4">
      <c r="A302" s="45"/>
      <c r="B302" s="45"/>
      <c r="D302" s="14"/>
      <c r="K302" s="14"/>
      <c r="R302" s="14"/>
      <c r="T302" s="14"/>
      <c r="V302" s="14"/>
      <c r="W302" s="14"/>
      <c r="X302" s="15"/>
      <c r="Y302" s="15"/>
      <c r="Z302" s="16"/>
      <c r="AB302" s="16"/>
      <c r="AC302" s="16"/>
      <c r="AD302" s="16"/>
    </row>
    <row r="303" spans="1:30" s="13" customFormat="1" x14ac:dyDescent="0.4">
      <c r="A303" s="45"/>
      <c r="B303" s="45"/>
      <c r="D303" s="14"/>
      <c r="K303" s="14"/>
      <c r="R303" s="14"/>
      <c r="T303" s="14"/>
      <c r="V303" s="14"/>
      <c r="W303" s="14"/>
      <c r="X303" s="15"/>
      <c r="Y303" s="15"/>
      <c r="Z303" s="16"/>
      <c r="AB303" s="16"/>
      <c r="AC303" s="16"/>
      <c r="AD303" s="16"/>
    </row>
    <row r="304" spans="1:30" s="13" customFormat="1" x14ac:dyDescent="0.4">
      <c r="A304" s="45"/>
      <c r="B304" s="45"/>
      <c r="D304" s="14"/>
      <c r="K304" s="14"/>
      <c r="R304" s="14"/>
      <c r="T304" s="14"/>
      <c r="V304" s="14"/>
      <c r="W304" s="14"/>
      <c r="X304" s="15"/>
      <c r="Y304" s="15"/>
      <c r="Z304" s="16"/>
      <c r="AB304" s="16"/>
      <c r="AC304" s="16"/>
      <c r="AD304" s="16"/>
    </row>
    <row r="305" spans="1:30" s="13" customFormat="1" x14ac:dyDescent="0.4">
      <c r="A305" s="45"/>
      <c r="B305" s="45"/>
      <c r="D305" s="14"/>
      <c r="K305" s="14"/>
      <c r="R305" s="14"/>
      <c r="T305" s="14"/>
      <c r="X305" s="15"/>
      <c r="Y305" s="15"/>
      <c r="Z305" s="16"/>
      <c r="AB305" s="16"/>
      <c r="AC305" s="16"/>
      <c r="AD305" s="16"/>
    </row>
    <row r="306" spans="1:30" s="13" customFormat="1" x14ac:dyDescent="0.4">
      <c r="A306" s="45"/>
      <c r="B306" s="45"/>
      <c r="D306" s="14"/>
      <c r="K306" s="14"/>
      <c r="R306" s="14"/>
      <c r="T306" s="14"/>
      <c r="X306" s="15"/>
      <c r="Y306" s="15"/>
      <c r="Z306" s="16"/>
      <c r="AB306" s="16"/>
      <c r="AC306" s="16"/>
      <c r="AD306" s="16"/>
    </row>
    <row r="307" spans="1:30" s="13" customFormat="1" x14ac:dyDescent="0.4">
      <c r="A307" s="45"/>
      <c r="B307" s="45"/>
      <c r="D307" s="14"/>
      <c r="K307" s="14"/>
      <c r="R307" s="14"/>
      <c r="T307" s="14"/>
      <c r="X307" s="15"/>
      <c r="Y307" s="15"/>
      <c r="Z307" s="16"/>
      <c r="AB307" s="16"/>
      <c r="AC307" s="16"/>
      <c r="AD307" s="16"/>
    </row>
    <row r="308" spans="1:30" s="13" customFormat="1" x14ac:dyDescent="0.4">
      <c r="A308" s="45"/>
      <c r="B308" s="45"/>
      <c r="D308" s="14"/>
      <c r="K308" s="14"/>
      <c r="R308" s="14"/>
      <c r="T308" s="14"/>
      <c r="X308" s="15"/>
      <c r="Y308" s="15"/>
      <c r="Z308" s="16"/>
      <c r="AB308" s="16"/>
      <c r="AC308" s="16"/>
      <c r="AD308" s="16"/>
    </row>
    <row r="309" spans="1:30" s="13" customFormat="1" x14ac:dyDescent="0.4">
      <c r="A309" s="45"/>
      <c r="B309" s="45"/>
      <c r="D309" s="14"/>
      <c r="K309" s="14"/>
      <c r="R309" s="14"/>
      <c r="T309" s="14"/>
      <c r="X309" s="15"/>
      <c r="Y309" s="15"/>
      <c r="Z309" s="16"/>
      <c r="AB309" s="16"/>
      <c r="AC309" s="16"/>
      <c r="AD309" s="16"/>
    </row>
    <row r="310" spans="1:30" s="13" customFormat="1" x14ac:dyDescent="0.4">
      <c r="A310" s="45"/>
      <c r="B310" s="45"/>
      <c r="D310" s="14"/>
      <c r="K310" s="14"/>
      <c r="R310" s="14"/>
      <c r="T310" s="14"/>
      <c r="X310" s="15"/>
      <c r="Y310" s="15"/>
      <c r="Z310" s="16"/>
      <c r="AB310" s="16"/>
      <c r="AC310" s="16"/>
      <c r="AD310" s="16"/>
    </row>
    <row r="311" spans="1:30" s="13" customFormat="1" x14ac:dyDescent="0.4">
      <c r="A311" s="45"/>
      <c r="B311" s="45"/>
      <c r="D311" s="14"/>
      <c r="K311" s="14"/>
      <c r="R311" s="14"/>
      <c r="T311" s="14"/>
      <c r="X311" s="15"/>
      <c r="Y311" s="15"/>
      <c r="Z311" s="16"/>
      <c r="AB311" s="16"/>
      <c r="AC311" s="16"/>
      <c r="AD311" s="16"/>
    </row>
    <row r="312" spans="1:30" s="13" customFormat="1" x14ac:dyDescent="0.4">
      <c r="A312" s="45"/>
      <c r="B312" s="45"/>
      <c r="D312" s="14"/>
      <c r="K312" s="14"/>
      <c r="R312" s="14"/>
      <c r="T312" s="14"/>
      <c r="X312" s="15"/>
      <c r="Y312" s="15"/>
      <c r="Z312" s="16"/>
      <c r="AB312" s="16"/>
      <c r="AC312" s="16"/>
      <c r="AD312" s="16"/>
    </row>
    <row r="313" spans="1:30" s="13" customFormat="1" x14ac:dyDescent="0.4">
      <c r="A313" s="45"/>
      <c r="B313" s="45"/>
      <c r="D313" s="14"/>
      <c r="K313" s="14"/>
      <c r="R313" s="14"/>
      <c r="T313" s="14"/>
      <c r="X313" s="15"/>
      <c r="Y313" s="15"/>
      <c r="Z313" s="16"/>
      <c r="AB313" s="16"/>
      <c r="AC313" s="16"/>
      <c r="AD313" s="16"/>
    </row>
    <row r="314" spans="1:30" s="13" customFormat="1" x14ac:dyDescent="0.4">
      <c r="A314" s="45"/>
      <c r="B314" s="45"/>
      <c r="D314" s="14"/>
      <c r="K314" s="14"/>
      <c r="R314" s="14"/>
      <c r="T314" s="14"/>
      <c r="X314" s="15"/>
      <c r="Y314" s="15"/>
      <c r="Z314" s="16"/>
      <c r="AB314" s="16"/>
      <c r="AC314" s="16"/>
      <c r="AD314" s="16"/>
    </row>
    <row r="315" spans="1:30" s="13" customFormat="1" x14ac:dyDescent="0.4">
      <c r="A315" s="45"/>
      <c r="B315" s="45"/>
      <c r="D315" s="14"/>
      <c r="K315" s="14"/>
      <c r="R315" s="14"/>
      <c r="T315" s="14"/>
      <c r="X315" s="15"/>
      <c r="Y315" s="15"/>
      <c r="Z315" s="16"/>
      <c r="AB315" s="16"/>
      <c r="AC315" s="16"/>
      <c r="AD315" s="16"/>
    </row>
    <row r="316" spans="1:30" s="13" customFormat="1" x14ac:dyDescent="0.4">
      <c r="A316" s="45"/>
      <c r="B316" s="45"/>
      <c r="D316" s="14"/>
      <c r="L316" s="14"/>
      <c r="M316" s="14"/>
      <c r="R316" s="14"/>
      <c r="S316" s="14"/>
      <c r="T316" s="14"/>
      <c r="U316" s="14"/>
      <c r="X316" s="15"/>
      <c r="Y316" s="15"/>
      <c r="Z316" s="16"/>
      <c r="AA316" s="16"/>
      <c r="AB316" s="16"/>
      <c r="AC316" s="16"/>
      <c r="AD316" s="16"/>
    </row>
    <row r="317" spans="1:30" s="13" customFormat="1" x14ac:dyDescent="0.4">
      <c r="A317" s="45"/>
      <c r="B317" s="45"/>
      <c r="D317" s="14"/>
      <c r="L317" s="14"/>
      <c r="M317" s="14"/>
      <c r="R317" s="14"/>
      <c r="S317" s="14"/>
      <c r="T317" s="14"/>
      <c r="U317" s="14"/>
      <c r="X317" s="15"/>
      <c r="Y317" s="15"/>
      <c r="Z317" s="16"/>
      <c r="AB317" s="16"/>
      <c r="AC317" s="16"/>
      <c r="AD317" s="16"/>
    </row>
    <row r="318" spans="1:30" s="13" customFormat="1" x14ac:dyDescent="0.4">
      <c r="A318" s="45"/>
      <c r="B318" s="45"/>
      <c r="D318" s="14"/>
      <c r="L318" s="14"/>
      <c r="M318" s="14"/>
      <c r="R318" s="14"/>
      <c r="S318" s="14"/>
      <c r="T318" s="14"/>
      <c r="U318" s="14"/>
      <c r="X318" s="15"/>
      <c r="Y318" s="15"/>
      <c r="Z318" s="16"/>
      <c r="AB318" s="16"/>
      <c r="AC318" s="16"/>
      <c r="AD318" s="16"/>
    </row>
    <row r="319" spans="1:30" s="13" customFormat="1" x14ac:dyDescent="0.4">
      <c r="A319" s="45"/>
      <c r="B319" s="45"/>
      <c r="D319" s="14"/>
      <c r="L319" s="14"/>
      <c r="M319" s="14"/>
      <c r="R319" s="14"/>
      <c r="S319" s="14"/>
      <c r="T319" s="14"/>
      <c r="U319" s="14"/>
      <c r="X319" s="15"/>
      <c r="Y319" s="15"/>
      <c r="Z319" s="16"/>
      <c r="AB319" s="16"/>
      <c r="AC319" s="16"/>
      <c r="AD319" s="16"/>
    </row>
    <row r="320" spans="1:30" s="13" customFormat="1" x14ac:dyDescent="0.4">
      <c r="A320" s="45"/>
      <c r="B320" s="45"/>
      <c r="D320" s="14"/>
      <c r="L320" s="14"/>
      <c r="M320" s="14"/>
      <c r="R320" s="14"/>
      <c r="S320" s="14"/>
      <c r="T320" s="14"/>
      <c r="U320" s="14"/>
      <c r="X320" s="15"/>
      <c r="Y320" s="15"/>
      <c r="Z320" s="16"/>
      <c r="AB320" s="16"/>
      <c r="AC320" s="16"/>
      <c r="AD320" s="16"/>
    </row>
    <row r="321" spans="1:30" s="13" customFormat="1" x14ac:dyDescent="0.4">
      <c r="A321" s="45"/>
      <c r="B321" s="45"/>
      <c r="D321" s="14"/>
      <c r="L321" s="14"/>
      <c r="M321" s="14"/>
      <c r="R321" s="14"/>
      <c r="S321" s="14"/>
      <c r="T321" s="14"/>
      <c r="U321" s="14"/>
      <c r="X321" s="15"/>
      <c r="Y321" s="15"/>
      <c r="Z321" s="16"/>
      <c r="AB321" s="16"/>
      <c r="AC321" s="16"/>
      <c r="AD321" s="16"/>
    </row>
    <row r="322" spans="1:30" s="13" customFormat="1" x14ac:dyDescent="0.4">
      <c r="A322" s="45"/>
      <c r="B322" s="45"/>
      <c r="D322" s="14"/>
      <c r="L322" s="14"/>
      <c r="M322" s="14"/>
      <c r="R322" s="14"/>
      <c r="S322" s="14"/>
      <c r="T322" s="14"/>
      <c r="U322" s="14"/>
      <c r="X322" s="15"/>
      <c r="Y322" s="15"/>
      <c r="Z322" s="16"/>
      <c r="AB322" s="16"/>
      <c r="AC322" s="16"/>
      <c r="AD322" s="16"/>
    </row>
    <row r="323" spans="1:30" s="13" customFormat="1" x14ac:dyDescent="0.4">
      <c r="A323" s="45"/>
      <c r="B323" s="45"/>
      <c r="D323" s="14"/>
      <c r="L323" s="14"/>
      <c r="M323" s="14"/>
      <c r="R323" s="14"/>
      <c r="S323" s="14"/>
      <c r="T323" s="14"/>
      <c r="U323" s="14"/>
      <c r="X323" s="15"/>
      <c r="Y323" s="15"/>
      <c r="Z323" s="16"/>
      <c r="AB323" s="16"/>
      <c r="AC323" s="16"/>
      <c r="AD323" s="16"/>
    </row>
    <row r="324" spans="1:30" s="13" customFormat="1" x14ac:dyDescent="0.4">
      <c r="A324" s="45"/>
      <c r="B324" s="45"/>
      <c r="D324" s="14"/>
      <c r="L324" s="14"/>
      <c r="M324" s="14"/>
      <c r="R324" s="14"/>
      <c r="S324" s="14"/>
      <c r="T324" s="14"/>
      <c r="U324" s="14"/>
      <c r="X324" s="15"/>
      <c r="Y324" s="15"/>
      <c r="Z324" s="16"/>
      <c r="AB324" s="16"/>
      <c r="AC324" s="16"/>
      <c r="AD324" s="16"/>
    </row>
    <row r="325" spans="1:30" s="13" customFormat="1" x14ac:dyDescent="0.4">
      <c r="A325" s="45"/>
      <c r="B325" s="45"/>
      <c r="D325" s="14"/>
      <c r="L325" s="14"/>
      <c r="M325" s="14"/>
      <c r="R325" s="14"/>
      <c r="S325" s="14"/>
      <c r="T325" s="14"/>
      <c r="U325" s="14"/>
      <c r="X325" s="15"/>
      <c r="Y325" s="15"/>
      <c r="Z325" s="16"/>
      <c r="AB325" s="16"/>
      <c r="AC325" s="16"/>
      <c r="AD325" s="16"/>
    </row>
    <row r="326" spans="1:30" s="13" customFormat="1" x14ac:dyDescent="0.4">
      <c r="A326" s="45"/>
      <c r="B326" s="45"/>
      <c r="D326" s="14"/>
      <c r="L326" s="14"/>
      <c r="M326" s="14"/>
      <c r="R326" s="14"/>
      <c r="S326" s="14"/>
      <c r="T326" s="14"/>
      <c r="U326" s="14"/>
      <c r="V326" s="14"/>
      <c r="W326" s="14"/>
      <c r="X326" s="15"/>
      <c r="Y326" s="15"/>
      <c r="Z326" s="16"/>
      <c r="AB326" s="16"/>
      <c r="AC326" s="16"/>
      <c r="AD326" s="16"/>
    </row>
    <row r="327" spans="1:30" s="13" customFormat="1" x14ac:dyDescent="0.4">
      <c r="A327" s="45"/>
      <c r="B327" s="45"/>
      <c r="D327" s="14"/>
      <c r="L327" s="14"/>
      <c r="M327" s="14"/>
      <c r="R327" s="14"/>
      <c r="S327" s="14"/>
      <c r="T327" s="14"/>
      <c r="U327" s="14"/>
      <c r="X327" s="15"/>
      <c r="Y327" s="15"/>
      <c r="Z327" s="16"/>
      <c r="AB327" s="16"/>
      <c r="AC327" s="16"/>
      <c r="AD327" s="16"/>
    </row>
    <row r="328" spans="1:30" s="13" customFormat="1" x14ac:dyDescent="0.4">
      <c r="A328" s="45"/>
      <c r="B328" s="45"/>
      <c r="D328" s="14"/>
      <c r="L328" s="14"/>
      <c r="M328" s="14"/>
      <c r="R328" s="14"/>
      <c r="S328" s="14"/>
      <c r="T328" s="14"/>
      <c r="U328" s="14"/>
      <c r="X328" s="15"/>
      <c r="Y328" s="15"/>
      <c r="Z328" s="16"/>
      <c r="AB328" s="16"/>
      <c r="AC328" s="16"/>
      <c r="AD328" s="16"/>
    </row>
    <row r="329" spans="1:30" s="13" customFormat="1" x14ac:dyDescent="0.4">
      <c r="A329" s="45"/>
      <c r="B329" s="45"/>
      <c r="D329" s="14"/>
      <c r="L329" s="14"/>
      <c r="M329" s="14"/>
      <c r="R329" s="14"/>
      <c r="S329" s="14"/>
      <c r="T329" s="14"/>
      <c r="U329" s="14"/>
      <c r="X329" s="15"/>
      <c r="Y329" s="15"/>
      <c r="Z329" s="16"/>
      <c r="AB329" s="16"/>
      <c r="AC329" s="16"/>
      <c r="AD329" s="16"/>
    </row>
    <row r="330" spans="1:30" s="13" customFormat="1" x14ac:dyDescent="0.4">
      <c r="A330" s="45"/>
      <c r="B330" s="45"/>
      <c r="D330" s="14"/>
      <c r="L330" s="14"/>
      <c r="M330" s="14"/>
      <c r="R330" s="14"/>
      <c r="S330" s="14"/>
      <c r="T330" s="14"/>
      <c r="U330" s="14"/>
      <c r="X330" s="15"/>
      <c r="Y330" s="15"/>
      <c r="Z330" s="16"/>
      <c r="AB330" s="16"/>
      <c r="AC330" s="16"/>
      <c r="AD330" s="16"/>
    </row>
    <row r="331" spans="1:30" s="13" customFormat="1" x14ac:dyDescent="0.4">
      <c r="A331" s="45"/>
      <c r="B331" s="45"/>
      <c r="D331" s="14"/>
      <c r="K331" s="14"/>
      <c r="R331" s="14"/>
      <c r="T331" s="14"/>
      <c r="V331" s="14"/>
      <c r="W331" s="14"/>
      <c r="X331" s="15"/>
      <c r="Y331" s="15"/>
      <c r="Z331" s="16"/>
      <c r="AB331" s="16"/>
      <c r="AC331" s="16"/>
      <c r="AD331" s="16"/>
    </row>
    <row r="332" spans="1:30" s="13" customFormat="1" x14ac:dyDescent="0.4">
      <c r="A332" s="45"/>
      <c r="B332" s="45"/>
      <c r="D332" s="14"/>
      <c r="K332" s="14"/>
      <c r="R332" s="14"/>
      <c r="T332" s="14"/>
      <c r="X332" s="15"/>
      <c r="Y332" s="15"/>
      <c r="Z332" s="16"/>
      <c r="AB332" s="16"/>
      <c r="AC332" s="16"/>
      <c r="AD332" s="16"/>
    </row>
    <row r="333" spans="1:30" s="13" customFormat="1" x14ac:dyDescent="0.4">
      <c r="A333" s="45"/>
      <c r="B333" s="45"/>
      <c r="D333" s="14"/>
      <c r="K333" s="14"/>
      <c r="R333" s="14"/>
      <c r="T333" s="14"/>
      <c r="X333" s="15"/>
      <c r="Y333" s="15"/>
      <c r="Z333" s="16"/>
      <c r="AB333" s="16"/>
      <c r="AC333" s="16"/>
      <c r="AD333" s="16"/>
    </row>
    <row r="334" spans="1:30" s="13" customFormat="1" x14ac:dyDescent="0.4">
      <c r="A334" s="45"/>
      <c r="B334" s="45"/>
      <c r="D334" s="14"/>
      <c r="K334" s="14"/>
      <c r="R334" s="14"/>
      <c r="T334" s="14"/>
      <c r="X334" s="15"/>
      <c r="Y334" s="15"/>
      <c r="Z334" s="16"/>
      <c r="AB334" s="16"/>
      <c r="AC334" s="16"/>
      <c r="AD334" s="16"/>
    </row>
    <row r="335" spans="1:30" s="13" customFormat="1" x14ac:dyDescent="0.4">
      <c r="A335" s="45"/>
      <c r="B335" s="45"/>
      <c r="D335" s="14"/>
      <c r="K335" s="14"/>
      <c r="R335" s="14"/>
      <c r="T335" s="14"/>
      <c r="X335" s="15"/>
      <c r="Y335" s="15"/>
      <c r="Z335" s="16"/>
      <c r="AB335" s="16"/>
      <c r="AC335" s="16"/>
      <c r="AD335" s="16"/>
    </row>
    <row r="336" spans="1:30" s="13" customFormat="1" x14ac:dyDescent="0.4">
      <c r="A336" s="45"/>
      <c r="B336" s="45"/>
      <c r="D336" s="14"/>
      <c r="K336" s="14"/>
      <c r="R336" s="14"/>
      <c r="T336" s="14"/>
      <c r="X336" s="15"/>
      <c r="Y336" s="15"/>
      <c r="Z336" s="16"/>
      <c r="AB336" s="16"/>
      <c r="AC336" s="16"/>
      <c r="AD336" s="16"/>
    </row>
    <row r="337" spans="1:30" s="13" customFormat="1" x14ac:dyDescent="0.4">
      <c r="A337" s="45"/>
      <c r="B337" s="45"/>
      <c r="D337" s="14"/>
      <c r="L337" s="14"/>
      <c r="M337" s="14"/>
      <c r="R337" s="14"/>
      <c r="S337" s="14"/>
      <c r="T337" s="14"/>
      <c r="U337" s="14"/>
      <c r="V337" s="14"/>
      <c r="W337" s="14"/>
      <c r="X337" s="15"/>
      <c r="Y337" s="15"/>
      <c r="Z337" s="16"/>
      <c r="AA337" s="16"/>
      <c r="AB337" s="16"/>
      <c r="AC337" s="16"/>
      <c r="AD337" s="16"/>
    </row>
    <row r="338" spans="1:30" s="13" customFormat="1" x14ac:dyDescent="0.4">
      <c r="A338" s="45"/>
      <c r="B338" s="45"/>
      <c r="D338" s="14"/>
      <c r="L338" s="14"/>
      <c r="M338" s="14"/>
      <c r="R338" s="14"/>
      <c r="S338" s="14"/>
      <c r="T338" s="14"/>
      <c r="U338" s="14"/>
      <c r="V338" s="14"/>
      <c r="W338" s="14"/>
      <c r="X338" s="15"/>
      <c r="Y338" s="15"/>
      <c r="Z338" s="16"/>
      <c r="AB338" s="16"/>
      <c r="AC338" s="16"/>
      <c r="AD338" s="16"/>
    </row>
    <row r="339" spans="1:30" s="13" customFormat="1" x14ac:dyDescent="0.4">
      <c r="A339" s="45"/>
      <c r="B339" s="45"/>
      <c r="D339" s="14"/>
      <c r="L339" s="14"/>
      <c r="M339" s="14"/>
      <c r="R339" s="14"/>
      <c r="S339" s="14"/>
      <c r="T339" s="14"/>
      <c r="U339" s="14"/>
      <c r="X339" s="15"/>
      <c r="Y339" s="15"/>
      <c r="Z339" s="16"/>
      <c r="AB339" s="16"/>
      <c r="AC339" s="16"/>
      <c r="AD339" s="16"/>
    </row>
    <row r="340" spans="1:30" s="13" customFormat="1" x14ac:dyDescent="0.4">
      <c r="A340" s="45"/>
      <c r="B340" s="45"/>
      <c r="D340" s="14"/>
      <c r="L340" s="14"/>
      <c r="M340" s="14"/>
      <c r="R340" s="14"/>
      <c r="S340" s="14"/>
      <c r="T340" s="14"/>
      <c r="U340" s="14"/>
      <c r="X340" s="15"/>
      <c r="Y340" s="15"/>
      <c r="Z340" s="16"/>
      <c r="AB340" s="16"/>
      <c r="AC340" s="16"/>
      <c r="AD340" s="16"/>
    </row>
    <row r="341" spans="1:30" s="13" customFormat="1" x14ac:dyDescent="0.4">
      <c r="A341" s="45"/>
      <c r="B341" s="45"/>
      <c r="D341" s="14"/>
      <c r="L341" s="14"/>
      <c r="M341" s="14"/>
      <c r="R341" s="14"/>
      <c r="S341" s="14"/>
      <c r="T341" s="14"/>
      <c r="U341" s="14"/>
      <c r="X341" s="15"/>
      <c r="Y341" s="15"/>
      <c r="Z341" s="16"/>
      <c r="AB341" s="16"/>
      <c r="AC341" s="16"/>
      <c r="AD341" s="16"/>
    </row>
    <row r="342" spans="1:30" s="13" customFormat="1" x14ac:dyDescent="0.4">
      <c r="A342" s="45"/>
      <c r="B342" s="45"/>
      <c r="D342" s="14"/>
      <c r="L342" s="14"/>
      <c r="M342" s="14"/>
      <c r="R342" s="14"/>
      <c r="S342" s="14"/>
      <c r="T342" s="14"/>
      <c r="U342" s="14"/>
      <c r="V342" s="14"/>
      <c r="W342" s="14"/>
      <c r="X342" s="15"/>
      <c r="Y342" s="15"/>
      <c r="Z342" s="16"/>
      <c r="AB342" s="16"/>
      <c r="AC342" s="16"/>
      <c r="AD342" s="16"/>
    </row>
    <row r="343" spans="1:30" s="13" customFormat="1" x14ac:dyDescent="0.4">
      <c r="A343" s="45"/>
      <c r="B343" s="45"/>
      <c r="D343" s="14"/>
      <c r="L343" s="14"/>
      <c r="M343" s="14"/>
      <c r="R343" s="14"/>
      <c r="S343" s="14"/>
      <c r="T343" s="14"/>
      <c r="U343" s="14"/>
      <c r="X343" s="15"/>
      <c r="Y343" s="15"/>
      <c r="Z343" s="16"/>
      <c r="AB343" s="16"/>
      <c r="AC343" s="16"/>
      <c r="AD343" s="16"/>
    </row>
    <row r="344" spans="1:30" s="13" customFormat="1" x14ac:dyDescent="0.4">
      <c r="A344" s="45"/>
      <c r="B344" s="45"/>
      <c r="D344" s="14"/>
      <c r="L344" s="14"/>
      <c r="M344" s="14"/>
      <c r="R344" s="14"/>
      <c r="S344" s="14"/>
      <c r="T344" s="14"/>
      <c r="U344" s="14"/>
      <c r="V344" s="14"/>
      <c r="W344" s="14"/>
      <c r="X344" s="15"/>
      <c r="Y344" s="15"/>
      <c r="Z344" s="16"/>
      <c r="AB344" s="16"/>
      <c r="AC344" s="16"/>
      <c r="AD344" s="16"/>
    </row>
    <row r="345" spans="1:30" s="13" customFormat="1" x14ac:dyDescent="0.4">
      <c r="A345" s="45"/>
      <c r="B345" s="45"/>
      <c r="D345" s="14"/>
      <c r="L345" s="14"/>
      <c r="M345" s="14"/>
      <c r="R345" s="14"/>
      <c r="S345" s="14"/>
      <c r="T345" s="14"/>
      <c r="U345" s="14"/>
      <c r="V345" s="14"/>
      <c r="W345" s="14"/>
      <c r="X345" s="15"/>
      <c r="Y345" s="15"/>
      <c r="Z345" s="16"/>
      <c r="AB345" s="16"/>
      <c r="AC345" s="16"/>
      <c r="AD345" s="16"/>
    </row>
    <row r="346" spans="1:30" s="13" customFormat="1" x14ac:dyDescent="0.4">
      <c r="A346" s="45"/>
      <c r="B346" s="45"/>
      <c r="D346" s="14"/>
      <c r="L346" s="14"/>
      <c r="M346" s="14"/>
      <c r="R346" s="14"/>
      <c r="S346" s="14"/>
      <c r="T346" s="14"/>
      <c r="U346" s="14"/>
      <c r="X346" s="15"/>
      <c r="Y346" s="15"/>
      <c r="Z346" s="16"/>
      <c r="AB346" s="16"/>
      <c r="AC346" s="16"/>
      <c r="AD346" s="16"/>
    </row>
    <row r="347" spans="1:30" s="13" customFormat="1" x14ac:dyDescent="0.4">
      <c r="A347" s="45"/>
      <c r="B347" s="45"/>
      <c r="D347" s="14"/>
      <c r="L347" s="14"/>
      <c r="M347" s="14"/>
      <c r="R347" s="14"/>
      <c r="S347" s="14"/>
      <c r="T347" s="14"/>
      <c r="U347" s="14"/>
      <c r="V347" s="14"/>
      <c r="W347" s="14"/>
      <c r="X347" s="15"/>
      <c r="Y347" s="15"/>
      <c r="Z347" s="16"/>
      <c r="AB347" s="16"/>
      <c r="AC347" s="16"/>
      <c r="AD347" s="16"/>
    </row>
    <row r="348" spans="1:30" s="13" customFormat="1" x14ac:dyDescent="0.4">
      <c r="A348" s="45"/>
      <c r="B348" s="45"/>
      <c r="D348" s="14"/>
      <c r="L348" s="14"/>
      <c r="M348" s="14"/>
      <c r="R348" s="14"/>
      <c r="S348" s="14"/>
      <c r="T348" s="14"/>
      <c r="U348" s="14"/>
      <c r="X348" s="15"/>
      <c r="Y348" s="15"/>
      <c r="Z348" s="16"/>
      <c r="AB348" s="16"/>
      <c r="AC348" s="16"/>
      <c r="AD348" s="16"/>
    </row>
    <row r="349" spans="1:30" s="13" customFormat="1" x14ac:dyDescent="0.4">
      <c r="A349" s="45"/>
      <c r="B349" s="45"/>
      <c r="D349" s="14"/>
      <c r="L349" s="14"/>
      <c r="M349" s="14"/>
      <c r="R349" s="14"/>
      <c r="S349" s="14"/>
      <c r="T349" s="14"/>
      <c r="U349" s="14"/>
      <c r="X349" s="15"/>
      <c r="Y349" s="15"/>
      <c r="Z349" s="16"/>
      <c r="AB349" s="16"/>
      <c r="AC349" s="16"/>
      <c r="AD349" s="16"/>
    </row>
    <row r="350" spans="1:30" s="13" customFormat="1" x14ac:dyDescent="0.4">
      <c r="A350" s="45"/>
      <c r="B350" s="45"/>
      <c r="D350" s="14"/>
      <c r="L350" s="14"/>
      <c r="M350" s="14"/>
      <c r="R350" s="14"/>
      <c r="S350" s="14"/>
      <c r="T350" s="14"/>
      <c r="U350" s="14"/>
      <c r="X350" s="15"/>
      <c r="Y350" s="15"/>
      <c r="Z350" s="16"/>
      <c r="AB350" s="16"/>
      <c r="AC350" s="16"/>
      <c r="AD350" s="16"/>
    </row>
    <row r="351" spans="1:30" s="13" customFormat="1" x14ac:dyDescent="0.4">
      <c r="A351" s="45"/>
      <c r="B351" s="45"/>
      <c r="D351" s="14"/>
      <c r="L351" s="14"/>
      <c r="M351" s="14"/>
      <c r="R351" s="14"/>
      <c r="S351" s="14"/>
      <c r="T351" s="14"/>
      <c r="U351" s="14"/>
      <c r="V351" s="14"/>
      <c r="W351" s="14"/>
      <c r="X351" s="15"/>
      <c r="Y351" s="15"/>
      <c r="Z351" s="16"/>
      <c r="AB351" s="16"/>
      <c r="AC351" s="16"/>
      <c r="AD351" s="16"/>
    </row>
    <row r="352" spans="1:30" s="13" customFormat="1" x14ac:dyDescent="0.4">
      <c r="A352" s="45"/>
      <c r="B352" s="45"/>
      <c r="D352" s="14"/>
      <c r="L352" s="14"/>
      <c r="M352" s="14"/>
      <c r="R352" s="14"/>
      <c r="S352" s="14"/>
      <c r="T352" s="14"/>
      <c r="U352" s="14"/>
      <c r="X352" s="15"/>
      <c r="Y352" s="15"/>
      <c r="Z352" s="16"/>
      <c r="AB352" s="16"/>
      <c r="AC352" s="16"/>
      <c r="AD352" s="16"/>
    </row>
    <row r="353" spans="1:30" s="13" customFormat="1" x14ac:dyDescent="0.4">
      <c r="A353" s="45"/>
      <c r="B353" s="45"/>
      <c r="D353" s="14"/>
      <c r="K353" s="14"/>
      <c r="R353" s="14"/>
      <c r="T353" s="14"/>
      <c r="V353" s="14"/>
      <c r="W353" s="14"/>
      <c r="X353" s="15"/>
      <c r="Y353" s="15"/>
      <c r="Z353" s="16"/>
      <c r="AB353" s="16"/>
      <c r="AC353" s="16"/>
      <c r="AD353" s="16"/>
    </row>
    <row r="354" spans="1:30" s="13" customFormat="1" x14ac:dyDescent="0.4">
      <c r="A354" s="45"/>
      <c r="B354" s="45"/>
      <c r="D354" s="14"/>
      <c r="K354" s="14"/>
      <c r="R354" s="14"/>
      <c r="T354" s="14"/>
      <c r="V354" s="14"/>
      <c r="W354" s="14"/>
      <c r="X354" s="15"/>
      <c r="Y354" s="15"/>
      <c r="Z354" s="16"/>
      <c r="AB354" s="16"/>
      <c r="AC354" s="16"/>
      <c r="AD354" s="16"/>
    </row>
    <row r="355" spans="1:30" s="13" customFormat="1" x14ac:dyDescent="0.4">
      <c r="A355" s="45"/>
      <c r="B355" s="45"/>
      <c r="D355" s="14"/>
      <c r="K355" s="14"/>
      <c r="R355" s="14"/>
      <c r="T355" s="14"/>
      <c r="V355" s="14"/>
      <c r="W355" s="14"/>
      <c r="X355" s="15"/>
      <c r="Y355" s="15"/>
      <c r="Z355" s="16"/>
      <c r="AB355" s="16"/>
      <c r="AC355" s="16"/>
      <c r="AD355" s="16"/>
    </row>
    <row r="356" spans="1:30" s="13" customFormat="1" x14ac:dyDescent="0.4">
      <c r="A356" s="45"/>
      <c r="B356" s="45"/>
      <c r="D356" s="14"/>
      <c r="K356" s="14"/>
      <c r="R356" s="14"/>
      <c r="T356" s="14"/>
      <c r="V356" s="14"/>
      <c r="W356" s="14"/>
      <c r="X356" s="15"/>
      <c r="Y356" s="15"/>
      <c r="Z356" s="16"/>
      <c r="AB356" s="16"/>
      <c r="AC356" s="16"/>
      <c r="AD356" s="16"/>
    </row>
    <row r="357" spans="1:30" s="13" customFormat="1" x14ac:dyDescent="0.4">
      <c r="A357" s="45"/>
      <c r="B357" s="45"/>
      <c r="D357" s="14"/>
      <c r="K357" s="14"/>
      <c r="R357" s="14"/>
      <c r="T357" s="14"/>
      <c r="X357" s="15"/>
      <c r="Y357" s="15"/>
      <c r="Z357" s="16"/>
      <c r="AB357" s="16"/>
      <c r="AC357" s="16"/>
      <c r="AD357" s="16"/>
    </row>
    <row r="358" spans="1:30" s="13" customFormat="1" x14ac:dyDescent="0.4">
      <c r="A358" s="45"/>
      <c r="B358" s="45"/>
      <c r="D358" s="14"/>
      <c r="K358" s="14"/>
      <c r="R358" s="14"/>
      <c r="T358" s="14"/>
      <c r="X358" s="15"/>
      <c r="Y358" s="15"/>
      <c r="Z358" s="16"/>
      <c r="AB358" s="16"/>
      <c r="AC358" s="16"/>
      <c r="AD358" s="16"/>
    </row>
    <row r="359" spans="1:30" s="13" customFormat="1" x14ac:dyDescent="0.4">
      <c r="A359" s="45"/>
      <c r="B359" s="45"/>
      <c r="D359" s="14"/>
      <c r="K359" s="14"/>
      <c r="R359" s="14"/>
      <c r="T359" s="14"/>
      <c r="X359" s="15"/>
      <c r="Y359" s="15"/>
      <c r="Z359" s="16"/>
      <c r="AB359" s="16"/>
      <c r="AC359" s="16"/>
      <c r="AD359" s="16"/>
    </row>
    <row r="360" spans="1:30" s="13" customFormat="1" x14ac:dyDescent="0.4">
      <c r="A360" s="45"/>
      <c r="B360" s="45"/>
      <c r="D360" s="14"/>
      <c r="K360" s="14"/>
      <c r="R360" s="14"/>
      <c r="T360" s="14"/>
      <c r="X360" s="15"/>
      <c r="Y360" s="15"/>
      <c r="Z360" s="16"/>
      <c r="AB360" s="16"/>
      <c r="AC360" s="16"/>
      <c r="AD360" s="16"/>
    </row>
    <row r="361" spans="1:30" s="13" customFormat="1" x14ac:dyDescent="0.4">
      <c r="A361" s="45"/>
      <c r="B361" s="45"/>
      <c r="D361" s="14"/>
      <c r="K361" s="14"/>
      <c r="R361" s="14"/>
      <c r="T361" s="14"/>
      <c r="X361" s="15"/>
      <c r="Y361" s="15"/>
      <c r="Z361" s="16"/>
      <c r="AB361" s="16"/>
      <c r="AC361" s="16"/>
      <c r="AD361" s="16"/>
    </row>
    <row r="362" spans="1:30" s="13" customFormat="1" x14ac:dyDescent="0.4">
      <c r="A362" s="45"/>
      <c r="B362" s="45"/>
      <c r="D362" s="14"/>
      <c r="K362" s="14"/>
      <c r="R362" s="14"/>
      <c r="T362" s="14"/>
      <c r="X362" s="15"/>
      <c r="Y362" s="15"/>
      <c r="Z362" s="16"/>
      <c r="AB362" s="16"/>
      <c r="AC362" s="16"/>
      <c r="AD362" s="16"/>
    </row>
  </sheetData>
  <autoFilter ref="A1:AE1">
    <sortState ref="A2:AE245">
      <sortCondition ref="W1"/>
    </sortState>
  </autoFilter>
  <phoneticPr fontId="18"/>
  <conditionalFormatting sqref="A32:Y32 AA32:AB32 AE32:XFD32 A52:Y52 AE52:XFD52 A48:XFD51 AE47:XFD47 AA52:AB52 A47:Y47 AA47:AB47 A69:Y69 AE69:XFD69 AE57:XFD57 AA69:AB69 A57:Y57 AA57:AB57 A93:Y93 AE93:XFD93 AE81:XFD81 AA93:AB93 A81:Y81 AA81:AB81 A112:Y112 AE112:XFD112 AE106:XFD106 AA112:AB112 A106:Y106 AA106:AB106 A150:Y150 AE150:XFD150 AE142:XFD142 AA150:AB150 A142:Y142 AA142:AB142 AE163:XFD164 A163:Y164 AA163:AB164 AE168:XFD168 A168:Y168 AA168:AB168 A41:Y41 A46:XFD46 A53:XFD56 A70:XFD80 A94:XFD105 AA41:XFD41 A42:AE45 AG42:XFD45 A151:XFD162 A165:XFD167 AE2:XFD3 A4:XFD31 A194:Y194 AE194:XFD194 AA194:AB194 A2:AB3 A33:XFD40 A58:XFD68 A82:XFD92 A107:XFD111 A113:XFD141 A143:XFD149 A169:XFD193 A195:XFD218 AG219:XFD219 A244:XFD245 A220:XFD239 A219:AE219">
    <cfRule type="expression" dxfId="29" priority="9">
      <formula>$B2="☆"</formula>
    </cfRule>
  </conditionalFormatting>
  <conditionalFormatting sqref="AC52:AD52 Z52">
    <cfRule type="expression" dxfId="28" priority="11">
      <formula>$B47="☆"</formula>
    </cfRule>
  </conditionalFormatting>
  <conditionalFormatting sqref="AC93:AD93 Z93">
    <cfRule type="expression" dxfId="27" priority="12">
      <formula>$B81="☆"</formula>
    </cfRule>
  </conditionalFormatting>
  <conditionalFormatting sqref="AC112:AD112 Z112">
    <cfRule type="expression" dxfId="26" priority="13">
      <formula>$B106="☆"</formula>
    </cfRule>
  </conditionalFormatting>
  <conditionalFormatting sqref="AC150:AD150 Z150">
    <cfRule type="expression" dxfId="25" priority="14">
      <formula>$B142="☆"</formula>
    </cfRule>
  </conditionalFormatting>
  <conditionalFormatting sqref="AC164:AD164 Z164">
    <cfRule type="expression" dxfId="24" priority="15">
      <formula>$B163="☆"</formula>
    </cfRule>
  </conditionalFormatting>
  <conditionalFormatting sqref="AC194:AD194 Z194">
    <cfRule type="expression" dxfId="23" priority="16">
      <formula>$B168="☆"</formula>
    </cfRule>
  </conditionalFormatting>
  <conditionalFormatting sqref="W240:AB243">
    <cfRule type="expression" dxfId="22" priority="8">
      <formula>$B240="☆"</formula>
    </cfRule>
  </conditionalFormatting>
  <conditionalFormatting sqref="A240:C243">
    <cfRule type="expression" dxfId="21" priority="7">
      <formula>$B240="☆"</formula>
    </cfRule>
  </conditionalFormatting>
  <conditionalFormatting sqref="Z41">
    <cfRule type="expression" dxfId="20" priority="29">
      <formula>$B41="☆"</formula>
    </cfRule>
  </conditionalFormatting>
  <conditionalFormatting sqref="Z69 AC69:AD69">
    <cfRule type="expression" dxfId="19" priority="30">
      <formula>$B57="☆"</formula>
    </cfRule>
  </conditionalFormatting>
  <conditionalFormatting sqref="Z47">
    <cfRule type="expression" dxfId="18" priority="6">
      <formula>$B47="☆"</formula>
    </cfRule>
  </conditionalFormatting>
  <conditionalFormatting sqref="AF42">
    <cfRule type="expression" dxfId="17" priority="5">
      <formula>$B42="☆"</formula>
    </cfRule>
  </conditionalFormatting>
  <conditionalFormatting sqref="AF43">
    <cfRule type="expression" dxfId="16" priority="4">
      <formula>$B43="☆"</formula>
    </cfRule>
  </conditionalFormatting>
  <conditionalFormatting sqref="AF44:AF45">
    <cfRule type="expression" dxfId="15" priority="3">
      <formula>$B44="☆"</formula>
    </cfRule>
  </conditionalFormatting>
  <conditionalFormatting sqref="AC3:AD3">
    <cfRule type="expression" dxfId="14" priority="39">
      <formula>$B2="☆"</formula>
    </cfRule>
  </conditionalFormatting>
  <conditionalFormatting sqref="AF219">
    <cfRule type="expression" dxfId="13" priority="2">
      <formula>$B219="☆"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2"/>
  <sheetViews>
    <sheetView zoomScale="80" zoomScaleNormal="80" workbookViewId="0">
      <pane ySplit="1" topLeftCell="A2" activePane="bottomLeft" state="frozen"/>
      <selection activeCell="O1" sqref="O1"/>
      <selection pane="bottomLeft"/>
    </sheetView>
  </sheetViews>
  <sheetFormatPr defaultColWidth="16" defaultRowHeight="18.75" x14ac:dyDescent="0.4"/>
  <cols>
    <col min="1" max="2" width="7.125" style="18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11"/>
    <col min="27" max="28" width="9.375" bestFit="1" customWidth="1"/>
    <col min="29" max="29" width="17.625" style="11" bestFit="1" customWidth="1"/>
    <col min="30" max="30" width="19.625" style="11" bestFit="1" customWidth="1"/>
  </cols>
  <sheetData>
    <row r="1" spans="1:31" x14ac:dyDescent="0.4">
      <c r="A1" s="72"/>
      <c r="B1" s="72"/>
      <c r="C1" s="72"/>
      <c r="D1" t="s">
        <v>0</v>
      </c>
      <c r="E1" t="s">
        <v>1</v>
      </c>
      <c r="F1" t="s">
        <v>2</v>
      </c>
      <c r="G1" t="s">
        <v>3</v>
      </c>
      <c r="H1" t="s">
        <v>96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72" t="s">
        <v>101</v>
      </c>
      <c r="X1" s="22" t="s">
        <v>89</v>
      </c>
      <c r="Y1" s="23" t="s">
        <v>90</v>
      </c>
      <c r="Z1" s="23" t="s">
        <v>94</v>
      </c>
      <c r="AA1" s="23" t="s">
        <v>100</v>
      </c>
      <c r="AB1" s="23" t="s">
        <v>93</v>
      </c>
      <c r="AC1" s="23" t="s">
        <v>95</v>
      </c>
      <c r="AD1" s="23" t="s">
        <v>102</v>
      </c>
      <c r="AE1" s="23"/>
    </row>
    <row r="2" spans="1:31" s="67" customFormat="1" x14ac:dyDescent="0.4">
      <c r="A2" s="62" t="str">
        <f t="shared" ref="A2:A58" si="0">IF(V2&gt;0, "★", "-")</f>
        <v>★</v>
      </c>
      <c r="B2" s="62" t="str">
        <f t="shared" ref="B2:B58" si="1">IF(K2&gt;0, "☆", "-")</f>
        <v>-</v>
      </c>
      <c r="C2" s="67">
        <v>10</v>
      </c>
      <c r="D2" s="64">
        <v>43384.344305555554</v>
      </c>
      <c r="E2" s="63">
        <v>2267</v>
      </c>
      <c r="F2" s="63" t="s">
        <v>18</v>
      </c>
      <c r="G2" s="63">
        <v>2413</v>
      </c>
      <c r="H2" s="63">
        <v>1288</v>
      </c>
      <c r="I2" s="63">
        <v>1</v>
      </c>
      <c r="J2" s="63">
        <v>2</v>
      </c>
      <c r="K2" s="63"/>
      <c r="L2" s="64">
        <v>43384.421215277776</v>
      </c>
      <c r="M2" s="64">
        <v>43384.424629629626</v>
      </c>
      <c r="N2" s="63" t="s">
        <v>23</v>
      </c>
      <c r="O2" s="63" t="s">
        <v>24</v>
      </c>
      <c r="P2" s="63" t="s">
        <v>19</v>
      </c>
      <c r="Q2" s="63" t="s">
        <v>20</v>
      </c>
      <c r="R2" s="64">
        <v>43384.422372685185</v>
      </c>
      <c r="S2" s="64">
        <v>43384.422372685185</v>
      </c>
      <c r="T2" s="64">
        <v>43384.433182870373</v>
      </c>
      <c r="U2" s="64">
        <v>43384.433182870373</v>
      </c>
      <c r="V2" s="64">
        <v>43384.417013888888</v>
      </c>
      <c r="W2" s="68">
        <f t="shared" ref="W2:W58" si="2">IF(V2&gt;0,V2,D2)</f>
        <v>43384.417013888888</v>
      </c>
      <c r="X2" s="69">
        <f t="shared" ref="X2:X58" si="3">M2-L2</f>
        <v>3.4143518496421166E-3</v>
      </c>
      <c r="Y2" s="69">
        <f t="shared" ref="Y2:Y58" si="4">X2*J2</f>
        <v>6.8287036992842332E-3</v>
      </c>
      <c r="Z2" s="70">
        <f>SUM(Y2:Y27)</f>
        <v>0.17170138885558117</v>
      </c>
      <c r="AA2" s="70">
        <f t="shared" ref="AA2:AA59" si="5">IF(IF(A2="☆",K2-R2,L2-R2)&lt;0,0,IF(A2="☆",K2-R2,L2-R2))</f>
        <v>0</v>
      </c>
      <c r="AB2" s="70">
        <f t="shared" ref="AB2" si="6">IF(IF(B2="☆",(IF(K2&gt;R2,K2-W2,R2-W2)),L2-W2)&lt;0,0,IF(B2="☆",(IF(K2&gt;R2,K2-W2,R2-W2)),L2-W2))</f>
        <v>4.2013888887595385E-3</v>
      </c>
      <c r="AC2" s="78">
        <f>AVERAGE(AB2:AB27)</f>
        <v>3.667534722505176E-3</v>
      </c>
      <c r="AD2" s="70">
        <f>MEDIAN(AB2:AB27)</f>
        <v>3.9988425924093463E-3</v>
      </c>
    </row>
    <row r="3" spans="1:31" s="13" customFormat="1" x14ac:dyDescent="0.4">
      <c r="A3" s="45" t="str">
        <f t="shared" si="0"/>
        <v>★</v>
      </c>
      <c r="B3" s="45" t="str">
        <f t="shared" si="1"/>
        <v>-</v>
      </c>
      <c r="C3" s="13">
        <v>10</v>
      </c>
      <c r="D3" s="2">
        <v>43384.412847222222</v>
      </c>
      <c r="E3" s="3">
        <v>2268</v>
      </c>
      <c r="F3" s="3" t="s">
        <v>33</v>
      </c>
      <c r="G3" s="3">
        <v>2351</v>
      </c>
      <c r="H3" s="3">
        <v>728</v>
      </c>
      <c r="I3" s="3">
        <v>5</v>
      </c>
      <c r="J3" s="3">
        <v>1</v>
      </c>
      <c r="K3" s="3"/>
      <c r="L3" s="2">
        <v>43384.419895833336</v>
      </c>
      <c r="M3" s="2">
        <v>43384.42564814815</v>
      </c>
      <c r="N3" s="3" t="s">
        <v>52</v>
      </c>
      <c r="O3" s="3" t="s">
        <v>53</v>
      </c>
      <c r="P3" s="3" t="s">
        <v>61</v>
      </c>
      <c r="Q3" s="3" t="s">
        <v>62</v>
      </c>
      <c r="R3" s="2">
        <v>43384.420162037037</v>
      </c>
      <c r="S3" s="2">
        <v>43384.420902777776</v>
      </c>
      <c r="T3" s="2">
        <v>43384.428981481484</v>
      </c>
      <c r="U3" s="2">
        <v>43384.436180555553</v>
      </c>
      <c r="V3" s="2">
        <v>43384.417349537034</v>
      </c>
      <c r="W3" s="14">
        <f t="shared" si="2"/>
        <v>43384.417349537034</v>
      </c>
      <c r="X3" s="15">
        <f t="shared" si="3"/>
        <v>5.7523148134350777E-3</v>
      </c>
      <c r="Y3" s="15">
        <f t="shared" si="4"/>
        <v>5.7523148134350777E-3</v>
      </c>
      <c r="Z3" s="16"/>
      <c r="AA3" s="16">
        <f t="shared" si="5"/>
        <v>0</v>
      </c>
      <c r="AB3" s="16">
        <f>IF(IF(B3="☆",(IF(K3&gt;R3,K3-W3,R3-W3)),L3-W3)&lt;0,0,IF(B3="☆",(IF(K3&gt;R3,K3-W3,R3-W3)),L3-W3))</f>
        <v>2.5462963021709584E-3</v>
      </c>
      <c r="AC3" s="16"/>
      <c r="AD3" s="16"/>
    </row>
    <row r="4" spans="1:31" s="13" customFormat="1" x14ac:dyDescent="0.4">
      <c r="A4" s="45" t="str">
        <f t="shared" si="0"/>
        <v>★</v>
      </c>
      <c r="B4" s="45" t="str">
        <f t="shared" si="1"/>
        <v>-</v>
      </c>
      <c r="C4" s="13">
        <v>10</v>
      </c>
      <c r="D4" s="2">
        <v>43384.419861111113</v>
      </c>
      <c r="E4" s="3">
        <v>2272</v>
      </c>
      <c r="F4" s="3" t="s">
        <v>18</v>
      </c>
      <c r="G4" s="3">
        <v>1358</v>
      </c>
      <c r="H4" s="3">
        <v>306</v>
      </c>
      <c r="I4" s="3">
        <v>7</v>
      </c>
      <c r="J4" s="3">
        <v>1</v>
      </c>
      <c r="K4" s="3"/>
      <c r="L4" s="2">
        <v>43384.423402777778</v>
      </c>
      <c r="M4" s="2">
        <v>43384.427372685182</v>
      </c>
      <c r="N4" s="3" t="s">
        <v>19</v>
      </c>
      <c r="O4" s="3" t="s">
        <v>20</v>
      </c>
      <c r="P4" s="3" t="s">
        <v>31</v>
      </c>
      <c r="Q4" s="3" t="s">
        <v>32</v>
      </c>
      <c r="R4" s="2">
        <v>43384.424629629626</v>
      </c>
      <c r="S4" s="2">
        <v>43384.424629629626</v>
      </c>
      <c r="T4" s="2">
        <v>43384.432569444441</v>
      </c>
      <c r="U4" s="2">
        <v>43384.432569444441</v>
      </c>
      <c r="V4" s="2">
        <v>43384.424629629626</v>
      </c>
      <c r="W4" s="14">
        <f t="shared" si="2"/>
        <v>43384.424629629626</v>
      </c>
      <c r="X4" s="15">
        <f t="shared" si="3"/>
        <v>3.9699074040981941E-3</v>
      </c>
      <c r="Y4" s="15">
        <f t="shared" si="4"/>
        <v>3.9699074040981941E-3</v>
      </c>
      <c r="Z4" s="16"/>
      <c r="AA4" s="16">
        <f t="shared" si="5"/>
        <v>0</v>
      </c>
      <c r="AB4" s="16">
        <f t="shared" ref="AB4:AB59" si="7">IF(IF(B4="☆",(IF(K4&gt;R4,K4-W4,R4-W4)),L4-W4)&lt;0,0,IF(B4="☆",(IF(K4&gt;R4,K4-W4,R4-W4)),L4-W4))</f>
        <v>0</v>
      </c>
      <c r="AC4" s="16"/>
      <c r="AD4" s="16"/>
    </row>
    <row r="5" spans="1:31" s="13" customFormat="1" x14ac:dyDescent="0.4">
      <c r="A5" s="45" t="str">
        <f t="shared" si="0"/>
        <v>-</v>
      </c>
      <c r="B5" s="45" t="str">
        <f t="shared" si="1"/>
        <v>-</v>
      </c>
      <c r="C5" s="13">
        <v>10</v>
      </c>
      <c r="D5" s="2">
        <v>43384.422303240739</v>
      </c>
      <c r="E5" s="3">
        <v>2274</v>
      </c>
      <c r="F5" s="3" t="s">
        <v>33</v>
      </c>
      <c r="G5" s="3">
        <v>2314</v>
      </c>
      <c r="H5" s="3">
        <v>1246</v>
      </c>
      <c r="I5" s="3">
        <v>4</v>
      </c>
      <c r="J5" s="3">
        <v>1</v>
      </c>
      <c r="K5" s="3"/>
      <c r="L5" s="2">
        <v>43384.425034722219</v>
      </c>
      <c r="M5" s="2">
        <v>43384.433113425926</v>
      </c>
      <c r="N5" s="3" t="s">
        <v>67</v>
      </c>
      <c r="O5" s="3" t="s">
        <v>68</v>
      </c>
      <c r="P5" s="3" t="s">
        <v>46</v>
      </c>
      <c r="Q5" s="3" t="s">
        <v>47</v>
      </c>
      <c r="R5" s="2">
        <v>43384.426261574074</v>
      </c>
      <c r="S5" s="2">
        <v>43384.426261574074</v>
      </c>
      <c r="T5" s="2">
        <v>43384.443761574075</v>
      </c>
      <c r="U5" s="2">
        <v>43384.444930555554</v>
      </c>
      <c r="V5" s="3"/>
      <c r="W5" s="14">
        <f t="shared" si="2"/>
        <v>43384.422303240739</v>
      </c>
      <c r="X5" s="15">
        <f t="shared" si="3"/>
        <v>8.078703707724344E-3</v>
      </c>
      <c r="Y5" s="15">
        <f t="shared" si="4"/>
        <v>8.078703707724344E-3</v>
      </c>
      <c r="Z5" s="16"/>
      <c r="AA5" s="16">
        <f t="shared" si="5"/>
        <v>0</v>
      </c>
      <c r="AB5" s="16">
        <f t="shared" si="7"/>
        <v>2.7314814797136933E-3</v>
      </c>
      <c r="AC5" s="16"/>
      <c r="AD5" s="16"/>
    </row>
    <row r="6" spans="1:31" s="13" customFormat="1" x14ac:dyDescent="0.4">
      <c r="A6" s="45" t="str">
        <f t="shared" si="0"/>
        <v>★</v>
      </c>
      <c r="B6" s="45" t="str">
        <f t="shared" si="1"/>
        <v>-</v>
      </c>
      <c r="C6" s="13">
        <v>10</v>
      </c>
      <c r="D6" s="2">
        <v>43384.42491898148</v>
      </c>
      <c r="E6" s="3">
        <v>2275</v>
      </c>
      <c r="F6" s="3" t="s">
        <v>43</v>
      </c>
      <c r="G6" s="3">
        <v>0</v>
      </c>
      <c r="H6" s="3">
        <v>913</v>
      </c>
      <c r="I6" s="3">
        <v>4</v>
      </c>
      <c r="J6" s="3">
        <v>1</v>
      </c>
      <c r="K6" s="3"/>
      <c r="L6" s="2">
        <v>43384.42527777778</v>
      </c>
      <c r="M6" s="2">
        <v>43384.427499999998</v>
      </c>
      <c r="N6" s="3" t="s">
        <v>67</v>
      </c>
      <c r="O6" s="3" t="s">
        <v>68</v>
      </c>
      <c r="P6" s="3" t="s">
        <v>52</v>
      </c>
      <c r="Q6" s="3" t="s">
        <v>53</v>
      </c>
      <c r="R6" s="2">
        <v>43384.427083333336</v>
      </c>
      <c r="S6" s="2">
        <v>43384.427083333336</v>
      </c>
      <c r="T6" s="2">
        <v>43384.432037037041</v>
      </c>
      <c r="U6" s="2">
        <v>43384.432037037041</v>
      </c>
      <c r="V6" s="2">
        <v>43384.427083333336</v>
      </c>
      <c r="W6" s="14">
        <f t="shared" si="2"/>
        <v>43384.427083333336</v>
      </c>
      <c r="X6" s="15">
        <f t="shared" si="3"/>
        <v>2.2222222178243101E-3</v>
      </c>
      <c r="Y6" s="15">
        <f t="shared" si="4"/>
        <v>2.2222222178243101E-3</v>
      </c>
      <c r="Z6" s="16"/>
      <c r="AA6" s="16">
        <f t="shared" si="5"/>
        <v>0</v>
      </c>
      <c r="AB6" s="16">
        <f t="shared" si="7"/>
        <v>0</v>
      </c>
      <c r="AC6" s="16"/>
      <c r="AD6" s="16"/>
    </row>
    <row r="7" spans="1:31" s="13" customFormat="1" x14ac:dyDescent="0.4">
      <c r="A7" s="45" t="str">
        <f t="shared" si="0"/>
        <v>-</v>
      </c>
      <c r="B7" s="45" t="str">
        <f t="shared" si="1"/>
        <v>-</v>
      </c>
      <c r="C7" s="13">
        <v>10</v>
      </c>
      <c r="D7" s="2">
        <v>43384.426793981482</v>
      </c>
      <c r="E7" s="3">
        <v>2277</v>
      </c>
      <c r="F7" s="3" t="s">
        <v>43</v>
      </c>
      <c r="G7" s="3">
        <v>0</v>
      </c>
      <c r="H7" s="3">
        <v>1273</v>
      </c>
      <c r="I7" s="3">
        <v>9</v>
      </c>
      <c r="J7" s="3">
        <v>1</v>
      </c>
      <c r="K7" s="3"/>
      <c r="L7" s="2">
        <v>43384.431064814817</v>
      </c>
      <c r="M7" s="2">
        <v>43384.448344907411</v>
      </c>
      <c r="N7" s="3" t="s">
        <v>67</v>
      </c>
      <c r="O7" s="3" t="s">
        <v>68</v>
      </c>
      <c r="P7" s="3" t="s">
        <v>84</v>
      </c>
      <c r="Q7" s="3" t="s">
        <v>85</v>
      </c>
      <c r="R7" s="2">
        <v>43384.430868055555</v>
      </c>
      <c r="S7" s="2">
        <v>43384.431631944448</v>
      </c>
      <c r="T7" s="2">
        <v>43384.447766203702</v>
      </c>
      <c r="U7" s="2">
        <v>43384.454282407409</v>
      </c>
      <c r="V7" s="3"/>
      <c r="W7" s="14">
        <f t="shared" si="2"/>
        <v>43384.426793981482</v>
      </c>
      <c r="X7" s="15">
        <f t="shared" si="3"/>
        <v>1.7280092593864538E-2</v>
      </c>
      <c r="Y7" s="15">
        <f t="shared" si="4"/>
        <v>1.7280092593864538E-2</v>
      </c>
      <c r="Z7" s="16"/>
      <c r="AA7" s="16">
        <f t="shared" si="5"/>
        <v>1.9675926159834489E-4</v>
      </c>
      <c r="AB7" s="16">
        <f t="shared" si="7"/>
        <v>4.2708333348855376E-3</v>
      </c>
      <c r="AC7" s="16"/>
      <c r="AD7" s="16"/>
    </row>
    <row r="8" spans="1:31" s="13" customFormat="1" x14ac:dyDescent="0.4">
      <c r="A8" s="45" t="str">
        <f t="shared" si="0"/>
        <v>-</v>
      </c>
      <c r="B8" s="45" t="str">
        <f t="shared" si="1"/>
        <v>-</v>
      </c>
      <c r="C8" s="13">
        <v>10</v>
      </c>
      <c r="D8" s="2">
        <v>43384.426863425928</v>
      </c>
      <c r="E8" s="3">
        <v>2278</v>
      </c>
      <c r="F8" s="3" t="s">
        <v>33</v>
      </c>
      <c r="G8" s="3">
        <v>2306</v>
      </c>
      <c r="H8" s="3">
        <v>367</v>
      </c>
      <c r="I8" s="3">
        <v>9</v>
      </c>
      <c r="J8" s="3">
        <v>2</v>
      </c>
      <c r="K8" s="3"/>
      <c r="L8" s="2">
        <v>43384.430659722224</v>
      </c>
      <c r="M8" s="2">
        <v>43384.445937500001</v>
      </c>
      <c r="N8" s="3" t="s">
        <v>67</v>
      </c>
      <c r="O8" s="3" t="s">
        <v>68</v>
      </c>
      <c r="P8" s="3" t="s">
        <v>44</v>
      </c>
      <c r="Q8" s="3" t="s">
        <v>45</v>
      </c>
      <c r="R8" s="2">
        <v>43384.430937500001</v>
      </c>
      <c r="S8" s="2">
        <v>43384.430937500001</v>
      </c>
      <c r="T8" s="2">
        <v>43384.447627314818</v>
      </c>
      <c r="U8" s="2">
        <v>43384.447627314818</v>
      </c>
      <c r="V8" s="3"/>
      <c r="W8" s="14">
        <f t="shared" si="2"/>
        <v>43384.426863425928</v>
      </c>
      <c r="X8" s="15">
        <f t="shared" si="3"/>
        <v>1.5277777776645962E-2</v>
      </c>
      <c r="Y8" s="15">
        <f t="shared" si="4"/>
        <v>3.0555555553291924E-2</v>
      </c>
      <c r="Z8" s="16"/>
      <c r="AA8" s="16">
        <f t="shared" si="5"/>
        <v>0</v>
      </c>
      <c r="AB8" s="16">
        <f t="shared" si="7"/>
        <v>3.796296296059154E-3</v>
      </c>
      <c r="AC8" s="16"/>
      <c r="AD8" s="16"/>
    </row>
    <row r="9" spans="1:31" s="13" customFormat="1" x14ac:dyDescent="0.4">
      <c r="A9" s="45" t="str">
        <f t="shared" si="0"/>
        <v>★</v>
      </c>
      <c r="B9" s="45" t="str">
        <f t="shared" si="1"/>
        <v>-</v>
      </c>
      <c r="C9" s="13">
        <v>10</v>
      </c>
      <c r="D9" s="2">
        <v>43384.432013888887</v>
      </c>
      <c r="E9" s="3">
        <v>2279</v>
      </c>
      <c r="F9" s="3" t="s">
        <v>33</v>
      </c>
      <c r="G9" s="3">
        <v>2176</v>
      </c>
      <c r="H9" s="3">
        <v>825</v>
      </c>
      <c r="I9" s="3">
        <v>8</v>
      </c>
      <c r="J9" s="3">
        <v>1</v>
      </c>
      <c r="K9" s="3"/>
      <c r="L9" s="2">
        <v>43384.439097222225</v>
      </c>
      <c r="M9" s="2">
        <v>43384.443333333336</v>
      </c>
      <c r="N9" s="3" t="s">
        <v>67</v>
      </c>
      <c r="O9" s="3" t="s">
        <v>68</v>
      </c>
      <c r="P9" s="3" t="s">
        <v>39</v>
      </c>
      <c r="Q9" s="3" t="s">
        <v>40</v>
      </c>
      <c r="R9" s="2">
        <v>43384.441446759258</v>
      </c>
      <c r="S9" s="2">
        <v>43384.441446759258</v>
      </c>
      <c r="T9" s="2">
        <v>43384.449490740742</v>
      </c>
      <c r="U9" s="2">
        <v>43384.449837962966</v>
      </c>
      <c r="V9" s="2">
        <v>43384.441446759258</v>
      </c>
      <c r="W9" s="14">
        <f t="shared" si="2"/>
        <v>43384.441446759258</v>
      </c>
      <c r="X9" s="15">
        <f t="shared" si="3"/>
        <v>4.2361111118225381E-3</v>
      </c>
      <c r="Y9" s="15">
        <f t="shared" si="4"/>
        <v>4.2361111118225381E-3</v>
      </c>
      <c r="Z9" s="16"/>
      <c r="AA9" s="16">
        <f t="shared" si="5"/>
        <v>0</v>
      </c>
      <c r="AB9" s="16">
        <f t="shared" si="7"/>
        <v>0</v>
      </c>
      <c r="AC9" s="16"/>
      <c r="AD9" s="16"/>
    </row>
    <row r="10" spans="1:31" s="13" customFormat="1" x14ac:dyDescent="0.4">
      <c r="A10" s="45" t="str">
        <f t="shared" si="0"/>
        <v>-</v>
      </c>
      <c r="B10" s="45" t="str">
        <f t="shared" si="1"/>
        <v>-</v>
      </c>
      <c r="C10" s="13">
        <v>10</v>
      </c>
      <c r="D10" s="2">
        <v>43384.433958333335</v>
      </c>
      <c r="E10" s="3">
        <v>2280</v>
      </c>
      <c r="F10" s="3" t="s">
        <v>18</v>
      </c>
      <c r="G10" s="3">
        <v>1958</v>
      </c>
      <c r="H10" s="3">
        <v>804</v>
      </c>
      <c r="I10" s="3">
        <v>9</v>
      </c>
      <c r="J10" s="3">
        <v>1</v>
      </c>
      <c r="K10" s="3"/>
      <c r="L10" s="2">
        <v>43384.440740740742</v>
      </c>
      <c r="M10" s="2">
        <v>43384.446018518516</v>
      </c>
      <c r="N10" s="3" t="s">
        <v>52</v>
      </c>
      <c r="O10" s="3" t="s">
        <v>53</v>
      </c>
      <c r="P10" s="3" t="s">
        <v>44</v>
      </c>
      <c r="Q10" s="3" t="s">
        <v>45</v>
      </c>
      <c r="R10" s="2">
        <v>43384.437175925923</v>
      </c>
      <c r="S10" s="2">
        <v>43384.437175925923</v>
      </c>
      <c r="T10" s="2">
        <v>43384.448564814818</v>
      </c>
      <c r="U10" s="2">
        <v>43384.448564814818</v>
      </c>
      <c r="V10" s="3"/>
      <c r="W10" s="14">
        <f t="shared" si="2"/>
        <v>43384.433958333335</v>
      </c>
      <c r="X10" s="15">
        <f t="shared" si="3"/>
        <v>5.277777774608694E-3</v>
      </c>
      <c r="Y10" s="15">
        <f t="shared" si="4"/>
        <v>5.277777774608694E-3</v>
      </c>
      <c r="Z10" s="16"/>
      <c r="AA10" s="16">
        <f t="shared" si="5"/>
        <v>3.5648148186737671E-3</v>
      </c>
      <c r="AB10" s="16">
        <f t="shared" si="7"/>
        <v>6.7824074067175388E-3</v>
      </c>
      <c r="AC10" s="16"/>
      <c r="AD10" s="16"/>
    </row>
    <row r="11" spans="1:31" s="13" customFormat="1" x14ac:dyDescent="0.4">
      <c r="A11" s="45" t="str">
        <f t="shared" si="0"/>
        <v>-</v>
      </c>
      <c r="B11" s="45" t="str">
        <f t="shared" si="1"/>
        <v>-</v>
      </c>
      <c r="C11" s="13">
        <v>10</v>
      </c>
      <c r="D11" s="2">
        <v>43384.438148148147</v>
      </c>
      <c r="E11" s="3">
        <v>2281</v>
      </c>
      <c r="F11" s="3" t="s">
        <v>33</v>
      </c>
      <c r="G11" s="3">
        <v>2424</v>
      </c>
      <c r="H11" s="3">
        <v>1277</v>
      </c>
      <c r="I11" s="3">
        <v>8</v>
      </c>
      <c r="J11" s="3">
        <v>1</v>
      </c>
      <c r="K11" s="3"/>
      <c r="L11" s="2">
        <v>43384.441863425927</v>
      </c>
      <c r="M11" s="2">
        <v>43384.444768518515</v>
      </c>
      <c r="N11" s="3" t="s">
        <v>52</v>
      </c>
      <c r="O11" s="3" t="s">
        <v>53</v>
      </c>
      <c r="P11" s="3" t="s">
        <v>82</v>
      </c>
      <c r="Q11" s="3" t="s">
        <v>83</v>
      </c>
      <c r="R11" s="2">
        <v>43384.446053240739</v>
      </c>
      <c r="S11" s="2">
        <v>43384.446053240739</v>
      </c>
      <c r="T11" s="2">
        <v>43384.451863425929</v>
      </c>
      <c r="U11" s="2">
        <v>43384.451863425929</v>
      </c>
      <c r="V11" s="3"/>
      <c r="W11" s="14">
        <f t="shared" si="2"/>
        <v>43384.438148148147</v>
      </c>
      <c r="X11" s="15">
        <f t="shared" si="3"/>
        <v>2.9050925877527334E-3</v>
      </c>
      <c r="Y11" s="15">
        <f t="shared" si="4"/>
        <v>2.9050925877527334E-3</v>
      </c>
      <c r="Z11" s="16"/>
      <c r="AA11" s="16">
        <f t="shared" si="5"/>
        <v>0</v>
      </c>
      <c r="AB11" s="16">
        <f t="shared" si="7"/>
        <v>3.7152777804294601E-3</v>
      </c>
      <c r="AC11" s="16"/>
      <c r="AD11" s="16"/>
    </row>
    <row r="12" spans="1:31" s="13" customFormat="1" x14ac:dyDescent="0.4">
      <c r="A12" s="45" t="str">
        <f t="shared" si="0"/>
        <v>-</v>
      </c>
      <c r="B12" s="45" t="str">
        <f t="shared" si="1"/>
        <v>-</v>
      </c>
      <c r="C12" s="13">
        <v>10</v>
      </c>
      <c r="D12" s="2">
        <v>43384.441053240742</v>
      </c>
      <c r="E12" s="3">
        <v>2282</v>
      </c>
      <c r="F12" s="3" t="s">
        <v>18</v>
      </c>
      <c r="G12" s="3">
        <v>2432</v>
      </c>
      <c r="H12" s="3">
        <v>862</v>
      </c>
      <c r="I12" s="3">
        <v>4</v>
      </c>
      <c r="J12" s="3">
        <v>1</v>
      </c>
      <c r="K12" s="3"/>
      <c r="L12" s="2">
        <v>43384.442337962966</v>
      </c>
      <c r="M12" s="2">
        <v>43384.456909722219</v>
      </c>
      <c r="N12" s="3" t="s">
        <v>48</v>
      </c>
      <c r="O12" s="3" t="s">
        <v>49</v>
      </c>
      <c r="P12" s="3" t="s">
        <v>63</v>
      </c>
      <c r="Q12" s="3" t="s">
        <v>64</v>
      </c>
      <c r="R12" s="2">
        <v>43384.443495370368</v>
      </c>
      <c r="S12" s="2">
        <v>43384.443495370368</v>
      </c>
      <c r="T12" s="2">
        <v>43384.454930555556</v>
      </c>
      <c r="U12" s="2">
        <v>43384.464942129627</v>
      </c>
      <c r="V12" s="3"/>
      <c r="W12" s="14">
        <f t="shared" si="2"/>
        <v>43384.441053240742</v>
      </c>
      <c r="X12" s="15">
        <f t="shared" si="3"/>
        <v>1.4571759253158234E-2</v>
      </c>
      <c r="Y12" s="15">
        <f t="shared" si="4"/>
        <v>1.4571759253158234E-2</v>
      </c>
      <c r="Z12" s="16"/>
      <c r="AA12" s="16">
        <f t="shared" si="5"/>
        <v>0</v>
      </c>
      <c r="AB12" s="16">
        <f t="shared" si="7"/>
        <v>1.2847222242271528E-3</v>
      </c>
      <c r="AC12" s="16"/>
      <c r="AD12" s="16"/>
    </row>
    <row r="13" spans="1:31" s="13" customFormat="1" x14ac:dyDescent="0.4">
      <c r="A13" s="45" t="str">
        <f t="shared" si="0"/>
        <v>-</v>
      </c>
      <c r="B13" s="45" t="str">
        <f t="shared" si="1"/>
        <v>-</v>
      </c>
      <c r="C13" s="13">
        <v>10</v>
      </c>
      <c r="D13" s="2">
        <v>43384.441134259258</v>
      </c>
      <c r="E13" s="3">
        <v>2283</v>
      </c>
      <c r="F13" s="3" t="s">
        <v>38</v>
      </c>
      <c r="G13" s="3">
        <v>0</v>
      </c>
      <c r="H13" s="3">
        <v>783</v>
      </c>
      <c r="I13" s="3">
        <v>4</v>
      </c>
      <c r="J13" s="3">
        <v>1</v>
      </c>
      <c r="K13" s="3"/>
      <c r="L13" s="2">
        <v>43384.445706018516</v>
      </c>
      <c r="M13" s="2">
        <v>43384.45239583333</v>
      </c>
      <c r="N13" s="3" t="s">
        <v>46</v>
      </c>
      <c r="O13" s="3" t="s">
        <v>47</v>
      </c>
      <c r="P13" s="3" t="s">
        <v>76</v>
      </c>
      <c r="Q13" s="3" t="s">
        <v>77</v>
      </c>
      <c r="R13" s="2">
        <v>43384.446817129632</v>
      </c>
      <c r="S13" s="2">
        <v>43384.446817129632</v>
      </c>
      <c r="T13" s="2">
        <v>43384.459189814814</v>
      </c>
      <c r="U13" s="2">
        <v>43384.459189814814</v>
      </c>
      <c r="V13" s="3"/>
      <c r="W13" s="14">
        <f t="shared" si="2"/>
        <v>43384.441134259258</v>
      </c>
      <c r="X13" s="15">
        <f t="shared" si="3"/>
        <v>6.6898148143081926E-3</v>
      </c>
      <c r="Y13" s="15">
        <f t="shared" si="4"/>
        <v>6.6898148143081926E-3</v>
      </c>
      <c r="Z13" s="16"/>
      <c r="AA13" s="16">
        <f t="shared" si="5"/>
        <v>0</v>
      </c>
      <c r="AB13" s="16">
        <f t="shared" si="7"/>
        <v>4.5717592583969235E-3</v>
      </c>
      <c r="AC13" s="16"/>
      <c r="AD13" s="16"/>
    </row>
    <row r="14" spans="1:31" s="13" customFormat="1" x14ac:dyDescent="0.4">
      <c r="A14" s="45" t="str">
        <f t="shared" si="0"/>
        <v>-</v>
      </c>
      <c r="B14" s="45" t="str">
        <f t="shared" si="1"/>
        <v>-</v>
      </c>
      <c r="C14" s="13">
        <v>10</v>
      </c>
      <c r="D14" s="2">
        <v>43384.444722222222</v>
      </c>
      <c r="E14" s="3">
        <v>2285</v>
      </c>
      <c r="F14" s="3" t="s">
        <v>43</v>
      </c>
      <c r="G14" s="3">
        <v>0</v>
      </c>
      <c r="H14" s="3">
        <v>1123</v>
      </c>
      <c r="I14" s="3">
        <v>6</v>
      </c>
      <c r="J14" s="3">
        <v>2</v>
      </c>
      <c r="K14" s="3"/>
      <c r="L14" s="2">
        <v>43384.446631944447</v>
      </c>
      <c r="M14" s="2">
        <v>43384.451388888891</v>
      </c>
      <c r="N14" s="3" t="s">
        <v>52</v>
      </c>
      <c r="O14" s="3" t="s">
        <v>53</v>
      </c>
      <c r="P14" s="3" t="s">
        <v>61</v>
      </c>
      <c r="Q14" s="3" t="s">
        <v>62</v>
      </c>
      <c r="R14" s="2">
        <v>43384.445752314816</v>
      </c>
      <c r="S14" s="2">
        <v>43384.445752314816</v>
      </c>
      <c r="T14" s="2">
        <v>43384.455266203702</v>
      </c>
      <c r="U14" s="2">
        <v>43384.455266203702</v>
      </c>
      <c r="V14" s="3"/>
      <c r="W14" s="14">
        <f t="shared" si="2"/>
        <v>43384.444722222222</v>
      </c>
      <c r="X14" s="15">
        <f t="shared" si="3"/>
        <v>4.756944443215616E-3</v>
      </c>
      <c r="Y14" s="15">
        <f t="shared" si="4"/>
        <v>9.5138888864312321E-3</v>
      </c>
      <c r="Z14" s="16"/>
      <c r="AA14" s="16">
        <f t="shared" si="5"/>
        <v>8.7962963152676821E-4</v>
      </c>
      <c r="AB14" s="16">
        <f t="shared" si="7"/>
        <v>1.9097222248092294E-3</v>
      </c>
      <c r="AC14" s="16"/>
      <c r="AD14" s="16"/>
    </row>
    <row r="15" spans="1:31" s="13" customFormat="1" x14ac:dyDescent="0.4">
      <c r="A15" s="45" t="str">
        <f t="shared" si="0"/>
        <v>-</v>
      </c>
      <c r="B15" s="45" t="str">
        <f t="shared" si="1"/>
        <v>-</v>
      </c>
      <c r="C15" s="13">
        <v>10</v>
      </c>
      <c r="D15" s="2">
        <v>43384.447083333333</v>
      </c>
      <c r="E15" s="3">
        <v>2286</v>
      </c>
      <c r="F15" s="3" t="s">
        <v>33</v>
      </c>
      <c r="G15" s="3">
        <v>1368</v>
      </c>
      <c r="H15" s="3">
        <v>1299</v>
      </c>
      <c r="I15" s="3">
        <v>10</v>
      </c>
      <c r="J15" s="3">
        <v>1</v>
      </c>
      <c r="K15" s="3"/>
      <c r="L15" s="2">
        <v>43384.451481481483</v>
      </c>
      <c r="M15" s="2">
        <v>43384.458587962959</v>
      </c>
      <c r="N15" s="3" t="s">
        <v>19</v>
      </c>
      <c r="O15" s="3" t="s">
        <v>20</v>
      </c>
      <c r="P15" s="3" t="s">
        <v>82</v>
      </c>
      <c r="Q15" s="3" t="s">
        <v>83</v>
      </c>
      <c r="R15" s="2">
        <v>43384.449374999997</v>
      </c>
      <c r="S15" s="2">
        <v>43384.453136574077</v>
      </c>
      <c r="T15" s="2">
        <v>43384.457662037035</v>
      </c>
      <c r="U15" s="2">
        <v>43384.46329861111</v>
      </c>
      <c r="V15" s="3"/>
      <c r="W15" s="14">
        <f t="shared" si="2"/>
        <v>43384.447083333333</v>
      </c>
      <c r="X15" s="15">
        <f t="shared" si="3"/>
        <v>7.1064814765122719E-3</v>
      </c>
      <c r="Y15" s="15">
        <f t="shared" si="4"/>
        <v>7.1064814765122719E-3</v>
      </c>
      <c r="Z15" s="16"/>
      <c r="AA15" s="16">
        <f t="shared" si="5"/>
        <v>2.1064814864075743E-3</v>
      </c>
      <c r="AB15" s="16">
        <f t="shared" si="7"/>
        <v>4.3981481503578834E-3</v>
      </c>
      <c r="AC15" s="16"/>
      <c r="AD15" s="16"/>
    </row>
    <row r="16" spans="1:31" s="13" customFormat="1" x14ac:dyDescent="0.4">
      <c r="A16" s="45" t="str">
        <f t="shared" si="0"/>
        <v>-</v>
      </c>
      <c r="B16" s="45" t="str">
        <f t="shared" si="1"/>
        <v>-</v>
      </c>
      <c r="C16" s="13">
        <v>10</v>
      </c>
      <c r="D16" s="2">
        <v>43384.45008101852</v>
      </c>
      <c r="E16" s="3">
        <v>2287</v>
      </c>
      <c r="F16" s="3" t="s">
        <v>33</v>
      </c>
      <c r="G16" s="3">
        <v>1050</v>
      </c>
      <c r="H16" s="3">
        <v>768</v>
      </c>
      <c r="I16" s="3">
        <v>10</v>
      </c>
      <c r="J16" s="3">
        <v>1</v>
      </c>
      <c r="K16" s="3"/>
      <c r="L16" s="2">
        <v>43384.453750000001</v>
      </c>
      <c r="M16" s="2">
        <v>43384.462523148148</v>
      </c>
      <c r="N16" s="3" t="s">
        <v>34</v>
      </c>
      <c r="O16" s="3" t="s">
        <v>35</v>
      </c>
      <c r="P16" s="3" t="s">
        <v>48</v>
      </c>
      <c r="Q16" s="3" t="s">
        <v>49</v>
      </c>
      <c r="R16" s="2">
        <v>43384.456030092595</v>
      </c>
      <c r="S16" s="2">
        <v>43384.456030092595</v>
      </c>
      <c r="T16" s="2">
        <v>43384.473067129627</v>
      </c>
      <c r="U16" s="2">
        <v>43384.473067129627</v>
      </c>
      <c r="V16" s="3"/>
      <c r="W16" s="14">
        <f t="shared" si="2"/>
        <v>43384.45008101852</v>
      </c>
      <c r="X16" s="15">
        <f t="shared" si="3"/>
        <v>8.7731481471564621E-3</v>
      </c>
      <c r="Y16" s="15">
        <f t="shared" si="4"/>
        <v>8.7731481471564621E-3</v>
      </c>
      <c r="Z16" s="16"/>
      <c r="AA16" s="16">
        <f t="shared" si="5"/>
        <v>0</v>
      </c>
      <c r="AB16" s="16">
        <f t="shared" si="7"/>
        <v>3.6689814805868082E-3</v>
      </c>
      <c r="AC16" s="16"/>
      <c r="AD16" s="16"/>
    </row>
    <row r="17" spans="1:32" s="13" customFormat="1" x14ac:dyDescent="0.4">
      <c r="A17" s="45" t="str">
        <f t="shared" si="0"/>
        <v>-</v>
      </c>
      <c r="B17" s="45" t="str">
        <f t="shared" si="1"/>
        <v>-</v>
      </c>
      <c r="C17" s="13">
        <v>10</v>
      </c>
      <c r="D17" s="2">
        <v>43384.450671296298</v>
      </c>
      <c r="E17" s="3">
        <v>2288</v>
      </c>
      <c r="F17" s="3" t="s">
        <v>43</v>
      </c>
      <c r="G17" s="3">
        <v>0</v>
      </c>
      <c r="H17" s="3">
        <v>1231</v>
      </c>
      <c r="I17" s="3">
        <v>3</v>
      </c>
      <c r="J17" s="3">
        <v>1</v>
      </c>
      <c r="K17" s="3"/>
      <c r="L17" s="2">
        <v>43384.457326388889</v>
      </c>
      <c r="M17" s="2">
        <v>43384.466064814813</v>
      </c>
      <c r="N17" s="3" t="s">
        <v>67</v>
      </c>
      <c r="O17" s="3" t="s">
        <v>68</v>
      </c>
      <c r="P17" s="3" t="s">
        <v>44</v>
      </c>
      <c r="Q17" s="3" t="s">
        <v>45</v>
      </c>
      <c r="R17" s="2">
        <v>43384.461331018516</v>
      </c>
      <c r="S17" s="2">
        <v>43384.461331018516</v>
      </c>
      <c r="T17" s="2">
        <v>43384.476979166669</v>
      </c>
      <c r="U17" s="2">
        <v>43384.476979166669</v>
      </c>
      <c r="V17" s="3"/>
      <c r="W17" s="14">
        <f t="shared" si="2"/>
        <v>43384.450671296298</v>
      </c>
      <c r="X17" s="15">
        <f t="shared" si="3"/>
        <v>8.7384259240934625E-3</v>
      </c>
      <c r="Y17" s="15">
        <f t="shared" si="4"/>
        <v>8.7384259240934625E-3</v>
      </c>
      <c r="Z17" s="74"/>
      <c r="AA17" s="74">
        <f t="shared" si="5"/>
        <v>0</v>
      </c>
      <c r="AB17" s="16">
        <f t="shared" si="7"/>
        <v>6.655092591245193E-3</v>
      </c>
      <c r="AC17" s="16"/>
      <c r="AD17" s="16"/>
    </row>
    <row r="18" spans="1:32" s="13" customFormat="1" x14ac:dyDescent="0.4">
      <c r="A18" s="45" t="str">
        <f t="shared" si="0"/>
        <v>-</v>
      </c>
      <c r="B18" s="45" t="str">
        <f t="shared" si="1"/>
        <v>-</v>
      </c>
      <c r="C18" s="13">
        <v>10</v>
      </c>
      <c r="D18" s="2">
        <v>43384.453680555554</v>
      </c>
      <c r="E18" s="3">
        <v>2289</v>
      </c>
      <c r="F18" s="3" t="s">
        <v>38</v>
      </c>
      <c r="G18" s="3">
        <v>0</v>
      </c>
      <c r="H18" s="3">
        <v>1244</v>
      </c>
      <c r="I18" s="3">
        <v>1</v>
      </c>
      <c r="J18" s="3">
        <v>3</v>
      </c>
      <c r="K18" s="3"/>
      <c r="L18" s="2">
        <v>43384.458449074074</v>
      </c>
      <c r="M18" s="2">
        <v>43384.465914351851</v>
      </c>
      <c r="N18" s="3" t="s">
        <v>29</v>
      </c>
      <c r="O18" s="3" t="s">
        <v>30</v>
      </c>
      <c r="P18" s="3" t="s">
        <v>34</v>
      </c>
      <c r="Q18" s="3" t="s">
        <v>35</v>
      </c>
      <c r="R18" s="2">
        <v>43384.45884259259</v>
      </c>
      <c r="S18" s="2">
        <v>43384.45884259259</v>
      </c>
      <c r="T18" s="2">
        <v>43384.46738425926</v>
      </c>
      <c r="U18" s="2">
        <v>43384.46738425926</v>
      </c>
      <c r="V18" s="3"/>
      <c r="W18" s="14">
        <f t="shared" si="2"/>
        <v>43384.453680555554</v>
      </c>
      <c r="X18" s="15">
        <f t="shared" si="3"/>
        <v>7.4652777766459621E-3</v>
      </c>
      <c r="Y18" s="15">
        <f t="shared" si="4"/>
        <v>2.2395833329937886E-2</v>
      </c>
      <c r="Z18" s="16"/>
      <c r="AA18" s="16">
        <f t="shared" si="5"/>
        <v>0</v>
      </c>
      <c r="AB18" s="16">
        <f t="shared" si="7"/>
        <v>4.7685185199952684E-3</v>
      </c>
      <c r="AC18" s="16"/>
      <c r="AD18" s="16"/>
    </row>
    <row r="19" spans="1:32" s="13" customFormat="1" x14ac:dyDescent="0.4">
      <c r="A19" s="45" t="str">
        <f t="shared" si="0"/>
        <v>-</v>
      </c>
      <c r="B19" s="45" t="str">
        <f t="shared" si="1"/>
        <v>-</v>
      </c>
      <c r="C19" s="13">
        <v>10</v>
      </c>
      <c r="D19" s="2">
        <v>43384.45789351852</v>
      </c>
      <c r="E19" s="3">
        <v>2290</v>
      </c>
      <c r="F19" s="3" t="s">
        <v>33</v>
      </c>
      <c r="G19" s="3">
        <v>1103</v>
      </c>
      <c r="H19" s="3">
        <v>744</v>
      </c>
      <c r="I19" s="3">
        <v>7</v>
      </c>
      <c r="J19" s="3">
        <v>1</v>
      </c>
      <c r="K19" s="3"/>
      <c r="L19" s="2">
        <v>43384.461643518516</v>
      </c>
      <c r="M19" s="2">
        <v>43384.468449074076</v>
      </c>
      <c r="N19" s="3" t="s">
        <v>84</v>
      </c>
      <c r="O19" s="3" t="s">
        <v>85</v>
      </c>
      <c r="P19" s="3" t="s">
        <v>34</v>
      </c>
      <c r="Q19" s="3" t="s">
        <v>35</v>
      </c>
      <c r="R19" s="2">
        <v>43384.460868055554</v>
      </c>
      <c r="S19" s="2">
        <v>43384.460868055554</v>
      </c>
      <c r="T19" s="2">
        <v>43384.47452546296</v>
      </c>
      <c r="U19" s="2">
        <v>43384.47452546296</v>
      </c>
      <c r="V19" s="3"/>
      <c r="W19" s="14">
        <f t="shared" si="2"/>
        <v>43384.45789351852</v>
      </c>
      <c r="X19" s="15">
        <f t="shared" si="3"/>
        <v>6.8055555602768436E-3</v>
      </c>
      <c r="Y19" s="15">
        <f t="shared" si="4"/>
        <v>6.8055555602768436E-3</v>
      </c>
      <c r="AA19" s="16">
        <f t="shared" si="5"/>
        <v>7.7546296233776957E-4</v>
      </c>
      <c r="AB19" s="16">
        <f t="shared" si="7"/>
        <v>3.749999996216502E-3</v>
      </c>
    </row>
    <row r="20" spans="1:32" s="13" customFormat="1" x14ac:dyDescent="0.4">
      <c r="A20" s="45" t="str">
        <f t="shared" ref="A20:A27" si="8">IF(V20&gt;0, "★", "-")</f>
        <v>★</v>
      </c>
      <c r="B20" s="45" t="str">
        <f t="shared" ref="B20:B27" si="9">IF(K20&gt;0, "☆", "-")</f>
        <v>☆</v>
      </c>
      <c r="C20" s="13">
        <v>10</v>
      </c>
      <c r="D20" s="2">
        <v>43384.340856481482</v>
      </c>
      <c r="E20" s="3">
        <v>2264</v>
      </c>
      <c r="F20" s="3" t="s">
        <v>18</v>
      </c>
      <c r="G20" s="3">
        <v>2413</v>
      </c>
      <c r="H20" s="3">
        <v>865</v>
      </c>
      <c r="I20" s="3">
        <v>1</v>
      </c>
      <c r="J20" s="3">
        <v>2</v>
      </c>
      <c r="K20" s="2">
        <v>43384.341354166667</v>
      </c>
      <c r="L20" s="3"/>
      <c r="M20" s="3"/>
      <c r="N20" s="3" t="s">
        <v>23</v>
      </c>
      <c r="O20" s="3" t="s">
        <v>24</v>
      </c>
      <c r="P20" s="3" t="s">
        <v>19</v>
      </c>
      <c r="Q20" s="3" t="s">
        <v>20</v>
      </c>
      <c r="R20" s="2">
        <v>43384.422372685185</v>
      </c>
      <c r="S20" s="3"/>
      <c r="T20" s="2">
        <v>43384.433182870373</v>
      </c>
      <c r="U20" s="3"/>
      <c r="V20" s="2">
        <v>43384.417800925927</v>
      </c>
      <c r="W20" s="14">
        <f t="shared" ref="W20:W27" si="10">IF(V20&gt;0,V20,D20)</f>
        <v>43384.417800925927</v>
      </c>
      <c r="X20" s="15">
        <f t="shared" ref="X20:X27" si="11">M20-L20</f>
        <v>0</v>
      </c>
      <c r="Y20" s="15">
        <f t="shared" ref="Y20:Y27" si="12">X20*J20</f>
        <v>0</v>
      </c>
      <c r="Z20" s="74"/>
      <c r="AA20" s="74">
        <f t="shared" si="5"/>
        <v>0</v>
      </c>
      <c r="AB20" s="16">
        <f>IF(B20="☆",(IF(K20&gt;R20,K20-W20,R20-W20)),L20-W20)</f>
        <v>4.5717592583969235E-3</v>
      </c>
      <c r="AC20" s="16"/>
      <c r="AD20" s="16"/>
      <c r="AF20" s="76" t="s">
        <v>104</v>
      </c>
    </row>
    <row r="21" spans="1:32" s="13" customFormat="1" x14ac:dyDescent="0.4">
      <c r="A21" s="45" t="str">
        <f t="shared" si="8"/>
        <v>★</v>
      </c>
      <c r="B21" s="45" t="str">
        <f t="shared" si="9"/>
        <v>☆</v>
      </c>
      <c r="C21" s="13">
        <v>10</v>
      </c>
      <c r="D21" s="2">
        <v>43384.341956018521</v>
      </c>
      <c r="E21" s="3">
        <v>2265</v>
      </c>
      <c r="F21" s="3" t="s">
        <v>18</v>
      </c>
      <c r="G21" s="3">
        <v>2413</v>
      </c>
      <c r="H21" s="3">
        <v>931</v>
      </c>
      <c r="I21" s="3">
        <v>1</v>
      </c>
      <c r="J21" s="3">
        <v>2</v>
      </c>
      <c r="K21" s="2">
        <v>43384.342858796299</v>
      </c>
      <c r="L21" s="3"/>
      <c r="M21" s="3"/>
      <c r="N21" s="3" t="s">
        <v>23</v>
      </c>
      <c r="O21" s="3" t="s">
        <v>24</v>
      </c>
      <c r="P21" s="3" t="s">
        <v>19</v>
      </c>
      <c r="Q21" s="3" t="s">
        <v>20</v>
      </c>
      <c r="R21" s="2">
        <v>43384.422372685185</v>
      </c>
      <c r="S21" s="3"/>
      <c r="T21" s="2">
        <v>43384.433182870373</v>
      </c>
      <c r="U21" s="3"/>
      <c r="V21" s="2">
        <v>43384.416666666664</v>
      </c>
      <c r="W21" s="14">
        <f t="shared" si="10"/>
        <v>43384.416666666664</v>
      </c>
      <c r="X21" s="15">
        <f t="shared" si="11"/>
        <v>0</v>
      </c>
      <c r="Y21" s="15">
        <f t="shared" si="12"/>
        <v>0</v>
      </c>
      <c r="Z21" s="16"/>
      <c r="AA21" s="16">
        <f t="shared" si="5"/>
        <v>0</v>
      </c>
      <c r="AB21" s="16"/>
      <c r="AC21" s="16"/>
      <c r="AD21" s="16"/>
      <c r="AF21" s="76" t="s">
        <v>115</v>
      </c>
    </row>
    <row r="22" spans="1:32" s="13" customFormat="1" x14ac:dyDescent="0.4">
      <c r="A22" s="45" t="str">
        <f t="shared" si="8"/>
        <v>★</v>
      </c>
      <c r="B22" s="45" t="str">
        <f t="shared" si="9"/>
        <v>☆</v>
      </c>
      <c r="C22" s="13">
        <v>10</v>
      </c>
      <c r="D22" s="2">
        <v>43384.343564814815</v>
      </c>
      <c r="E22" s="3">
        <v>2266</v>
      </c>
      <c r="F22" s="3" t="s">
        <v>18</v>
      </c>
      <c r="G22" s="3">
        <v>2413</v>
      </c>
      <c r="H22" s="3">
        <v>557</v>
      </c>
      <c r="I22" s="3">
        <v>1</v>
      </c>
      <c r="J22" s="3">
        <v>2</v>
      </c>
      <c r="K22" s="2">
        <v>43384.343831018516</v>
      </c>
      <c r="L22" s="3"/>
      <c r="M22" s="3"/>
      <c r="N22" s="3" t="s">
        <v>23</v>
      </c>
      <c r="O22" s="3" t="s">
        <v>24</v>
      </c>
      <c r="P22" s="3" t="s">
        <v>19</v>
      </c>
      <c r="Q22" s="3" t="s">
        <v>20</v>
      </c>
      <c r="R22" s="2">
        <v>43384.422372685185</v>
      </c>
      <c r="S22" s="3"/>
      <c r="T22" s="2">
        <v>43384.433182870373</v>
      </c>
      <c r="U22" s="3"/>
      <c r="V22" s="2">
        <v>43384.41133101852</v>
      </c>
      <c r="W22" s="14">
        <f t="shared" si="10"/>
        <v>43384.41133101852</v>
      </c>
      <c r="X22" s="15">
        <f t="shared" si="11"/>
        <v>0</v>
      </c>
      <c r="Y22" s="15">
        <f t="shared" si="12"/>
        <v>0</v>
      </c>
      <c r="Z22" s="16"/>
      <c r="AA22" s="16">
        <f t="shared" si="5"/>
        <v>0</v>
      </c>
      <c r="AB22" s="16"/>
      <c r="AC22" s="16"/>
      <c r="AD22" s="16"/>
      <c r="AF22" s="76" t="s">
        <v>116</v>
      </c>
    </row>
    <row r="23" spans="1:32" s="13" customFormat="1" x14ac:dyDescent="0.4">
      <c r="A23" s="45" t="str">
        <f t="shared" si="8"/>
        <v>★</v>
      </c>
      <c r="B23" s="45" t="str">
        <f t="shared" si="9"/>
        <v>☆</v>
      </c>
      <c r="C23" s="13">
        <v>10</v>
      </c>
      <c r="D23" s="2">
        <v>43384.414594907408</v>
      </c>
      <c r="E23" s="3">
        <v>2269</v>
      </c>
      <c r="F23" s="3" t="s">
        <v>18</v>
      </c>
      <c r="G23" s="3">
        <v>1958</v>
      </c>
      <c r="H23" s="3">
        <v>528</v>
      </c>
      <c r="I23" s="3">
        <v>5</v>
      </c>
      <c r="J23" s="3">
        <v>1</v>
      </c>
      <c r="K23" s="2">
        <v>43384.433310185188</v>
      </c>
      <c r="L23" s="3"/>
      <c r="M23" s="3"/>
      <c r="N23" s="3" t="s">
        <v>52</v>
      </c>
      <c r="O23" s="3" t="s">
        <v>53</v>
      </c>
      <c r="P23" s="3" t="s">
        <v>44</v>
      </c>
      <c r="Q23" s="3" t="s">
        <v>45</v>
      </c>
      <c r="R23" s="2">
        <v>43384.427361111113</v>
      </c>
      <c r="S23" s="3"/>
      <c r="T23" s="2">
        <v>43384.440381944441</v>
      </c>
      <c r="U23" s="3"/>
      <c r="V23" s="2">
        <v>43384.427361111113</v>
      </c>
      <c r="W23" s="14">
        <f t="shared" si="10"/>
        <v>43384.427361111113</v>
      </c>
      <c r="X23" s="15">
        <f t="shared" si="11"/>
        <v>0</v>
      </c>
      <c r="Y23" s="15">
        <f t="shared" si="12"/>
        <v>0</v>
      </c>
      <c r="Z23" s="16"/>
      <c r="AA23" s="16">
        <f t="shared" si="5"/>
        <v>0</v>
      </c>
      <c r="AB23" s="16">
        <f t="shared" ref="AB23:AB27" si="13">IF(IF(B23="☆",(IF(K23&gt;R23,K23-W23,R23-W23)),L23-W23)&lt;0,0,IF(B23="☆",(IF(K23&gt;R23,K23-W23,R23-W23)),L23-W23))</f>
        <v>5.9490740750334226E-3</v>
      </c>
      <c r="AC23" s="16"/>
      <c r="AD23" s="16"/>
    </row>
    <row r="24" spans="1:32" s="13" customFormat="1" x14ac:dyDescent="0.4">
      <c r="A24" s="45" t="str">
        <f t="shared" si="8"/>
        <v>-</v>
      </c>
      <c r="B24" s="45" t="str">
        <f t="shared" si="9"/>
        <v>☆</v>
      </c>
      <c r="C24" s="13">
        <v>10</v>
      </c>
      <c r="D24" s="2">
        <v>43384.419340277775</v>
      </c>
      <c r="E24" s="3">
        <v>2270</v>
      </c>
      <c r="F24" s="3" t="s">
        <v>33</v>
      </c>
      <c r="G24" s="3">
        <v>2306</v>
      </c>
      <c r="H24" s="3">
        <v>984</v>
      </c>
      <c r="I24" s="3">
        <v>6</v>
      </c>
      <c r="J24" s="3">
        <v>2</v>
      </c>
      <c r="K24" s="2">
        <v>43384.425983796296</v>
      </c>
      <c r="L24" s="3"/>
      <c r="M24" s="3"/>
      <c r="N24" s="3" t="s">
        <v>67</v>
      </c>
      <c r="O24" s="3" t="s">
        <v>68</v>
      </c>
      <c r="P24" s="3" t="s">
        <v>44</v>
      </c>
      <c r="Q24" s="3" t="s">
        <v>45</v>
      </c>
      <c r="R24" s="2">
        <v>43384.423333333332</v>
      </c>
      <c r="S24" s="3"/>
      <c r="T24" s="2">
        <v>43384.439675925925</v>
      </c>
      <c r="U24" s="3"/>
      <c r="V24" s="3"/>
      <c r="W24" s="14">
        <f t="shared" si="10"/>
        <v>43384.419340277775</v>
      </c>
      <c r="X24" s="15">
        <f t="shared" si="11"/>
        <v>0</v>
      </c>
      <c r="Y24" s="15">
        <f t="shared" si="12"/>
        <v>0</v>
      </c>
      <c r="Z24" s="16"/>
      <c r="AA24" s="16">
        <f t="shared" si="5"/>
        <v>0</v>
      </c>
      <c r="AB24" s="16">
        <f t="shared" si="13"/>
        <v>6.6435185217414983E-3</v>
      </c>
      <c r="AC24" s="16"/>
      <c r="AD24" s="16"/>
    </row>
    <row r="25" spans="1:32" s="13" customFormat="1" x14ac:dyDescent="0.4">
      <c r="A25" s="45" t="str">
        <f t="shared" si="8"/>
        <v>-</v>
      </c>
      <c r="B25" s="45" t="str">
        <f t="shared" si="9"/>
        <v>☆</v>
      </c>
      <c r="C25" s="13">
        <v>10</v>
      </c>
      <c r="D25" s="2">
        <v>43384.419537037036</v>
      </c>
      <c r="E25" s="3">
        <v>2271</v>
      </c>
      <c r="F25" s="3" t="s">
        <v>18</v>
      </c>
      <c r="G25" s="3">
        <v>2086</v>
      </c>
      <c r="H25" s="3">
        <v>1149</v>
      </c>
      <c r="I25" s="3">
        <v>6</v>
      </c>
      <c r="J25" s="3">
        <v>1</v>
      </c>
      <c r="K25" s="2">
        <v>43384.424120370371</v>
      </c>
      <c r="L25" s="3"/>
      <c r="M25" s="3"/>
      <c r="N25" s="3" t="s">
        <v>67</v>
      </c>
      <c r="O25" s="3" t="s">
        <v>68</v>
      </c>
      <c r="P25" s="3" t="s">
        <v>82</v>
      </c>
      <c r="Q25" s="3" t="s">
        <v>83</v>
      </c>
      <c r="R25" s="2">
        <v>43384.423541666663</v>
      </c>
      <c r="S25" s="3"/>
      <c r="T25" s="2">
        <v>43384.433622685188</v>
      </c>
      <c r="U25" s="3"/>
      <c r="V25" s="3"/>
      <c r="W25" s="14">
        <f t="shared" si="10"/>
        <v>43384.419537037036</v>
      </c>
      <c r="X25" s="15">
        <f t="shared" si="11"/>
        <v>0</v>
      </c>
      <c r="Y25" s="15">
        <f t="shared" si="12"/>
        <v>0</v>
      </c>
      <c r="Z25" s="16"/>
      <c r="AA25" s="16">
        <f t="shared" si="5"/>
        <v>0</v>
      </c>
      <c r="AB25" s="16">
        <f t="shared" si="13"/>
        <v>4.5833333351765759E-3</v>
      </c>
      <c r="AC25" s="16"/>
      <c r="AD25" s="16"/>
    </row>
    <row r="26" spans="1:32" s="13" customFormat="1" x14ac:dyDescent="0.4">
      <c r="A26" s="45" t="str">
        <f t="shared" si="8"/>
        <v>-</v>
      </c>
      <c r="B26" s="45" t="str">
        <f t="shared" si="9"/>
        <v>☆</v>
      </c>
      <c r="C26" s="13">
        <v>10</v>
      </c>
      <c r="D26" s="2">
        <v>43384.420312499999</v>
      </c>
      <c r="E26" s="3">
        <v>2273</v>
      </c>
      <c r="F26" s="3" t="s">
        <v>43</v>
      </c>
      <c r="G26" s="3">
        <v>0</v>
      </c>
      <c r="H26" s="3">
        <v>638</v>
      </c>
      <c r="I26" s="3">
        <v>6</v>
      </c>
      <c r="J26" s="3">
        <v>1</v>
      </c>
      <c r="K26" s="2">
        <v>43384.426435185182</v>
      </c>
      <c r="L26" s="3"/>
      <c r="M26" s="3"/>
      <c r="N26" s="3" t="s">
        <v>67</v>
      </c>
      <c r="O26" s="3" t="s">
        <v>68</v>
      </c>
      <c r="P26" s="3" t="s">
        <v>84</v>
      </c>
      <c r="Q26" s="3" t="s">
        <v>85</v>
      </c>
      <c r="R26" s="2">
        <v>43384.424305555556</v>
      </c>
      <c r="S26" s="3"/>
      <c r="T26" s="2">
        <v>43384.450462962966</v>
      </c>
      <c r="U26" s="3"/>
      <c r="V26" s="3"/>
      <c r="W26" s="14">
        <f t="shared" si="10"/>
        <v>43384.420312499999</v>
      </c>
      <c r="X26" s="15">
        <f t="shared" si="11"/>
        <v>0</v>
      </c>
      <c r="Y26" s="15">
        <f t="shared" si="12"/>
        <v>0</v>
      </c>
      <c r="Z26" s="16"/>
      <c r="AA26" s="16">
        <f t="shared" si="5"/>
        <v>0</v>
      </c>
      <c r="AB26" s="16">
        <f t="shared" si="13"/>
        <v>6.1226851830724627E-3</v>
      </c>
      <c r="AC26" s="16"/>
      <c r="AD26" s="16"/>
    </row>
    <row r="27" spans="1:32" s="20" customFormat="1" x14ac:dyDescent="0.4">
      <c r="A27" s="59" t="str">
        <f t="shared" si="8"/>
        <v>-</v>
      </c>
      <c r="B27" s="59" t="str">
        <f t="shared" si="9"/>
        <v>☆</v>
      </c>
      <c r="C27" s="20">
        <v>10</v>
      </c>
      <c r="D27" s="4">
        <v>43384.44326388889</v>
      </c>
      <c r="E27" s="5">
        <v>2284</v>
      </c>
      <c r="F27" s="5" t="s">
        <v>33</v>
      </c>
      <c r="G27" s="5">
        <v>989</v>
      </c>
      <c r="H27" s="5">
        <v>1229</v>
      </c>
      <c r="I27" s="5">
        <v>1</v>
      </c>
      <c r="J27" s="5">
        <v>1</v>
      </c>
      <c r="K27" s="4">
        <v>43384.443379629629</v>
      </c>
      <c r="L27" s="5"/>
      <c r="M27" s="5"/>
      <c r="N27" s="5" t="s">
        <v>103</v>
      </c>
      <c r="O27" s="5" t="s">
        <v>37</v>
      </c>
      <c r="P27" s="5" t="s">
        <v>44</v>
      </c>
      <c r="Q27" s="5" t="s">
        <v>45</v>
      </c>
      <c r="R27" s="4">
        <v>43384.444363425922</v>
      </c>
      <c r="S27" s="5"/>
      <c r="T27" s="4">
        <v>43384.449513888889</v>
      </c>
      <c r="U27" s="5"/>
      <c r="V27" s="5"/>
      <c r="W27" s="21">
        <f t="shared" si="10"/>
        <v>43384.44326388889</v>
      </c>
      <c r="X27" s="60">
        <f t="shared" si="11"/>
        <v>0</v>
      </c>
      <c r="Y27" s="60">
        <f t="shared" si="12"/>
        <v>0</v>
      </c>
      <c r="Z27" s="61"/>
      <c r="AA27" s="61">
        <f t="shared" si="5"/>
        <v>0</v>
      </c>
      <c r="AB27" s="61">
        <f t="shared" si="13"/>
        <v>1.0995370321325026E-3</v>
      </c>
      <c r="AC27" s="61"/>
      <c r="AD27" s="61"/>
    </row>
    <row r="28" spans="1:32" s="67" customFormat="1" x14ac:dyDescent="0.4">
      <c r="A28" s="62" t="str">
        <f t="shared" si="0"/>
        <v>-</v>
      </c>
      <c r="B28" s="62" t="str">
        <f t="shared" si="1"/>
        <v>-</v>
      </c>
      <c r="C28" s="67">
        <v>11</v>
      </c>
      <c r="D28" s="64">
        <v>43384.460185185184</v>
      </c>
      <c r="E28" s="63">
        <v>2291</v>
      </c>
      <c r="F28" s="63" t="s">
        <v>33</v>
      </c>
      <c r="G28" s="63">
        <v>1958</v>
      </c>
      <c r="H28" s="63">
        <v>491</v>
      </c>
      <c r="I28" s="63">
        <v>8</v>
      </c>
      <c r="J28" s="63">
        <v>1</v>
      </c>
      <c r="K28" s="63"/>
      <c r="L28" s="64">
        <v>43384.465196759258</v>
      </c>
      <c r="M28" s="64">
        <v>43384.472233796296</v>
      </c>
      <c r="N28" s="63" t="s">
        <v>44</v>
      </c>
      <c r="O28" s="63" t="s">
        <v>45</v>
      </c>
      <c r="P28" s="63" t="s">
        <v>23</v>
      </c>
      <c r="Q28" s="63" t="s">
        <v>24</v>
      </c>
      <c r="R28" s="64">
        <v>43384.464826388888</v>
      </c>
      <c r="S28" s="64">
        <v>43384.464826388888</v>
      </c>
      <c r="T28" s="64">
        <v>43384.480381944442</v>
      </c>
      <c r="U28" s="64">
        <v>43384.480381944442</v>
      </c>
      <c r="V28" s="63"/>
      <c r="W28" s="68">
        <f t="shared" si="2"/>
        <v>43384.460185185184</v>
      </c>
      <c r="X28" s="69">
        <f t="shared" si="3"/>
        <v>7.0370370376622304E-3</v>
      </c>
      <c r="Y28" s="69">
        <f t="shared" si="4"/>
        <v>7.0370370376622304E-3</v>
      </c>
      <c r="Z28" s="70">
        <f>SUM(Y28:Y42)</f>
        <v>0.114571759258979</v>
      </c>
      <c r="AA28" s="70">
        <f t="shared" si="5"/>
        <v>3.7037036963738501E-4</v>
      </c>
      <c r="AB28" s="70">
        <f t="shared" si="7"/>
        <v>5.0115740741603076E-3</v>
      </c>
      <c r="AC28" s="70">
        <f>AVERAGE(AB28:AB42)</f>
        <v>4.9452160489939466E-3</v>
      </c>
      <c r="AD28" s="70">
        <f>MEDIAN(AB28:AB42)</f>
        <v>3.4490740727051161E-3</v>
      </c>
    </row>
    <row r="29" spans="1:32" s="13" customFormat="1" x14ac:dyDescent="0.4">
      <c r="A29" s="45" t="str">
        <f t="shared" si="0"/>
        <v>★</v>
      </c>
      <c r="B29" s="45" t="str">
        <f t="shared" si="1"/>
        <v>-</v>
      </c>
      <c r="C29" s="13">
        <v>11</v>
      </c>
      <c r="D29" s="2">
        <v>43384.46329861111</v>
      </c>
      <c r="E29" s="3">
        <v>2292</v>
      </c>
      <c r="F29" s="3" t="s">
        <v>33</v>
      </c>
      <c r="G29" s="3">
        <v>2361</v>
      </c>
      <c r="H29" s="3">
        <v>776</v>
      </c>
      <c r="I29" s="3">
        <v>4</v>
      </c>
      <c r="J29" s="3">
        <v>2</v>
      </c>
      <c r="K29" s="3"/>
      <c r="L29" s="2">
        <v>43384.481076388889</v>
      </c>
      <c r="M29" s="2">
        <v>43384.492638888885</v>
      </c>
      <c r="N29" s="3" t="s">
        <v>69</v>
      </c>
      <c r="O29" s="3" t="s">
        <v>70</v>
      </c>
      <c r="P29" s="3" t="s">
        <v>54</v>
      </c>
      <c r="Q29" s="3" t="s">
        <v>55</v>
      </c>
      <c r="R29" s="2">
        <v>43384.479687500003</v>
      </c>
      <c r="S29" s="2">
        <v>43384.479687500003</v>
      </c>
      <c r="T29" s="2">
        <v>43384.493842592594</v>
      </c>
      <c r="U29" s="2">
        <v>43384.503020833334</v>
      </c>
      <c r="V29" s="2">
        <v>43384.479687500003</v>
      </c>
      <c r="W29" s="14">
        <f t="shared" si="2"/>
        <v>43384.479687500003</v>
      </c>
      <c r="X29" s="15">
        <f t="shared" si="3"/>
        <v>1.1562499996216502E-2</v>
      </c>
      <c r="Y29" s="15">
        <f t="shared" si="4"/>
        <v>2.3124999992433004E-2</v>
      </c>
      <c r="Z29" s="16"/>
      <c r="AA29" s="16">
        <f t="shared" si="5"/>
        <v>1.3888888861401938E-3</v>
      </c>
      <c r="AB29" s="16">
        <f t="shared" si="7"/>
        <v>1.3888888861401938E-3</v>
      </c>
      <c r="AC29" s="16"/>
      <c r="AD29" s="16"/>
    </row>
    <row r="30" spans="1:32" s="13" customFormat="1" x14ac:dyDescent="0.4">
      <c r="A30" s="45" t="str">
        <f t="shared" si="0"/>
        <v>-</v>
      </c>
      <c r="B30" s="45" t="str">
        <f t="shared" si="1"/>
        <v>-</v>
      </c>
      <c r="C30" s="13">
        <v>11</v>
      </c>
      <c r="D30" s="2">
        <v>43384.465219907404</v>
      </c>
      <c r="E30" s="3">
        <v>2293</v>
      </c>
      <c r="F30" s="3" t="s">
        <v>43</v>
      </c>
      <c r="G30" s="3">
        <v>0</v>
      </c>
      <c r="H30" s="3">
        <v>923</v>
      </c>
      <c r="I30" s="3">
        <v>2</v>
      </c>
      <c r="J30" s="3">
        <v>2</v>
      </c>
      <c r="K30" s="3"/>
      <c r="L30" s="2">
        <v>43384.467824074076</v>
      </c>
      <c r="M30" s="2">
        <v>43384.472118055557</v>
      </c>
      <c r="N30" s="3" t="s">
        <v>67</v>
      </c>
      <c r="O30" s="3" t="s">
        <v>68</v>
      </c>
      <c r="P30" s="3" t="s">
        <v>39</v>
      </c>
      <c r="Q30" s="3" t="s">
        <v>40</v>
      </c>
      <c r="R30" s="2">
        <v>43384.471782407411</v>
      </c>
      <c r="S30" s="2">
        <v>43384.471782407411</v>
      </c>
      <c r="T30" s="2">
        <v>43384.480520833335</v>
      </c>
      <c r="U30" s="2">
        <v>43384.480520833335</v>
      </c>
      <c r="V30" s="3"/>
      <c r="W30" s="14">
        <f t="shared" si="2"/>
        <v>43384.465219907404</v>
      </c>
      <c r="X30" s="15">
        <f t="shared" si="3"/>
        <v>4.2939814811688848E-3</v>
      </c>
      <c r="Y30" s="15">
        <f t="shared" si="4"/>
        <v>8.5879629623377696E-3</v>
      </c>
      <c r="Z30" s="16"/>
      <c r="AA30" s="16">
        <f t="shared" si="5"/>
        <v>0</v>
      </c>
      <c r="AB30" s="16">
        <f t="shared" si="7"/>
        <v>2.6041666715173051E-3</v>
      </c>
      <c r="AC30" s="16"/>
      <c r="AD30" s="16"/>
    </row>
    <row r="31" spans="1:32" s="13" customFormat="1" x14ac:dyDescent="0.4">
      <c r="A31" s="45" t="str">
        <f t="shared" si="0"/>
        <v>-</v>
      </c>
      <c r="B31" s="45" t="str">
        <f t="shared" si="1"/>
        <v>-</v>
      </c>
      <c r="C31" s="13">
        <v>11</v>
      </c>
      <c r="D31" s="2">
        <v>43384.465428240743</v>
      </c>
      <c r="E31" s="3">
        <v>2294</v>
      </c>
      <c r="F31" s="3" t="s">
        <v>33</v>
      </c>
      <c r="G31" s="3">
        <v>2314</v>
      </c>
      <c r="H31" s="3">
        <v>368</v>
      </c>
      <c r="I31" s="3">
        <v>5</v>
      </c>
      <c r="J31" s="3">
        <v>1</v>
      </c>
      <c r="K31" s="3"/>
      <c r="L31" s="2">
        <v>43384.469421296293</v>
      </c>
      <c r="M31" s="2">
        <v>43384.47347222222</v>
      </c>
      <c r="N31" s="3" t="s">
        <v>76</v>
      </c>
      <c r="O31" s="3" t="s">
        <v>77</v>
      </c>
      <c r="P31" s="3" t="s">
        <v>41</v>
      </c>
      <c r="Q31" s="3" t="s">
        <v>42</v>
      </c>
      <c r="R31" s="2">
        <v>43384.468171296299</v>
      </c>
      <c r="S31" s="2">
        <v>43384.468171296299</v>
      </c>
      <c r="T31" s="2">
        <v>43384.477118055554</v>
      </c>
      <c r="U31" s="2">
        <v>43384.477118055554</v>
      </c>
      <c r="V31" s="3"/>
      <c r="W31" s="14">
        <f t="shared" si="2"/>
        <v>43384.465428240743</v>
      </c>
      <c r="X31" s="15">
        <f t="shared" si="3"/>
        <v>4.0509259270038456E-3</v>
      </c>
      <c r="Y31" s="15">
        <f t="shared" si="4"/>
        <v>4.0509259270038456E-3</v>
      </c>
      <c r="Z31" s="16"/>
      <c r="AA31" s="16">
        <f t="shared" si="5"/>
        <v>1.2499999938881956E-3</v>
      </c>
      <c r="AB31" s="16">
        <f t="shared" si="7"/>
        <v>3.9930555503815413E-3</v>
      </c>
      <c r="AC31" s="16"/>
      <c r="AD31" s="16"/>
    </row>
    <row r="32" spans="1:32" s="13" customFormat="1" x14ac:dyDescent="0.4">
      <c r="A32" s="45" t="str">
        <f t="shared" si="0"/>
        <v>-</v>
      </c>
      <c r="B32" s="45" t="str">
        <f t="shared" si="1"/>
        <v>-</v>
      </c>
      <c r="C32" s="13">
        <v>11</v>
      </c>
      <c r="D32" s="2">
        <v>43384.471643518518</v>
      </c>
      <c r="E32" s="3">
        <v>2295</v>
      </c>
      <c r="F32" s="3" t="s">
        <v>33</v>
      </c>
      <c r="G32" s="3">
        <v>1050</v>
      </c>
      <c r="H32" s="3">
        <v>1069</v>
      </c>
      <c r="I32" s="3">
        <v>9</v>
      </c>
      <c r="J32" s="3">
        <v>1</v>
      </c>
      <c r="K32" s="3"/>
      <c r="L32" s="2">
        <v>43384.475092592591</v>
      </c>
      <c r="M32" s="2">
        <v>43384.480983796297</v>
      </c>
      <c r="N32" s="3" t="s">
        <v>48</v>
      </c>
      <c r="O32" s="3" t="s">
        <v>49</v>
      </c>
      <c r="P32" s="3" t="s">
        <v>67</v>
      </c>
      <c r="Q32" s="3" t="s">
        <v>68</v>
      </c>
      <c r="R32" s="2">
        <v>43384.475173611114</v>
      </c>
      <c r="S32" s="2">
        <v>43384.475173611114</v>
      </c>
      <c r="T32" s="2">
        <v>43384.4921412037</v>
      </c>
      <c r="U32" s="2">
        <v>43384.503923611112</v>
      </c>
      <c r="V32" s="3"/>
      <c r="W32" s="14">
        <f t="shared" si="2"/>
        <v>43384.471643518518</v>
      </c>
      <c r="X32" s="15">
        <f t="shared" si="3"/>
        <v>5.8912037056870759E-3</v>
      </c>
      <c r="Y32" s="15">
        <f t="shared" si="4"/>
        <v>5.8912037056870759E-3</v>
      </c>
      <c r="Z32" s="16"/>
      <c r="AA32" s="16">
        <f t="shared" si="5"/>
        <v>0</v>
      </c>
      <c r="AB32" s="16">
        <f t="shared" si="7"/>
        <v>3.4490740727051161E-3</v>
      </c>
      <c r="AC32" s="16"/>
      <c r="AD32" s="16"/>
    </row>
    <row r="33" spans="1:30" s="13" customFormat="1" x14ac:dyDescent="0.4">
      <c r="A33" s="45" t="str">
        <f t="shared" si="0"/>
        <v>★</v>
      </c>
      <c r="B33" s="45" t="str">
        <f t="shared" si="1"/>
        <v>-</v>
      </c>
      <c r="C33" s="13">
        <v>11</v>
      </c>
      <c r="D33" s="2">
        <v>43384.47446759259</v>
      </c>
      <c r="E33" s="3">
        <v>2296</v>
      </c>
      <c r="F33" s="3" t="s">
        <v>18</v>
      </c>
      <c r="G33" s="3">
        <v>1336</v>
      </c>
      <c r="H33" s="3">
        <v>1217</v>
      </c>
      <c r="I33" s="3">
        <v>4</v>
      </c>
      <c r="J33" s="3">
        <v>1</v>
      </c>
      <c r="K33" s="3"/>
      <c r="L33" s="2">
        <v>43384.485034722224</v>
      </c>
      <c r="M33" s="2">
        <v>43384.488113425927</v>
      </c>
      <c r="N33" s="3" t="s">
        <v>19</v>
      </c>
      <c r="O33" s="3" t="s">
        <v>20</v>
      </c>
      <c r="P33" s="3" t="s">
        <v>25</v>
      </c>
      <c r="Q33" s="3" t="s">
        <v>26</v>
      </c>
      <c r="R33" s="2">
        <v>43384.485983796294</v>
      </c>
      <c r="S33" s="2">
        <v>43384.485983796294</v>
      </c>
      <c r="T33" s="2">
        <v>43384.492476851854</v>
      </c>
      <c r="U33" s="2">
        <v>43384.492476851854</v>
      </c>
      <c r="V33" s="2">
        <v>43384.483020833337</v>
      </c>
      <c r="W33" s="14">
        <f t="shared" si="2"/>
        <v>43384.483020833337</v>
      </c>
      <c r="X33" s="15">
        <f t="shared" si="3"/>
        <v>3.0787037030677311E-3</v>
      </c>
      <c r="Y33" s="15">
        <f t="shared" si="4"/>
        <v>3.0787037030677311E-3</v>
      </c>
      <c r="Z33" s="16"/>
      <c r="AA33" s="16">
        <f t="shared" si="5"/>
        <v>0</v>
      </c>
      <c r="AB33" s="16">
        <f t="shared" si="7"/>
        <v>2.0138888867222704E-3</v>
      </c>
      <c r="AC33" s="16"/>
      <c r="AD33" s="16"/>
    </row>
    <row r="34" spans="1:30" s="13" customFormat="1" x14ac:dyDescent="0.4">
      <c r="A34" s="45" t="str">
        <f>IF(V34&gt;0, "★", "-")</f>
        <v>-</v>
      </c>
      <c r="B34" s="45" t="str">
        <f>IF(K34&gt;0, "☆", "-")</f>
        <v>-</v>
      </c>
      <c r="C34" s="13">
        <v>11</v>
      </c>
      <c r="D34" s="2">
        <v>43384.476539351854</v>
      </c>
      <c r="E34" s="3">
        <v>2297</v>
      </c>
      <c r="F34" s="3" t="s">
        <v>18</v>
      </c>
      <c r="G34" s="3">
        <v>1330</v>
      </c>
      <c r="H34" s="3">
        <v>868</v>
      </c>
      <c r="I34" s="3">
        <v>9</v>
      </c>
      <c r="J34" s="3">
        <v>1</v>
      </c>
      <c r="K34" s="3"/>
      <c r="L34" s="2">
        <v>43384.503391203703</v>
      </c>
      <c r="M34" s="2">
        <v>43384.503437500003</v>
      </c>
      <c r="N34" s="3" t="s">
        <v>44</v>
      </c>
      <c r="O34" s="3" t="s">
        <v>45</v>
      </c>
      <c r="P34" s="3" t="s">
        <v>39</v>
      </c>
      <c r="Q34" s="3" t="s">
        <v>40</v>
      </c>
      <c r="R34" s="2">
        <v>43384.481550925928</v>
      </c>
      <c r="S34" s="2">
        <v>43384.481550925928</v>
      </c>
      <c r="T34" s="2">
        <v>43384.495474537034</v>
      </c>
      <c r="U34" s="2">
        <v>43384.495474537034</v>
      </c>
      <c r="V34" s="3"/>
      <c r="W34" s="14">
        <f>IF(V34&gt;0,V34,D34)</f>
        <v>43384.476539351854</v>
      </c>
      <c r="X34" s="15">
        <f t="shared" si="3"/>
        <v>4.6296299842651933E-5</v>
      </c>
      <c r="Y34" s="15">
        <f t="shared" si="4"/>
        <v>4.6296299842651933E-5</v>
      </c>
      <c r="Z34" s="16"/>
      <c r="AA34" s="16">
        <f t="shared" si="5"/>
        <v>2.1840277775481809E-2</v>
      </c>
      <c r="AB34" s="16">
        <f>IF(IF(B34="☆",(IF(K34&gt;R34,K34-W34,R34-W34)),L34-W34)&lt;0,0,IF(B34="☆",(IF(K34&gt;R34,K34-W34,R34-W34)),L34-W34))</f>
        <v>2.6851851849642117E-2</v>
      </c>
      <c r="AC34" s="16"/>
      <c r="AD34" s="16"/>
    </row>
    <row r="35" spans="1:30" s="13" customFormat="1" x14ac:dyDescent="0.4">
      <c r="A35" s="45" t="str">
        <f t="shared" si="0"/>
        <v>-</v>
      </c>
      <c r="B35" s="45" t="str">
        <f t="shared" si="1"/>
        <v>-</v>
      </c>
      <c r="C35" s="13">
        <v>11</v>
      </c>
      <c r="D35" s="2">
        <v>43384.485162037039</v>
      </c>
      <c r="E35" s="3">
        <v>2299</v>
      </c>
      <c r="F35" s="3" t="s">
        <v>43</v>
      </c>
      <c r="G35" s="3">
        <v>0</v>
      </c>
      <c r="H35" s="3">
        <v>924</v>
      </c>
      <c r="I35" s="3">
        <v>5</v>
      </c>
      <c r="J35" s="3">
        <v>1</v>
      </c>
      <c r="K35" s="3"/>
      <c r="L35" s="2">
        <v>43384.486932870372</v>
      </c>
      <c r="M35" s="2">
        <v>43384.491620370369</v>
      </c>
      <c r="N35" s="3" t="s">
        <v>34</v>
      </c>
      <c r="O35" s="3" t="s">
        <v>35</v>
      </c>
      <c r="P35" s="3" t="s">
        <v>29</v>
      </c>
      <c r="Q35" s="3" t="s">
        <v>30</v>
      </c>
      <c r="R35" s="2">
        <v>43384.486979166664</v>
      </c>
      <c r="S35" s="2">
        <v>43384.486979166664</v>
      </c>
      <c r="T35" s="2">
        <v>43384.49496527778</v>
      </c>
      <c r="U35" s="2">
        <v>43384.49496527778</v>
      </c>
      <c r="V35" s="3"/>
      <c r="W35" s="14">
        <f t="shared" si="2"/>
        <v>43384.485162037039</v>
      </c>
      <c r="X35" s="15">
        <f t="shared" si="3"/>
        <v>4.687499997089617E-3</v>
      </c>
      <c r="Y35" s="15">
        <f t="shared" si="4"/>
        <v>4.687499997089617E-3</v>
      </c>
      <c r="Z35" s="16"/>
      <c r="AA35" s="16">
        <f t="shared" si="5"/>
        <v>0</v>
      </c>
      <c r="AB35" s="16">
        <f t="shared" si="7"/>
        <v>1.7708333325572312E-3</v>
      </c>
      <c r="AC35" s="16"/>
      <c r="AD35" s="16"/>
    </row>
    <row r="36" spans="1:30" s="13" customFormat="1" x14ac:dyDescent="0.4">
      <c r="A36" s="45" t="str">
        <f t="shared" si="0"/>
        <v>-</v>
      </c>
      <c r="B36" s="45" t="str">
        <f t="shared" si="1"/>
        <v>-</v>
      </c>
      <c r="C36" s="13">
        <v>11</v>
      </c>
      <c r="D36" s="2">
        <v>43384.486863425926</v>
      </c>
      <c r="E36" s="3">
        <v>2300</v>
      </c>
      <c r="F36" s="3" t="s">
        <v>18</v>
      </c>
      <c r="G36" s="3">
        <v>1050</v>
      </c>
      <c r="H36" s="3">
        <v>531</v>
      </c>
      <c r="I36" s="3">
        <v>8</v>
      </c>
      <c r="J36" s="3">
        <v>1</v>
      </c>
      <c r="K36" s="3"/>
      <c r="L36" s="2">
        <v>43384.492638888885</v>
      </c>
      <c r="M36" s="2">
        <v>43384.502106481479</v>
      </c>
      <c r="N36" s="3" t="s">
        <v>67</v>
      </c>
      <c r="O36" s="3" t="s">
        <v>68</v>
      </c>
      <c r="P36" s="3" t="s">
        <v>19</v>
      </c>
      <c r="Q36" s="3" t="s">
        <v>20</v>
      </c>
      <c r="R36" s="2">
        <v>43384.490902777776</v>
      </c>
      <c r="S36" s="2">
        <v>43384.490902777776</v>
      </c>
      <c r="T36" s="2">
        <v>43384.49832175926</v>
      </c>
      <c r="U36" s="2">
        <v>43384.503553240742</v>
      </c>
      <c r="V36" s="3"/>
      <c r="W36" s="14">
        <f t="shared" si="2"/>
        <v>43384.486863425926</v>
      </c>
      <c r="X36" s="15">
        <f t="shared" si="3"/>
        <v>9.4675925938645378E-3</v>
      </c>
      <c r="Y36" s="15">
        <f t="shared" si="4"/>
        <v>9.4675925938645378E-3</v>
      </c>
      <c r="Z36" s="16"/>
      <c r="AA36" s="16">
        <f t="shared" si="5"/>
        <v>1.7361111094942316E-3</v>
      </c>
      <c r="AB36" s="16">
        <f t="shared" si="7"/>
        <v>5.7754629597184248E-3</v>
      </c>
      <c r="AC36" s="16"/>
      <c r="AD36" s="16"/>
    </row>
    <row r="37" spans="1:30" s="13" customFormat="1" x14ac:dyDescent="0.4">
      <c r="A37" s="45" t="str">
        <f t="shared" si="0"/>
        <v>-</v>
      </c>
      <c r="B37" s="45" t="str">
        <f t="shared" si="1"/>
        <v>-</v>
      </c>
      <c r="C37" s="13">
        <v>11</v>
      </c>
      <c r="D37" s="2">
        <v>43384.491481481484</v>
      </c>
      <c r="E37" s="3">
        <v>2301</v>
      </c>
      <c r="F37" s="3" t="s">
        <v>18</v>
      </c>
      <c r="G37" s="3">
        <v>2303</v>
      </c>
      <c r="H37" s="3">
        <v>1243</v>
      </c>
      <c r="I37" s="3">
        <v>7</v>
      </c>
      <c r="J37" s="3">
        <v>2</v>
      </c>
      <c r="K37" s="3"/>
      <c r="L37" s="2">
        <v>43384.492974537039</v>
      </c>
      <c r="M37" s="2">
        <v>43384.496215277781</v>
      </c>
      <c r="N37" s="3" t="s">
        <v>19</v>
      </c>
      <c r="O37" s="3" t="s">
        <v>20</v>
      </c>
      <c r="P37" s="3" t="s">
        <v>25</v>
      </c>
      <c r="Q37" s="3" t="s">
        <v>26</v>
      </c>
      <c r="R37" s="2">
        <v>43384.495347222219</v>
      </c>
      <c r="S37" s="2">
        <v>43384.495347222219</v>
      </c>
      <c r="T37" s="2">
        <v>43384.502534722225</v>
      </c>
      <c r="U37" s="2">
        <v>43384.50072916667</v>
      </c>
      <c r="V37" s="3"/>
      <c r="W37" s="14">
        <f t="shared" si="2"/>
        <v>43384.491481481484</v>
      </c>
      <c r="X37" s="15">
        <f t="shared" si="3"/>
        <v>3.2407407416030765E-3</v>
      </c>
      <c r="Y37" s="15">
        <f t="shared" si="4"/>
        <v>6.4814814832061529E-3</v>
      </c>
      <c r="Z37" s="16"/>
      <c r="AA37" s="16">
        <f t="shared" si="5"/>
        <v>0</v>
      </c>
      <c r="AB37" s="16">
        <f t="shared" si="7"/>
        <v>1.4930555553291924E-3</v>
      </c>
      <c r="AC37" s="16"/>
      <c r="AD37" s="16"/>
    </row>
    <row r="38" spans="1:30" s="13" customFormat="1" x14ac:dyDescent="0.4">
      <c r="A38" s="45" t="str">
        <f t="shared" si="0"/>
        <v>-</v>
      </c>
      <c r="B38" s="45" t="str">
        <f t="shared" si="1"/>
        <v>-</v>
      </c>
      <c r="C38" s="13">
        <v>11</v>
      </c>
      <c r="D38" s="2">
        <v>43384.4924537037</v>
      </c>
      <c r="E38" s="3">
        <v>2302</v>
      </c>
      <c r="F38" s="3" t="s">
        <v>43</v>
      </c>
      <c r="G38" s="3">
        <v>0</v>
      </c>
      <c r="H38" s="3">
        <v>1110</v>
      </c>
      <c r="I38" s="3">
        <v>8</v>
      </c>
      <c r="J38" s="3">
        <v>2</v>
      </c>
      <c r="K38" s="3"/>
      <c r="L38" s="2">
        <v>43384.496932870374</v>
      </c>
      <c r="M38" s="2">
        <v>43384.5078587963</v>
      </c>
      <c r="N38" s="3" t="s">
        <v>34</v>
      </c>
      <c r="O38" s="3" t="s">
        <v>35</v>
      </c>
      <c r="P38" s="3" t="s">
        <v>48</v>
      </c>
      <c r="Q38" s="3" t="s">
        <v>49</v>
      </c>
      <c r="R38" s="2">
        <v>43384.499120370368</v>
      </c>
      <c r="S38" s="2">
        <v>43384.499120370368</v>
      </c>
      <c r="T38" s="2">
        <v>43384.513124999998</v>
      </c>
      <c r="U38" s="2">
        <v>43384.513124999998</v>
      </c>
      <c r="V38" s="3"/>
      <c r="W38" s="14">
        <f t="shared" si="2"/>
        <v>43384.4924537037</v>
      </c>
      <c r="X38" s="15">
        <f t="shared" si="3"/>
        <v>1.0925925926130731E-2</v>
      </c>
      <c r="Y38" s="15">
        <f t="shared" si="4"/>
        <v>2.1851851852261461E-2</v>
      </c>
      <c r="Z38" s="16"/>
      <c r="AA38" s="16">
        <f t="shared" si="5"/>
        <v>0</v>
      </c>
      <c r="AB38" s="16">
        <f t="shared" si="7"/>
        <v>4.4791666732635349E-3</v>
      </c>
      <c r="AC38" s="16"/>
      <c r="AD38" s="16"/>
    </row>
    <row r="39" spans="1:30" s="13" customFormat="1" x14ac:dyDescent="0.4">
      <c r="A39" s="45" t="str">
        <f t="shared" si="0"/>
        <v>-</v>
      </c>
      <c r="B39" s="45" t="str">
        <f t="shared" si="1"/>
        <v>-</v>
      </c>
      <c r="C39" s="13">
        <v>11</v>
      </c>
      <c r="D39" s="2">
        <v>43384.495474537034</v>
      </c>
      <c r="E39" s="3">
        <v>2306</v>
      </c>
      <c r="F39" s="3" t="s">
        <v>43</v>
      </c>
      <c r="G39" s="3">
        <v>0</v>
      </c>
      <c r="H39" s="3">
        <v>1149</v>
      </c>
      <c r="I39" s="3">
        <v>10</v>
      </c>
      <c r="J39" s="3">
        <v>1</v>
      </c>
      <c r="K39" s="3"/>
      <c r="L39" s="2">
        <v>43384.497708333336</v>
      </c>
      <c r="M39" s="2">
        <v>43384.504687499997</v>
      </c>
      <c r="N39" s="3" t="s">
        <v>52</v>
      </c>
      <c r="O39" s="3" t="s">
        <v>53</v>
      </c>
      <c r="P39" s="3" t="s">
        <v>44</v>
      </c>
      <c r="Q39" s="3" t="s">
        <v>45</v>
      </c>
      <c r="R39" s="2">
        <v>43384.497187499997</v>
      </c>
      <c r="S39" s="2">
        <v>43384.497187499997</v>
      </c>
      <c r="T39" s="2">
        <v>43384.508576388886</v>
      </c>
      <c r="U39" s="2">
        <v>43384.508576388886</v>
      </c>
      <c r="V39" s="3"/>
      <c r="W39" s="14">
        <f t="shared" si="2"/>
        <v>43384.495474537034</v>
      </c>
      <c r="X39" s="15">
        <f t="shared" si="3"/>
        <v>6.9791666610399261E-3</v>
      </c>
      <c r="Y39" s="15">
        <f t="shared" si="4"/>
        <v>6.9791666610399261E-3</v>
      </c>
      <c r="Z39" s="16"/>
      <c r="AA39" s="16">
        <f t="shared" si="5"/>
        <v>5.2083333866903558E-4</v>
      </c>
      <c r="AB39" s="16">
        <f t="shared" si="7"/>
        <v>2.2337963018799201E-3</v>
      </c>
      <c r="AC39" s="16"/>
      <c r="AD39" s="16"/>
    </row>
    <row r="40" spans="1:30" s="13" customFormat="1" x14ac:dyDescent="0.4">
      <c r="A40" s="45" t="str">
        <f t="shared" si="0"/>
        <v>★</v>
      </c>
      <c r="B40" s="45" t="str">
        <f t="shared" si="1"/>
        <v>-</v>
      </c>
      <c r="C40" s="13">
        <v>11</v>
      </c>
      <c r="D40" s="2">
        <v>43384.496180555558</v>
      </c>
      <c r="E40" s="3">
        <v>2307</v>
      </c>
      <c r="F40" s="3" t="s">
        <v>18</v>
      </c>
      <c r="G40" s="3">
        <v>2351</v>
      </c>
      <c r="H40" s="3">
        <v>1293</v>
      </c>
      <c r="I40" s="3">
        <v>5</v>
      </c>
      <c r="J40" s="3">
        <v>2</v>
      </c>
      <c r="K40" s="3"/>
      <c r="L40" s="2">
        <v>43384.499652777777</v>
      </c>
      <c r="M40" s="2">
        <v>43384.503831018519</v>
      </c>
      <c r="N40" s="3" t="s">
        <v>61</v>
      </c>
      <c r="O40" s="3" t="s">
        <v>62</v>
      </c>
      <c r="P40" s="3" t="s">
        <v>52</v>
      </c>
      <c r="Q40" s="3" t="s">
        <v>53</v>
      </c>
      <c r="R40" s="2">
        <v>43384.500763888886</v>
      </c>
      <c r="S40" s="2">
        <v>43384.500763888886</v>
      </c>
      <c r="T40" s="2">
        <v>43384.512164351851</v>
      </c>
      <c r="U40" s="2">
        <v>43384.512164351851</v>
      </c>
      <c r="V40" s="2">
        <v>43384.496076388888</v>
      </c>
      <c r="W40" s="14">
        <f t="shared" si="2"/>
        <v>43384.496076388888</v>
      </c>
      <c r="X40" s="15">
        <f t="shared" si="3"/>
        <v>4.1782407424761914E-3</v>
      </c>
      <c r="Y40" s="15">
        <f t="shared" si="4"/>
        <v>8.3564814849523827E-3</v>
      </c>
      <c r="Z40" s="16"/>
      <c r="AA40" s="16">
        <f t="shared" si="5"/>
        <v>0</v>
      </c>
      <c r="AB40" s="16">
        <f t="shared" si="7"/>
        <v>3.5763888881774619E-3</v>
      </c>
      <c r="AC40" s="16"/>
      <c r="AD40" s="16"/>
    </row>
    <row r="41" spans="1:30" s="13" customFormat="1" x14ac:dyDescent="0.4">
      <c r="A41" s="45" t="str">
        <f t="shared" si="0"/>
        <v>-</v>
      </c>
      <c r="B41" s="45" t="str">
        <f t="shared" si="1"/>
        <v>-</v>
      </c>
      <c r="C41" s="13">
        <v>11</v>
      </c>
      <c r="D41" s="2">
        <v>43384.498784722222</v>
      </c>
      <c r="E41" s="3">
        <v>2309</v>
      </c>
      <c r="F41" s="3" t="s">
        <v>38</v>
      </c>
      <c r="G41" s="3">
        <v>0</v>
      </c>
      <c r="H41" s="3">
        <v>393</v>
      </c>
      <c r="I41" s="3">
        <v>7</v>
      </c>
      <c r="J41" s="3">
        <v>1</v>
      </c>
      <c r="K41" s="3"/>
      <c r="L41" s="2">
        <v>43384.501574074071</v>
      </c>
      <c r="M41" s="2">
        <v>43384.506504629629</v>
      </c>
      <c r="N41" s="3" t="s">
        <v>19</v>
      </c>
      <c r="O41" s="3" t="s">
        <v>20</v>
      </c>
      <c r="P41" s="3" t="s">
        <v>29</v>
      </c>
      <c r="Q41" s="3" t="s">
        <v>30</v>
      </c>
      <c r="R41" s="2">
        <v>43384.501377314817</v>
      </c>
      <c r="S41" s="2">
        <v>43384.501377314817</v>
      </c>
      <c r="T41" s="2">
        <v>43384.510370370372</v>
      </c>
      <c r="U41" s="2">
        <v>43384.510370370372</v>
      </c>
      <c r="V41" s="3"/>
      <c r="W41" s="14">
        <f t="shared" si="2"/>
        <v>43384.498784722222</v>
      </c>
      <c r="X41" s="15">
        <f t="shared" si="3"/>
        <v>4.9305555585306138E-3</v>
      </c>
      <c r="Y41" s="15">
        <f t="shared" si="4"/>
        <v>4.9305555585306138E-3</v>
      </c>
      <c r="Z41" s="74"/>
      <c r="AA41" s="74">
        <f t="shared" si="5"/>
        <v>1.9675925432238728E-4</v>
      </c>
      <c r="AB41" s="16">
        <f t="shared" si="7"/>
        <v>2.78935184906004E-3</v>
      </c>
      <c r="AC41" s="16"/>
      <c r="AD41" s="16"/>
    </row>
    <row r="42" spans="1:30" s="20" customFormat="1" x14ac:dyDescent="0.4">
      <c r="A42" s="59" t="str">
        <f t="shared" ref="A42" si="14">IF(V42&gt;0, "★", "-")</f>
        <v>-</v>
      </c>
      <c r="B42" s="59" t="str">
        <f>IF(K42&gt;0, "☆", "-")</f>
        <v>☆</v>
      </c>
      <c r="C42" s="20">
        <v>11</v>
      </c>
      <c r="D42" s="4">
        <v>43384.493101851855</v>
      </c>
      <c r="E42" s="5">
        <v>2304</v>
      </c>
      <c r="F42" s="5" t="s">
        <v>33</v>
      </c>
      <c r="G42" s="5">
        <v>2314</v>
      </c>
      <c r="H42" s="5">
        <v>906</v>
      </c>
      <c r="I42" s="5">
        <v>4</v>
      </c>
      <c r="J42" s="5">
        <v>1</v>
      </c>
      <c r="K42" s="4">
        <v>43384.493321759262</v>
      </c>
      <c r="L42" s="5"/>
      <c r="M42" s="5"/>
      <c r="N42" s="5" t="s">
        <v>65</v>
      </c>
      <c r="O42" s="5" t="s">
        <v>66</v>
      </c>
      <c r="P42" s="5" t="s">
        <v>57</v>
      </c>
      <c r="Q42" s="5" t="s">
        <v>58</v>
      </c>
      <c r="R42" s="4">
        <v>43384.499849537038</v>
      </c>
      <c r="S42" s="5"/>
      <c r="T42" s="4">
        <v>43384.504814814813</v>
      </c>
      <c r="U42" s="5"/>
      <c r="V42" s="5"/>
      <c r="W42" s="21">
        <f>IF(V42&gt;0,V42,D42)</f>
        <v>43384.493101851855</v>
      </c>
      <c r="X42" s="60">
        <f>M42-L42</f>
        <v>0</v>
      </c>
      <c r="Y42" s="60">
        <f>X42*J42</f>
        <v>0</v>
      </c>
      <c r="Z42" s="61"/>
      <c r="AA42" s="61">
        <f t="shared" si="5"/>
        <v>0</v>
      </c>
      <c r="AB42" s="61">
        <f>IF(IF(B42="☆",(IF(K42&gt;R42,K42-W42,R42-W42)),L42-W42)&lt;0,0,IF(B42="☆",(IF(K42&gt;R42,K42-W42,R42-W42)),L42-W42))</f>
        <v>6.7476851836545393E-3</v>
      </c>
      <c r="AC42" s="61"/>
      <c r="AD42" s="61"/>
    </row>
    <row r="43" spans="1:30" s="13" customFormat="1" x14ac:dyDescent="0.4">
      <c r="A43" s="45" t="str">
        <f t="shared" ref="A43" si="15">IF(V43&gt;0, "★", "-")</f>
        <v>★</v>
      </c>
      <c r="B43" s="45" t="str">
        <f t="shared" si="1"/>
        <v>-</v>
      </c>
      <c r="C43" s="13">
        <v>12</v>
      </c>
      <c r="D43" s="2">
        <v>43384.509293981479</v>
      </c>
      <c r="E43" s="3">
        <v>2311</v>
      </c>
      <c r="F43" s="3" t="s">
        <v>18</v>
      </c>
      <c r="G43" s="3">
        <v>2408</v>
      </c>
      <c r="H43" s="3">
        <v>1073</v>
      </c>
      <c r="I43" s="3">
        <v>6</v>
      </c>
      <c r="J43" s="3">
        <v>2</v>
      </c>
      <c r="K43" s="3"/>
      <c r="L43" s="2">
        <v>43384.514201388891</v>
      </c>
      <c r="M43" s="2">
        <v>43384.520405092589</v>
      </c>
      <c r="N43" s="3" t="s">
        <v>19</v>
      </c>
      <c r="O43" s="3" t="s">
        <v>20</v>
      </c>
      <c r="P43" s="3" t="s">
        <v>21</v>
      </c>
      <c r="Q43" s="3" t="s">
        <v>22</v>
      </c>
      <c r="R43" s="2">
        <v>43384.514398148145</v>
      </c>
      <c r="S43" s="2">
        <v>43384.514456018522</v>
      </c>
      <c r="T43" s="2">
        <v>43384.522881944446</v>
      </c>
      <c r="U43" s="2">
        <v>43384.526307870372</v>
      </c>
      <c r="V43" s="2">
        <v>43384.514398148145</v>
      </c>
      <c r="W43" s="14">
        <f t="shared" si="2"/>
        <v>43384.514398148145</v>
      </c>
      <c r="X43" s="15">
        <f t="shared" si="3"/>
        <v>6.2037036987021565E-3</v>
      </c>
      <c r="Y43" s="15">
        <f t="shared" si="4"/>
        <v>1.2407407397404313E-2</v>
      </c>
      <c r="Z43" s="74">
        <f>SUM(Y43:Y53)</f>
        <v>6.9108796284126583E-2</v>
      </c>
      <c r="AA43" s="74">
        <f t="shared" si="5"/>
        <v>0</v>
      </c>
      <c r="AB43" s="16">
        <f t="shared" si="7"/>
        <v>0</v>
      </c>
      <c r="AC43" s="16">
        <f>AVERAGE(AB43:AB53)</f>
        <v>3.000841751848136E-3</v>
      </c>
      <c r="AD43" s="16">
        <f>MEDIAN(AB43:AB53)</f>
        <v>2.4074074099189602E-3</v>
      </c>
    </row>
    <row r="44" spans="1:30" s="13" customFormat="1" x14ac:dyDescent="0.4">
      <c r="A44" s="45" t="str">
        <f t="shared" si="0"/>
        <v>-</v>
      </c>
      <c r="B44" s="45" t="str">
        <f t="shared" si="1"/>
        <v>-</v>
      </c>
      <c r="C44" s="13">
        <v>12</v>
      </c>
      <c r="D44" s="2">
        <v>43384.51221064815</v>
      </c>
      <c r="E44" s="3">
        <v>2312</v>
      </c>
      <c r="F44" s="3" t="s">
        <v>18</v>
      </c>
      <c r="G44" s="3">
        <v>2437</v>
      </c>
      <c r="H44" s="3">
        <v>1032</v>
      </c>
      <c r="I44" s="3">
        <v>2</v>
      </c>
      <c r="J44" s="3">
        <v>2</v>
      </c>
      <c r="K44" s="3"/>
      <c r="L44" s="2">
        <v>43384.514756944445</v>
      </c>
      <c r="M44" s="2">
        <v>43384.518692129626</v>
      </c>
      <c r="N44" s="3" t="s">
        <v>31</v>
      </c>
      <c r="O44" s="3" t="s">
        <v>32</v>
      </c>
      <c r="P44" s="3" t="s">
        <v>82</v>
      </c>
      <c r="Q44" s="3" t="s">
        <v>83</v>
      </c>
      <c r="R44" s="2">
        <v>43384.513831018521</v>
      </c>
      <c r="S44" s="2">
        <v>43384.513831018521</v>
      </c>
      <c r="T44" s="2">
        <v>43384.521365740744</v>
      </c>
      <c r="U44" s="2">
        <v>43384.521365740744</v>
      </c>
      <c r="V44" s="3"/>
      <c r="W44" s="14">
        <f t="shared" si="2"/>
        <v>43384.51221064815</v>
      </c>
      <c r="X44" s="15">
        <f t="shared" si="3"/>
        <v>3.9351851810351945E-3</v>
      </c>
      <c r="Y44" s="15">
        <f t="shared" si="4"/>
        <v>7.8703703620703891E-3</v>
      </c>
      <c r="Z44" s="16"/>
      <c r="AA44" s="16">
        <f t="shared" si="5"/>
        <v>9.2592592409346253E-4</v>
      </c>
      <c r="AB44" s="16">
        <f t="shared" si="7"/>
        <v>2.5462962948950008E-3</v>
      </c>
      <c r="AC44" s="16"/>
      <c r="AD44" s="16"/>
    </row>
    <row r="45" spans="1:30" s="13" customFormat="1" x14ac:dyDescent="0.4">
      <c r="A45" s="45" t="str">
        <f t="shared" si="0"/>
        <v>-</v>
      </c>
      <c r="B45" s="45" t="str">
        <f t="shared" si="1"/>
        <v>-</v>
      </c>
      <c r="C45" s="13">
        <v>12</v>
      </c>
      <c r="D45" s="2">
        <v>43384.513564814813</v>
      </c>
      <c r="E45" s="3">
        <v>2313</v>
      </c>
      <c r="F45" s="3" t="s">
        <v>33</v>
      </c>
      <c r="G45" s="3">
        <v>1771</v>
      </c>
      <c r="H45" s="3">
        <v>1262</v>
      </c>
      <c r="I45" s="3">
        <v>6</v>
      </c>
      <c r="J45" s="3">
        <v>1</v>
      </c>
      <c r="K45" s="3"/>
      <c r="L45" s="2">
        <v>43384.514085648145</v>
      </c>
      <c r="M45" s="2">
        <v>43384.518645833334</v>
      </c>
      <c r="N45" s="3" t="s">
        <v>19</v>
      </c>
      <c r="O45" s="3" t="s">
        <v>20</v>
      </c>
      <c r="P45" s="3" t="s">
        <v>25</v>
      </c>
      <c r="Q45" s="3" t="s">
        <v>26</v>
      </c>
      <c r="R45" s="2">
        <v>43384.515150462961</v>
      </c>
      <c r="S45" s="2">
        <v>43384.515150462961</v>
      </c>
      <c r="T45" s="2">
        <v>43384.521643518521</v>
      </c>
      <c r="U45" s="2">
        <v>43384.521643518521</v>
      </c>
      <c r="V45" s="3"/>
      <c r="W45" s="14">
        <f t="shared" si="2"/>
        <v>43384.513564814813</v>
      </c>
      <c r="X45" s="15">
        <f t="shared" si="3"/>
        <v>4.5601851888932288E-3</v>
      </c>
      <c r="Y45" s="15">
        <f t="shared" si="4"/>
        <v>4.5601851888932288E-3</v>
      </c>
      <c r="Z45" s="16"/>
      <c r="AA45" s="16">
        <f t="shared" si="5"/>
        <v>0</v>
      </c>
      <c r="AB45" s="16">
        <f t="shared" si="7"/>
        <v>5.2083333139307797E-4</v>
      </c>
      <c r="AC45" s="16"/>
      <c r="AD45" s="16"/>
    </row>
    <row r="46" spans="1:30" s="13" customFormat="1" x14ac:dyDescent="0.4">
      <c r="A46" s="45" t="str">
        <f t="shared" si="0"/>
        <v>-</v>
      </c>
      <c r="B46" s="45" t="str">
        <f t="shared" si="1"/>
        <v>-</v>
      </c>
      <c r="C46" s="13">
        <v>12</v>
      </c>
      <c r="D46" s="2">
        <v>43384.518125000002</v>
      </c>
      <c r="E46" s="3">
        <v>2314</v>
      </c>
      <c r="F46" s="3" t="s">
        <v>18</v>
      </c>
      <c r="G46" s="3">
        <v>2314</v>
      </c>
      <c r="H46" s="3">
        <v>752</v>
      </c>
      <c r="I46" s="3">
        <v>9</v>
      </c>
      <c r="J46" s="3">
        <v>1</v>
      </c>
      <c r="K46" s="3"/>
      <c r="L46" s="2">
        <v>43384.521041666667</v>
      </c>
      <c r="M46" s="2">
        <v>43384.526759259257</v>
      </c>
      <c r="N46" s="3" t="s">
        <v>57</v>
      </c>
      <c r="O46" s="3" t="s">
        <v>58</v>
      </c>
      <c r="P46" s="3" t="s">
        <v>80</v>
      </c>
      <c r="Q46" s="3" t="s">
        <v>81</v>
      </c>
      <c r="R46" s="2">
        <v>43384.520358796297</v>
      </c>
      <c r="S46" s="2">
        <v>43384.520358796297</v>
      </c>
      <c r="T46" s="2">
        <v>43384.526886574073</v>
      </c>
      <c r="U46" s="2">
        <v>43384.528865740744</v>
      </c>
      <c r="V46" s="3"/>
      <c r="W46" s="14">
        <f t="shared" si="2"/>
        <v>43384.518125000002</v>
      </c>
      <c r="X46" s="15">
        <f t="shared" si="3"/>
        <v>5.7175925903720781E-3</v>
      </c>
      <c r="Y46" s="15">
        <f t="shared" si="4"/>
        <v>5.7175925903720781E-3</v>
      </c>
      <c r="Z46" s="16"/>
      <c r="AA46" s="16">
        <f t="shared" si="5"/>
        <v>6.8287036992842332E-4</v>
      </c>
      <c r="AB46" s="16">
        <f t="shared" si="7"/>
        <v>2.9166666645323858E-3</v>
      </c>
      <c r="AC46" s="16"/>
      <c r="AD46" s="16"/>
    </row>
    <row r="47" spans="1:30" s="13" customFormat="1" x14ac:dyDescent="0.4">
      <c r="A47" s="45" t="str">
        <f t="shared" si="0"/>
        <v>-</v>
      </c>
      <c r="B47" s="45" t="str">
        <f t="shared" si="1"/>
        <v>-</v>
      </c>
      <c r="C47" s="13">
        <v>12</v>
      </c>
      <c r="D47" s="2">
        <v>43384.51835648148</v>
      </c>
      <c r="E47" s="3">
        <v>2315</v>
      </c>
      <c r="F47" s="3" t="s">
        <v>38</v>
      </c>
      <c r="G47" s="3">
        <v>0</v>
      </c>
      <c r="H47" s="3">
        <v>762</v>
      </c>
      <c r="I47" s="3">
        <v>9</v>
      </c>
      <c r="J47" s="3">
        <v>1</v>
      </c>
      <c r="K47" s="3"/>
      <c r="L47" s="2">
        <v>43384.523738425924</v>
      </c>
      <c r="M47" s="2">
        <v>43384.529606481483</v>
      </c>
      <c r="N47" s="3" t="s">
        <v>61</v>
      </c>
      <c r="O47" s="3" t="s">
        <v>62</v>
      </c>
      <c r="P47" s="3" t="s">
        <v>52</v>
      </c>
      <c r="Q47" s="3" t="s">
        <v>53</v>
      </c>
      <c r="R47" s="2">
        <v>43384.5231712963</v>
      </c>
      <c r="S47" s="2">
        <v>43384.5231712963</v>
      </c>
      <c r="T47" s="2">
        <v>43384.535995370374</v>
      </c>
      <c r="U47" s="2">
        <v>43384.535995370374</v>
      </c>
      <c r="V47" s="3"/>
      <c r="W47" s="14">
        <f t="shared" si="2"/>
        <v>43384.51835648148</v>
      </c>
      <c r="X47" s="15">
        <f t="shared" si="3"/>
        <v>5.8680555594037287E-3</v>
      </c>
      <c r="Y47" s="15">
        <f t="shared" si="4"/>
        <v>5.8680555594037287E-3</v>
      </c>
      <c r="Z47" s="16"/>
      <c r="AA47" s="16">
        <f t="shared" si="5"/>
        <v>5.6712962395977229E-4</v>
      </c>
      <c r="AB47" s="16">
        <f t="shared" si="7"/>
        <v>5.3819444437976927E-3</v>
      </c>
      <c r="AC47" s="16"/>
      <c r="AD47" s="16"/>
    </row>
    <row r="48" spans="1:30" s="13" customFormat="1" x14ac:dyDescent="0.4">
      <c r="A48" s="45" t="str">
        <f t="shared" si="0"/>
        <v>-</v>
      </c>
      <c r="B48" s="45" t="str">
        <f t="shared" si="1"/>
        <v>-</v>
      </c>
      <c r="C48" s="13">
        <v>12</v>
      </c>
      <c r="D48" s="2">
        <v>43384.529456018521</v>
      </c>
      <c r="E48" s="3">
        <v>2318</v>
      </c>
      <c r="F48" s="3" t="s">
        <v>18</v>
      </c>
      <c r="G48" s="3">
        <v>2314</v>
      </c>
      <c r="H48" s="3">
        <v>1262</v>
      </c>
      <c r="I48" s="3">
        <v>7</v>
      </c>
      <c r="J48" s="3">
        <v>1</v>
      </c>
      <c r="K48" s="3"/>
      <c r="L48" s="2">
        <v>43384.531354166669</v>
      </c>
      <c r="M48" s="2">
        <v>43384.535694444443</v>
      </c>
      <c r="N48" s="3" t="s">
        <v>80</v>
      </c>
      <c r="O48" s="3" t="s">
        <v>81</v>
      </c>
      <c r="P48" s="3" t="s">
        <v>54</v>
      </c>
      <c r="Q48" s="3" t="s">
        <v>55</v>
      </c>
      <c r="R48" s="2">
        <v>43384.531122685185</v>
      </c>
      <c r="S48" s="2">
        <v>43384.531122685185</v>
      </c>
      <c r="T48" s="2">
        <v>43384.537291666667</v>
      </c>
      <c r="U48" s="2">
        <v>43384.537291666667</v>
      </c>
      <c r="V48" s="3"/>
      <c r="W48" s="14">
        <f t="shared" si="2"/>
        <v>43384.529456018521</v>
      </c>
      <c r="X48" s="15">
        <f t="shared" si="3"/>
        <v>4.3402777737355791E-3</v>
      </c>
      <c r="Y48" s="15">
        <f t="shared" si="4"/>
        <v>4.3402777737355791E-3</v>
      </c>
      <c r="Z48" s="16"/>
      <c r="AA48" s="16">
        <f t="shared" si="5"/>
        <v>2.3148148466134444E-4</v>
      </c>
      <c r="AB48" s="16">
        <f t="shared" si="7"/>
        <v>1.898148148029577E-3</v>
      </c>
      <c r="AC48" s="16"/>
      <c r="AD48" s="16"/>
    </row>
    <row r="49" spans="1:30" s="13" customFormat="1" x14ac:dyDescent="0.4">
      <c r="A49" s="45" t="str">
        <f t="shared" si="0"/>
        <v>-</v>
      </c>
      <c r="B49" s="45" t="str">
        <f t="shared" si="1"/>
        <v>-</v>
      </c>
      <c r="C49" s="13">
        <v>12</v>
      </c>
      <c r="D49" s="2">
        <v>43384.530092592591</v>
      </c>
      <c r="E49" s="3">
        <v>2319</v>
      </c>
      <c r="F49" s="3" t="s">
        <v>43</v>
      </c>
      <c r="G49" s="3">
        <v>0</v>
      </c>
      <c r="H49" s="3">
        <v>744</v>
      </c>
      <c r="I49" s="3">
        <v>3</v>
      </c>
      <c r="J49" s="3">
        <v>1</v>
      </c>
      <c r="K49" s="3"/>
      <c r="L49" s="2">
        <v>43384.532500000001</v>
      </c>
      <c r="M49" s="2">
        <v>43384.53496527778</v>
      </c>
      <c r="N49" s="3" t="s">
        <v>57</v>
      </c>
      <c r="O49" s="3" t="s">
        <v>58</v>
      </c>
      <c r="P49" s="3" t="s">
        <v>46</v>
      </c>
      <c r="Q49" s="3" t="s">
        <v>47</v>
      </c>
      <c r="R49" s="2">
        <v>43384.531967592593</v>
      </c>
      <c r="S49" s="2">
        <v>43384.531967592593</v>
      </c>
      <c r="T49" s="2">
        <v>43384.537164351852</v>
      </c>
      <c r="U49" s="2">
        <v>43384.537164351852</v>
      </c>
      <c r="V49" s="3"/>
      <c r="W49" s="14">
        <f t="shared" si="2"/>
        <v>43384.530092592591</v>
      </c>
      <c r="X49" s="15">
        <f t="shared" si="3"/>
        <v>2.4652777792653069E-3</v>
      </c>
      <c r="Y49" s="15">
        <f t="shared" si="4"/>
        <v>2.4652777792653069E-3</v>
      </c>
      <c r="Z49" s="16"/>
      <c r="AA49" s="16">
        <f t="shared" si="5"/>
        <v>5.3240740817273036E-4</v>
      </c>
      <c r="AB49" s="16">
        <f t="shared" si="7"/>
        <v>2.4074074099189602E-3</v>
      </c>
      <c r="AC49" s="16"/>
      <c r="AD49" s="16"/>
    </row>
    <row r="50" spans="1:30" s="13" customFormat="1" x14ac:dyDescent="0.4">
      <c r="A50" s="45" t="str">
        <f t="shared" si="0"/>
        <v>-</v>
      </c>
      <c r="B50" s="45" t="str">
        <f t="shared" si="1"/>
        <v>-</v>
      </c>
      <c r="C50" s="13">
        <v>12</v>
      </c>
      <c r="D50" s="2">
        <v>43384.533356481479</v>
      </c>
      <c r="E50" s="3">
        <v>2320</v>
      </c>
      <c r="F50" s="3" t="s">
        <v>18</v>
      </c>
      <c r="G50" s="3">
        <v>985</v>
      </c>
      <c r="H50" s="3">
        <v>603</v>
      </c>
      <c r="I50" s="3">
        <v>1</v>
      </c>
      <c r="J50" s="3">
        <v>1</v>
      </c>
      <c r="K50" s="3"/>
      <c r="L50" s="2">
        <v>43384.536851851852</v>
      </c>
      <c r="M50" s="2">
        <v>43384.545300925929</v>
      </c>
      <c r="N50" s="3" t="s">
        <v>34</v>
      </c>
      <c r="O50" s="3" t="s">
        <v>35</v>
      </c>
      <c r="P50" s="3" t="s">
        <v>54</v>
      </c>
      <c r="Q50" s="3" t="s">
        <v>55</v>
      </c>
      <c r="R50" s="2">
        <v>43384.537222222221</v>
      </c>
      <c r="S50" s="2">
        <v>43384.537222222221</v>
      </c>
      <c r="T50" s="2">
        <v>43384.548182870371</v>
      </c>
      <c r="U50" s="2">
        <v>43384.548182870371</v>
      </c>
      <c r="V50" s="3"/>
      <c r="W50" s="14">
        <f t="shared" si="2"/>
        <v>43384.533356481479</v>
      </c>
      <c r="X50" s="15">
        <f t="shared" si="3"/>
        <v>8.449074077361729E-3</v>
      </c>
      <c r="Y50" s="15">
        <f t="shared" si="4"/>
        <v>8.449074077361729E-3</v>
      </c>
      <c r="Z50" s="16"/>
      <c r="AA50" s="16">
        <f t="shared" si="5"/>
        <v>0</v>
      </c>
      <c r="AB50" s="16">
        <f t="shared" si="7"/>
        <v>3.4953703725477681E-3</v>
      </c>
      <c r="AC50" s="16"/>
      <c r="AD50" s="16"/>
    </row>
    <row r="51" spans="1:30" s="13" customFormat="1" x14ac:dyDescent="0.4">
      <c r="A51" s="45" t="str">
        <f t="shared" si="0"/>
        <v>-</v>
      </c>
      <c r="B51" s="45" t="str">
        <f t="shared" si="1"/>
        <v>-</v>
      </c>
      <c r="C51" s="13">
        <v>12</v>
      </c>
      <c r="D51" s="2">
        <v>43384.534537037034</v>
      </c>
      <c r="E51" s="3">
        <v>2321</v>
      </c>
      <c r="F51" s="3" t="s">
        <v>33</v>
      </c>
      <c r="G51" s="3">
        <v>2362</v>
      </c>
      <c r="H51" s="3">
        <v>1100</v>
      </c>
      <c r="I51" s="3">
        <v>4</v>
      </c>
      <c r="J51" s="3">
        <v>2</v>
      </c>
      <c r="K51" s="3"/>
      <c r="L51" s="2">
        <v>43384.53633101852</v>
      </c>
      <c r="M51" s="2">
        <v>43384.545046296298</v>
      </c>
      <c r="N51" s="3" t="s">
        <v>54</v>
      </c>
      <c r="O51" s="3" t="s">
        <v>55</v>
      </c>
      <c r="P51" s="3" t="s">
        <v>69</v>
      </c>
      <c r="Q51" s="3" t="s">
        <v>70</v>
      </c>
      <c r="R51" s="2">
        <v>43384.537303240744</v>
      </c>
      <c r="S51" s="2">
        <v>43384.537303240744</v>
      </c>
      <c r="T51" s="2">
        <v>43384.554236111115</v>
      </c>
      <c r="U51" s="2">
        <v>43384.554236111115</v>
      </c>
      <c r="V51" s="3"/>
      <c r="W51" s="14">
        <f t="shared" si="2"/>
        <v>43384.534537037034</v>
      </c>
      <c r="X51" s="15">
        <f t="shared" si="3"/>
        <v>8.7152777778101154E-3</v>
      </c>
      <c r="Y51" s="15">
        <f t="shared" si="4"/>
        <v>1.7430555555620231E-2</v>
      </c>
      <c r="Z51" s="16"/>
      <c r="AA51" s="16">
        <f t="shared" si="5"/>
        <v>0</v>
      </c>
      <c r="AB51" s="16">
        <f t="shared" si="7"/>
        <v>1.793981486116536E-3</v>
      </c>
      <c r="AC51" s="16"/>
      <c r="AD51" s="16"/>
    </row>
    <row r="52" spans="1:30" s="13" customFormat="1" x14ac:dyDescent="0.4">
      <c r="A52" s="45" t="str">
        <f>IF(V52&gt;0, "★", "-")</f>
        <v>-</v>
      </c>
      <c r="B52" s="45" t="str">
        <f>IF(K52&gt;0, "☆", "-")</f>
        <v>☆</v>
      </c>
      <c r="C52" s="13">
        <v>12</v>
      </c>
      <c r="D52" s="2">
        <v>43384.524398148147</v>
      </c>
      <c r="E52" s="3">
        <v>2316</v>
      </c>
      <c r="F52" s="3" t="s">
        <v>33</v>
      </c>
      <c r="G52" s="3">
        <v>2361</v>
      </c>
      <c r="H52" s="3">
        <v>1173</v>
      </c>
      <c r="I52" s="3">
        <v>2</v>
      </c>
      <c r="J52" s="3">
        <v>2</v>
      </c>
      <c r="K52" s="2">
        <v>43384.534780092596</v>
      </c>
      <c r="L52" s="3"/>
      <c r="M52" s="3"/>
      <c r="N52" s="3" t="s">
        <v>54</v>
      </c>
      <c r="O52" s="3" t="s">
        <v>55</v>
      </c>
      <c r="P52" s="3" t="s">
        <v>69</v>
      </c>
      <c r="Q52" s="3" t="s">
        <v>70</v>
      </c>
      <c r="R52" s="2">
        <v>43384.529710648145</v>
      </c>
      <c r="S52" s="3"/>
      <c r="T52" s="2">
        <v>43384.546643518515</v>
      </c>
      <c r="U52" s="3"/>
      <c r="V52" s="3"/>
      <c r="W52" s="14">
        <f>IF(V52&gt;0,V52,D52)</f>
        <v>43384.524398148147</v>
      </c>
      <c r="X52" s="15">
        <f>M52-L52</f>
        <v>0</v>
      </c>
      <c r="Y52" s="15">
        <f>X52*J52</f>
        <v>0</v>
      </c>
      <c r="Z52" s="16"/>
      <c r="AA52" s="16">
        <f t="shared" si="5"/>
        <v>0</v>
      </c>
      <c r="AB52" s="16">
        <f>IF(IF(B52="☆",(IF(K52&gt;R52,K52-W52,R52-W52)),L52-W52)&lt;0,0,IF(B52="☆",(IF(K52&gt;R52,K52-W52,R52-W52)),L52-W52))</f>
        <v>1.0381944448454306E-2</v>
      </c>
      <c r="AC52" s="16"/>
      <c r="AD52" s="16"/>
    </row>
    <row r="53" spans="1:30" s="20" customFormat="1" ht="18" customHeight="1" x14ac:dyDescent="0.4">
      <c r="A53" s="59" t="str">
        <f>IF(V53&gt;0, "★", "-")</f>
        <v>-</v>
      </c>
      <c r="B53" s="59" t="str">
        <f>IF(K53&gt;0, "☆", "-")</f>
        <v>☆</v>
      </c>
      <c r="C53" s="20">
        <v>12</v>
      </c>
      <c r="D53" s="4">
        <v>43384.528900462959</v>
      </c>
      <c r="E53" s="5">
        <v>2317</v>
      </c>
      <c r="F53" s="5" t="s">
        <v>18</v>
      </c>
      <c r="G53" s="5">
        <v>2314</v>
      </c>
      <c r="H53" s="5">
        <v>1039</v>
      </c>
      <c r="I53" s="5">
        <v>7</v>
      </c>
      <c r="J53" s="5">
        <v>1</v>
      </c>
      <c r="K53" s="4">
        <v>43384.529039351852</v>
      </c>
      <c r="L53" s="5"/>
      <c r="M53" s="5"/>
      <c r="N53" s="5" t="s">
        <v>80</v>
      </c>
      <c r="O53" s="5" t="s">
        <v>81</v>
      </c>
      <c r="P53" s="5" t="s">
        <v>54</v>
      </c>
      <c r="Q53" s="5" t="s">
        <v>55</v>
      </c>
      <c r="R53" s="4">
        <v>43384.53056712963</v>
      </c>
      <c r="S53" s="5"/>
      <c r="T53" s="4">
        <v>43384.536736111113</v>
      </c>
      <c r="U53" s="5"/>
      <c r="V53" s="5"/>
      <c r="W53" s="21">
        <f>IF(V53&gt;0,V53,D53)</f>
        <v>43384.528900462959</v>
      </c>
      <c r="X53" s="60">
        <f>M53-L53</f>
        <v>0</v>
      </c>
      <c r="Y53" s="60">
        <f>X53*J53</f>
        <v>0</v>
      </c>
      <c r="Z53" s="61"/>
      <c r="AA53" s="61">
        <f t="shared" si="5"/>
        <v>0</v>
      </c>
      <c r="AB53" s="61">
        <f>IF(IF(B53="☆",(IF(K53&gt;R53,K53-W53,R53-W53)),L53-W53)&lt;0,0,IF(B53="☆",(IF(K53&gt;R53,K53-W53,R53-W53)),L53-W53))</f>
        <v>1.6666666706441902E-3</v>
      </c>
      <c r="AC53" s="61"/>
      <c r="AD53" s="61"/>
    </row>
    <row r="54" spans="1:30" s="67" customFormat="1" x14ac:dyDescent="0.4">
      <c r="A54" s="62" t="str">
        <f>IF(V54&gt;0, "★", "-")</f>
        <v>★</v>
      </c>
      <c r="B54" s="62" t="str">
        <f>IF(K54&gt;0, "☆", "-")</f>
        <v>-</v>
      </c>
      <c r="C54" s="67">
        <v>13</v>
      </c>
      <c r="D54" s="64">
        <v>43384.426516203705</v>
      </c>
      <c r="E54" s="63">
        <v>2276</v>
      </c>
      <c r="F54" s="63" t="s">
        <v>43</v>
      </c>
      <c r="G54" s="63">
        <v>0</v>
      </c>
      <c r="H54" s="63">
        <v>856</v>
      </c>
      <c r="I54" s="63">
        <v>5</v>
      </c>
      <c r="J54" s="63">
        <v>1</v>
      </c>
      <c r="K54" s="63"/>
      <c r="L54" s="64">
        <v>43384.573981481481</v>
      </c>
      <c r="M54" s="64">
        <v>43384.58666666667</v>
      </c>
      <c r="N54" s="63" t="s">
        <v>44</v>
      </c>
      <c r="O54" s="63" t="s">
        <v>45</v>
      </c>
      <c r="P54" s="63" t="s">
        <v>69</v>
      </c>
      <c r="Q54" s="63" t="s">
        <v>70</v>
      </c>
      <c r="R54" s="64">
        <v>43384.579861111109</v>
      </c>
      <c r="S54" s="64">
        <v>43384.579861111109</v>
      </c>
      <c r="T54" s="64">
        <v>43384.595752314817</v>
      </c>
      <c r="U54" s="64">
        <v>43384.606481481482</v>
      </c>
      <c r="V54" s="64">
        <v>43384.579861111109</v>
      </c>
      <c r="W54" s="68">
        <f>IF(V54&gt;0,V54,D54)</f>
        <v>43384.579861111109</v>
      </c>
      <c r="X54" s="69">
        <f>M54-L54</f>
        <v>1.2685185189184267E-2</v>
      </c>
      <c r="Y54" s="69">
        <f>X54*J54</f>
        <v>1.2685185189184267E-2</v>
      </c>
      <c r="Z54" s="70">
        <f>SUM(Y54:Y70)</f>
        <v>0.10107638889166992</v>
      </c>
      <c r="AA54" s="70">
        <f>IF(IF(A54="☆",K54-R54,L54-R54)&lt;0,0,IF(A54="☆",K54-R54,L54-R54))</f>
        <v>0</v>
      </c>
      <c r="AB54" s="70">
        <f>IF(IF(B54="☆",(IF(K54&gt;R54,K54-W54,R54-W54)),L54-W54)&lt;0,0,IF(B54="☆",(IF(K54&gt;R54,K54-W54,R54-W54)),L54-W54))</f>
        <v>0</v>
      </c>
      <c r="AC54" s="70">
        <f>AVERAGE(AB54:AB70)</f>
        <v>3.4170751618255641E-3</v>
      </c>
      <c r="AD54" s="70">
        <f>MEDIAN(AB54:AB70)</f>
        <v>3.2638888878864236E-3</v>
      </c>
    </row>
    <row r="55" spans="1:30" s="13" customFormat="1" x14ac:dyDescent="0.4">
      <c r="A55" s="45" t="str">
        <f>IF(V55&gt;0, "★", "-")</f>
        <v>-</v>
      </c>
      <c r="B55" s="45" t="str">
        <f t="shared" si="1"/>
        <v>-</v>
      </c>
      <c r="C55" s="13">
        <v>13</v>
      </c>
      <c r="D55" s="2">
        <v>43384.542280092595</v>
      </c>
      <c r="E55" s="3">
        <v>2323</v>
      </c>
      <c r="F55" s="3" t="s">
        <v>33</v>
      </c>
      <c r="G55" s="3">
        <v>1103</v>
      </c>
      <c r="H55" s="3">
        <v>1093</v>
      </c>
      <c r="I55" s="3">
        <v>9</v>
      </c>
      <c r="J55" s="3">
        <v>1</v>
      </c>
      <c r="K55" s="3"/>
      <c r="L55" s="2">
        <v>43384.545011574075</v>
      </c>
      <c r="M55" s="2">
        <v>43384.548067129632</v>
      </c>
      <c r="N55" s="3" t="s">
        <v>31</v>
      </c>
      <c r="O55" s="3" t="s">
        <v>32</v>
      </c>
      <c r="P55" s="3" t="s">
        <v>84</v>
      </c>
      <c r="Q55" s="3" t="s">
        <v>85</v>
      </c>
      <c r="R55" s="2">
        <v>43384.544363425928</v>
      </c>
      <c r="S55" s="2">
        <v>43384.544363425928</v>
      </c>
      <c r="T55" s="2">
        <v>43384.553530092591</v>
      </c>
      <c r="U55" s="2">
        <v>43384.553530092591</v>
      </c>
      <c r="V55" s="3"/>
      <c r="W55" s="14">
        <f t="shared" si="2"/>
        <v>43384.542280092595</v>
      </c>
      <c r="X55" s="15">
        <f t="shared" si="3"/>
        <v>3.055555556784384E-3</v>
      </c>
      <c r="Y55" s="15">
        <f t="shared" si="4"/>
        <v>3.055555556784384E-3</v>
      </c>
      <c r="Z55" s="16"/>
      <c r="AA55" s="16">
        <f t="shared" si="5"/>
        <v>6.4814814686542377E-4</v>
      </c>
      <c r="AB55" s="16">
        <f t="shared" si="7"/>
        <v>2.7314814797136933E-3</v>
      </c>
      <c r="AC55" s="16"/>
      <c r="AD55" s="16"/>
    </row>
    <row r="56" spans="1:30" s="13" customFormat="1" x14ac:dyDescent="0.4">
      <c r="A56" s="45" t="str">
        <f t="shared" si="0"/>
        <v>-</v>
      </c>
      <c r="B56" s="45" t="str">
        <f t="shared" si="1"/>
        <v>-</v>
      </c>
      <c r="C56" s="13">
        <v>13</v>
      </c>
      <c r="D56" s="2">
        <v>43384.543275462966</v>
      </c>
      <c r="E56" s="3">
        <v>2324</v>
      </c>
      <c r="F56" s="3" t="s">
        <v>43</v>
      </c>
      <c r="G56" s="3">
        <v>0</v>
      </c>
      <c r="H56" s="3">
        <v>395</v>
      </c>
      <c r="I56" s="3">
        <v>4</v>
      </c>
      <c r="J56" s="3">
        <v>1</v>
      </c>
      <c r="K56" s="3"/>
      <c r="L56" s="2">
        <v>43384.547372685185</v>
      </c>
      <c r="M56" s="2">
        <v>43384.550729166665</v>
      </c>
      <c r="N56" s="3" t="s">
        <v>52</v>
      </c>
      <c r="O56" s="3" t="s">
        <v>53</v>
      </c>
      <c r="P56" s="3" t="s">
        <v>61</v>
      </c>
      <c r="Q56" s="3" t="s">
        <v>62</v>
      </c>
      <c r="R56" s="2">
        <v>43384.549085648148</v>
      </c>
      <c r="S56" s="2">
        <v>43384.549085648148</v>
      </c>
      <c r="T56" s="2">
        <v>43384.557905092595</v>
      </c>
      <c r="U56" s="2">
        <v>43384.557905092595</v>
      </c>
      <c r="V56" s="3"/>
      <c r="W56" s="14">
        <f t="shared" si="2"/>
        <v>43384.543275462966</v>
      </c>
      <c r="X56" s="15">
        <f t="shared" si="3"/>
        <v>3.3564814802957699E-3</v>
      </c>
      <c r="Y56" s="15">
        <f t="shared" si="4"/>
        <v>3.3564814802957699E-3</v>
      </c>
      <c r="Z56" s="16"/>
      <c r="AA56" s="16">
        <f t="shared" si="5"/>
        <v>0</v>
      </c>
      <c r="AB56" s="16">
        <f t="shared" si="7"/>
        <v>4.0972222195705399E-3</v>
      </c>
      <c r="AC56" s="16"/>
      <c r="AD56" s="16"/>
    </row>
    <row r="57" spans="1:30" s="13" customFormat="1" x14ac:dyDescent="0.4">
      <c r="A57" s="45" t="str">
        <f t="shared" si="0"/>
        <v>-</v>
      </c>
      <c r="B57" s="45" t="str">
        <f t="shared" si="1"/>
        <v>-</v>
      </c>
      <c r="C57" s="13">
        <v>13</v>
      </c>
      <c r="D57" s="2">
        <v>43384.550428240742</v>
      </c>
      <c r="E57" s="3">
        <v>2326</v>
      </c>
      <c r="F57" s="3" t="s">
        <v>43</v>
      </c>
      <c r="G57" s="3">
        <v>0</v>
      </c>
      <c r="H57" s="3">
        <v>1166</v>
      </c>
      <c r="I57" s="3">
        <v>1</v>
      </c>
      <c r="J57" s="3">
        <v>1</v>
      </c>
      <c r="K57" s="3"/>
      <c r="L57" s="2">
        <v>43384.553206018521</v>
      </c>
      <c r="M57" s="2">
        <v>43384.555671296293</v>
      </c>
      <c r="N57" s="3" t="s">
        <v>46</v>
      </c>
      <c r="O57" s="3" t="s">
        <v>47</v>
      </c>
      <c r="P57" s="3" t="s">
        <v>57</v>
      </c>
      <c r="Q57" s="3" t="s">
        <v>58</v>
      </c>
      <c r="R57" s="2">
        <v>43384.553437499999</v>
      </c>
      <c r="S57" s="2">
        <v>43384.553437499999</v>
      </c>
      <c r="T57" s="2">
        <v>43384.559710648151</v>
      </c>
      <c r="U57" s="2">
        <v>43384.559710648151</v>
      </c>
      <c r="V57" s="3"/>
      <c r="W57" s="14">
        <f t="shared" si="2"/>
        <v>43384.550428240742</v>
      </c>
      <c r="X57" s="15">
        <f t="shared" si="3"/>
        <v>2.4652777719893493E-3</v>
      </c>
      <c r="Y57" s="15">
        <f t="shared" si="4"/>
        <v>2.4652777719893493E-3</v>
      </c>
      <c r="Z57" s="16"/>
      <c r="AA57" s="16">
        <f t="shared" si="5"/>
        <v>0</v>
      </c>
      <c r="AB57" s="16">
        <f t="shared" si="7"/>
        <v>2.7777777795563452E-3</v>
      </c>
      <c r="AC57" s="16"/>
      <c r="AD57" s="16"/>
    </row>
    <row r="58" spans="1:30" s="13" customFormat="1" x14ac:dyDescent="0.4">
      <c r="A58" s="45" t="str">
        <f t="shared" si="0"/>
        <v>-</v>
      </c>
      <c r="B58" s="45" t="str">
        <f t="shared" si="1"/>
        <v>-</v>
      </c>
      <c r="C58" s="13">
        <v>13</v>
      </c>
      <c r="D58" s="2">
        <v>43384.552164351851</v>
      </c>
      <c r="E58" s="3">
        <v>2327</v>
      </c>
      <c r="F58" s="3" t="s">
        <v>43</v>
      </c>
      <c r="G58" s="3">
        <v>0</v>
      </c>
      <c r="H58" s="3">
        <v>879</v>
      </c>
      <c r="I58" s="3">
        <v>4</v>
      </c>
      <c r="J58" s="3">
        <v>1</v>
      </c>
      <c r="K58" s="3"/>
      <c r="L58" s="2">
        <v>43384.554606481484</v>
      </c>
      <c r="M58" s="2">
        <v>43384.560694444444</v>
      </c>
      <c r="N58" s="3" t="s">
        <v>44</v>
      </c>
      <c r="O58" s="3" t="s">
        <v>45</v>
      </c>
      <c r="P58" s="3" t="s">
        <v>59</v>
      </c>
      <c r="Q58" s="3" t="s">
        <v>60</v>
      </c>
      <c r="R58" s="2">
        <v>43384.555752314816</v>
      </c>
      <c r="S58" s="2">
        <v>43384.555752314816</v>
      </c>
      <c r="T58" s="2">
        <v>43384.565370370372</v>
      </c>
      <c r="U58" s="2">
        <v>43384.565370370372</v>
      </c>
      <c r="V58" s="3"/>
      <c r="W58" s="14">
        <f t="shared" si="2"/>
        <v>43384.552164351851</v>
      </c>
      <c r="X58" s="15">
        <f t="shared" si="3"/>
        <v>6.0879629600094631E-3</v>
      </c>
      <c r="Y58" s="15">
        <f t="shared" si="4"/>
        <v>6.0879629600094631E-3</v>
      </c>
      <c r="Z58" s="16"/>
      <c r="AA58" s="16">
        <f t="shared" si="5"/>
        <v>0</v>
      </c>
      <c r="AB58" s="16">
        <f t="shared" si="7"/>
        <v>2.4421296329819597E-3</v>
      </c>
      <c r="AC58" s="16"/>
      <c r="AD58" s="16"/>
    </row>
    <row r="59" spans="1:30" s="13" customFormat="1" x14ac:dyDescent="0.4">
      <c r="A59" s="45" t="str">
        <f t="shared" ref="A59:A126" si="16">IF(V59&gt;0, "★", "-")</f>
        <v>★</v>
      </c>
      <c r="B59" s="45" t="str">
        <f t="shared" ref="B59:B125" si="17">IF(K59&gt;0, "☆", "-")</f>
        <v>-</v>
      </c>
      <c r="C59" s="13">
        <v>13</v>
      </c>
      <c r="D59" s="2">
        <v>43384.567326388889</v>
      </c>
      <c r="E59" s="3">
        <v>2331</v>
      </c>
      <c r="F59" s="3" t="s">
        <v>33</v>
      </c>
      <c r="G59" s="3">
        <v>2219</v>
      </c>
      <c r="H59" s="3">
        <v>452</v>
      </c>
      <c r="I59" s="3">
        <v>2</v>
      </c>
      <c r="J59" s="3">
        <v>1</v>
      </c>
      <c r="K59" s="3"/>
      <c r="L59" s="2">
        <v>43384.576874999999</v>
      </c>
      <c r="M59" s="2">
        <v>43384.586030092592</v>
      </c>
      <c r="N59" s="3" t="s">
        <v>34</v>
      </c>
      <c r="O59" s="3" t="s">
        <v>35</v>
      </c>
      <c r="P59" s="3" t="s">
        <v>29</v>
      </c>
      <c r="Q59" s="3" t="s">
        <v>30</v>
      </c>
      <c r="R59" s="2">
        <v>43384.575185185182</v>
      </c>
      <c r="S59" s="2">
        <v>43384.575185185182</v>
      </c>
      <c r="T59" s="2">
        <v>43384.583171296297</v>
      </c>
      <c r="U59" s="2">
        <v>43384.589097222219</v>
      </c>
      <c r="V59" s="2">
        <v>43384.573553240742</v>
      </c>
      <c r="W59" s="14">
        <f t="shared" ref="W59:W123" si="18">IF(V59&gt;0,V59,D59)</f>
        <v>43384.573553240742</v>
      </c>
      <c r="X59" s="15">
        <f t="shared" ref="X59:X122" si="19">M59-L59</f>
        <v>9.1550925935734995E-3</v>
      </c>
      <c r="Y59" s="15">
        <f t="shared" ref="Y59:Y122" si="20">X59*J59</f>
        <v>9.1550925935734995E-3</v>
      </c>
      <c r="Z59" s="16"/>
      <c r="AA59" s="16">
        <f t="shared" si="5"/>
        <v>1.6898148169275373E-3</v>
      </c>
      <c r="AB59" s="16">
        <f t="shared" si="7"/>
        <v>3.3217592572327703E-3</v>
      </c>
      <c r="AC59" s="16"/>
      <c r="AD59" s="16"/>
    </row>
    <row r="60" spans="1:30" s="13" customFormat="1" x14ac:dyDescent="0.4">
      <c r="A60" s="45" t="str">
        <f>IF(V60&gt;0, "★", "-")</f>
        <v>-</v>
      </c>
      <c r="B60" s="45" t="str">
        <f>IF(K60&gt;0, "☆", "-")</f>
        <v>-</v>
      </c>
      <c r="C60" s="13">
        <v>13</v>
      </c>
      <c r="D60" s="2">
        <v>43384.569641203707</v>
      </c>
      <c r="E60" s="3">
        <v>2332</v>
      </c>
      <c r="F60" s="3" t="s">
        <v>43</v>
      </c>
      <c r="G60" s="3">
        <v>0</v>
      </c>
      <c r="H60" s="3">
        <v>1071</v>
      </c>
      <c r="I60" s="3">
        <v>1</v>
      </c>
      <c r="J60" s="3">
        <v>2</v>
      </c>
      <c r="K60" s="3"/>
      <c r="L60" s="2">
        <v>43384.57335648148</v>
      </c>
      <c r="M60" s="2">
        <v>43384.57885416667</v>
      </c>
      <c r="N60" s="3" t="s">
        <v>39</v>
      </c>
      <c r="O60" s="3" t="s">
        <v>40</v>
      </c>
      <c r="P60" s="3" t="s">
        <v>67</v>
      </c>
      <c r="Q60" s="3" t="s">
        <v>68</v>
      </c>
      <c r="R60" s="2">
        <v>43384.574548611112</v>
      </c>
      <c r="S60" s="2">
        <v>43384.574548611112</v>
      </c>
      <c r="T60" s="2">
        <v>43384.584039351852</v>
      </c>
      <c r="U60" s="2">
        <v>43384.584039351852</v>
      </c>
      <c r="V60" s="3"/>
      <c r="W60" s="14">
        <f>IF(V60&gt;0,V60,D60)</f>
        <v>43384.569641203707</v>
      </c>
      <c r="X60" s="15">
        <f t="shared" si="19"/>
        <v>5.4976851897663437E-3</v>
      </c>
      <c r="Y60" s="15">
        <f t="shared" si="20"/>
        <v>1.0995370379532687E-2</v>
      </c>
      <c r="Z60" s="16"/>
      <c r="AA60" s="16">
        <f t="shared" ref="AA60:AA122" si="21">IF(IF(A60="☆",K60-R60,L60-R60)&lt;0,0,IF(A60="☆",K60-R60,L60-R60))</f>
        <v>0</v>
      </c>
      <c r="AB60" s="16">
        <f>IF(IF(B60="☆",(IF(K60&gt;R60,K60-W60,R60-W60)),L60-W60)&lt;0,0,IF(B60="☆",(IF(K60&gt;R60,K60-W60,R60-W60)),L60-W60))</f>
        <v>3.7152777731535025E-3</v>
      </c>
      <c r="AC60" s="16"/>
      <c r="AD60" s="16"/>
    </row>
    <row r="61" spans="1:30" s="13" customFormat="1" x14ac:dyDescent="0.4">
      <c r="A61" s="45" t="str">
        <f t="shared" si="16"/>
        <v>-</v>
      </c>
      <c r="B61" s="45" t="str">
        <f t="shared" si="17"/>
        <v>-</v>
      </c>
      <c r="C61" s="13">
        <v>13</v>
      </c>
      <c r="D61" s="2">
        <v>43384.571319444447</v>
      </c>
      <c r="E61" s="3">
        <v>2333</v>
      </c>
      <c r="F61" s="3" t="s">
        <v>18</v>
      </c>
      <c r="G61" s="3">
        <v>2314</v>
      </c>
      <c r="H61" s="3">
        <v>597</v>
      </c>
      <c r="I61" s="3">
        <v>6</v>
      </c>
      <c r="J61" s="3">
        <v>1</v>
      </c>
      <c r="K61" s="3"/>
      <c r="L61" s="2">
        <v>43384.575925925928</v>
      </c>
      <c r="M61" s="2">
        <v>43384.584502314814</v>
      </c>
      <c r="N61" s="3" t="s">
        <v>54</v>
      </c>
      <c r="O61" s="3" t="s">
        <v>55</v>
      </c>
      <c r="P61" s="3" t="s">
        <v>67</v>
      </c>
      <c r="Q61" s="3" t="s">
        <v>68</v>
      </c>
      <c r="R61" s="2">
        <v>43384.577430555553</v>
      </c>
      <c r="S61" s="2">
        <v>43384.577430555553</v>
      </c>
      <c r="T61" s="2">
        <v>43384.595266203702</v>
      </c>
      <c r="U61" s="2">
        <v>43384.595266203702</v>
      </c>
      <c r="V61" s="3"/>
      <c r="W61" s="14">
        <f t="shared" si="18"/>
        <v>43384.571319444447</v>
      </c>
      <c r="X61" s="15">
        <f t="shared" si="19"/>
        <v>8.5763888855581172E-3</v>
      </c>
      <c r="Y61" s="15">
        <f t="shared" si="20"/>
        <v>8.5763888855581172E-3</v>
      </c>
      <c r="Z61" s="16"/>
      <c r="AA61" s="16">
        <f t="shared" si="21"/>
        <v>0</v>
      </c>
      <c r="AB61" s="16">
        <f t="shared" ref="AB61:AB129" si="22">IF(IF(B61="☆",(IF(K61&gt;R61,K61-W61,R61-W61)),L61-W61)&lt;0,0,IF(B61="☆",(IF(K61&gt;R61,K61-W61,R61-W61)),L61-W61))</f>
        <v>4.6064814814599231E-3</v>
      </c>
      <c r="AC61" s="16"/>
      <c r="AD61" s="16"/>
    </row>
    <row r="62" spans="1:30" s="13" customFormat="1" x14ac:dyDescent="0.4">
      <c r="A62" s="45" t="str">
        <f t="shared" si="16"/>
        <v>-</v>
      </c>
      <c r="B62" s="45" t="str">
        <f t="shared" si="17"/>
        <v>-</v>
      </c>
      <c r="C62" s="13">
        <v>13</v>
      </c>
      <c r="D62" s="2">
        <v>43384.571782407409</v>
      </c>
      <c r="E62" s="3">
        <v>2334</v>
      </c>
      <c r="F62" s="3" t="s">
        <v>18</v>
      </c>
      <c r="G62" s="3">
        <v>1038</v>
      </c>
      <c r="H62" s="3">
        <v>1272</v>
      </c>
      <c r="I62" s="3">
        <v>7</v>
      </c>
      <c r="J62" s="3">
        <v>1</v>
      </c>
      <c r="K62" s="3"/>
      <c r="L62" s="2">
        <v>43384.575046296297</v>
      </c>
      <c r="M62" s="2">
        <v>43384.580208333333</v>
      </c>
      <c r="N62" s="3" t="s">
        <v>39</v>
      </c>
      <c r="O62" s="3" t="s">
        <v>40</v>
      </c>
      <c r="P62" s="3" t="s">
        <v>44</v>
      </c>
      <c r="Q62" s="3" t="s">
        <v>45</v>
      </c>
      <c r="R62" s="2">
        <v>43384.575740740744</v>
      </c>
      <c r="S62" s="2">
        <v>43384.575740740744</v>
      </c>
      <c r="T62" s="2">
        <v>43384.586493055554</v>
      </c>
      <c r="U62" s="2">
        <v>43384.586493055554</v>
      </c>
      <c r="V62" s="3"/>
      <c r="W62" s="14">
        <f t="shared" si="18"/>
        <v>43384.571782407409</v>
      </c>
      <c r="X62" s="15">
        <f t="shared" si="19"/>
        <v>5.1620370359160006E-3</v>
      </c>
      <c r="Y62" s="15">
        <f t="shared" si="20"/>
        <v>5.1620370359160006E-3</v>
      </c>
      <c r="Z62" s="16"/>
      <c r="AA62" s="16">
        <f t="shared" si="21"/>
        <v>0</v>
      </c>
      <c r="AB62" s="16">
        <f t="shared" si="22"/>
        <v>3.2638888878864236E-3</v>
      </c>
      <c r="AC62" s="16"/>
      <c r="AD62" s="16"/>
    </row>
    <row r="63" spans="1:30" s="13" customFormat="1" x14ac:dyDescent="0.4">
      <c r="A63" s="45" t="str">
        <f t="shared" si="16"/>
        <v>-</v>
      </c>
      <c r="B63" s="45" t="str">
        <f t="shared" si="17"/>
        <v>-</v>
      </c>
      <c r="C63" s="13">
        <v>13</v>
      </c>
      <c r="D63" s="2">
        <v>43384.576354166667</v>
      </c>
      <c r="E63" s="3">
        <v>2335</v>
      </c>
      <c r="F63" s="3" t="s">
        <v>18</v>
      </c>
      <c r="G63" s="3">
        <v>2408</v>
      </c>
      <c r="H63" s="3">
        <v>1215</v>
      </c>
      <c r="I63" s="3">
        <v>5</v>
      </c>
      <c r="J63" s="3">
        <v>2</v>
      </c>
      <c r="K63" s="3"/>
      <c r="L63" s="2">
        <v>43384.579386574071</v>
      </c>
      <c r="M63" s="2">
        <v>43384.582835648151</v>
      </c>
      <c r="N63" s="3" t="s">
        <v>21</v>
      </c>
      <c r="O63" s="3" t="s">
        <v>22</v>
      </c>
      <c r="P63" s="3" t="s">
        <v>52</v>
      </c>
      <c r="Q63" s="3" t="s">
        <v>53</v>
      </c>
      <c r="R63" s="2">
        <v>43384.583969907406</v>
      </c>
      <c r="S63" s="2">
        <v>43384.583969907406</v>
      </c>
      <c r="T63" s="2">
        <v>43384.600405092591</v>
      </c>
      <c r="U63" s="2">
        <v>43384.600405092591</v>
      </c>
      <c r="V63" s="3"/>
      <c r="W63" s="14">
        <f t="shared" si="18"/>
        <v>43384.576354166667</v>
      </c>
      <c r="X63" s="15">
        <f t="shared" si="19"/>
        <v>3.4490740799810737E-3</v>
      </c>
      <c r="Y63" s="15">
        <f t="shared" si="20"/>
        <v>6.8981481599621475E-3</v>
      </c>
      <c r="Z63" s="16"/>
      <c r="AA63" s="16">
        <f t="shared" si="21"/>
        <v>0</v>
      </c>
      <c r="AB63" s="16">
        <f t="shared" si="22"/>
        <v>3.0324074032250792E-3</v>
      </c>
      <c r="AC63" s="16"/>
      <c r="AD63" s="16"/>
    </row>
    <row r="64" spans="1:30" s="13" customFormat="1" x14ac:dyDescent="0.4">
      <c r="A64" s="45" t="str">
        <f t="shared" si="16"/>
        <v>-</v>
      </c>
      <c r="B64" s="45" t="str">
        <f t="shared" si="17"/>
        <v>-</v>
      </c>
      <c r="C64" s="13">
        <v>13</v>
      </c>
      <c r="D64" s="2">
        <v>43384.576666666668</v>
      </c>
      <c r="E64" s="3">
        <v>2336</v>
      </c>
      <c r="F64" s="3" t="s">
        <v>38</v>
      </c>
      <c r="G64" s="3">
        <v>0</v>
      </c>
      <c r="H64" s="3">
        <v>431</v>
      </c>
      <c r="I64" s="3">
        <v>2</v>
      </c>
      <c r="J64" s="3">
        <v>4</v>
      </c>
      <c r="K64" s="3"/>
      <c r="L64" s="2">
        <v>43384.585243055553</v>
      </c>
      <c r="M64" s="2">
        <v>43384.589814814812</v>
      </c>
      <c r="N64" s="3" t="s">
        <v>34</v>
      </c>
      <c r="O64" s="3" t="s">
        <v>35</v>
      </c>
      <c r="P64" s="3" t="s">
        <v>23</v>
      </c>
      <c r="Q64" s="3" t="s">
        <v>24</v>
      </c>
      <c r="R64" s="2">
        <v>43384.580069444448</v>
      </c>
      <c r="S64" s="2">
        <v>43384.580069444448</v>
      </c>
      <c r="T64" s="2">
        <v>43384.596076388887</v>
      </c>
      <c r="U64" s="2">
        <v>43384.596076388887</v>
      </c>
      <c r="V64" s="3"/>
      <c r="W64" s="14">
        <f t="shared" si="18"/>
        <v>43384.576666666668</v>
      </c>
      <c r="X64" s="15">
        <f t="shared" si="19"/>
        <v>4.5717592583969235E-3</v>
      </c>
      <c r="Y64" s="15">
        <f t="shared" si="20"/>
        <v>1.8287037033587694E-2</v>
      </c>
      <c r="Z64" s="16"/>
      <c r="AA64" s="16">
        <f t="shared" si="21"/>
        <v>5.1736111054196954E-3</v>
      </c>
      <c r="AB64" s="16">
        <f t="shared" si="22"/>
        <v>8.5763888855581172E-3</v>
      </c>
      <c r="AC64" s="16"/>
      <c r="AD64" s="16"/>
    </row>
    <row r="65" spans="1:30" s="13" customFormat="1" x14ac:dyDescent="0.4">
      <c r="A65" s="45" t="str">
        <f t="shared" si="16"/>
        <v>-</v>
      </c>
      <c r="B65" s="45" t="str">
        <f t="shared" si="17"/>
        <v>-</v>
      </c>
      <c r="C65" s="13">
        <v>13</v>
      </c>
      <c r="D65" s="2">
        <v>43384.578750000001</v>
      </c>
      <c r="E65" s="3">
        <v>2337</v>
      </c>
      <c r="F65" s="3" t="s">
        <v>43</v>
      </c>
      <c r="G65" s="3">
        <v>0</v>
      </c>
      <c r="H65" s="3">
        <v>888</v>
      </c>
      <c r="I65" s="3">
        <v>3</v>
      </c>
      <c r="J65" s="3">
        <v>1</v>
      </c>
      <c r="K65" s="3"/>
      <c r="L65" s="2">
        <v>43384.584861111114</v>
      </c>
      <c r="M65" s="2">
        <v>43384.591527777775</v>
      </c>
      <c r="N65" s="3" t="s">
        <v>59</v>
      </c>
      <c r="O65" s="3" t="s">
        <v>60</v>
      </c>
      <c r="P65" s="3" t="s">
        <v>27</v>
      </c>
      <c r="Q65" s="3" t="s">
        <v>28</v>
      </c>
      <c r="R65" s="2">
        <v>43384.585486111115</v>
      </c>
      <c r="S65" s="2">
        <v>43384.585486111115</v>
      </c>
      <c r="T65" s="2">
        <v>43384.596273148149</v>
      </c>
      <c r="U65" s="2">
        <v>43384.596273148149</v>
      </c>
      <c r="V65" s="3"/>
      <c r="W65" s="14">
        <f t="shared" si="18"/>
        <v>43384.578750000001</v>
      </c>
      <c r="X65" s="15">
        <f t="shared" si="19"/>
        <v>6.6666666607488878E-3</v>
      </c>
      <c r="Y65" s="15">
        <f t="shared" si="20"/>
        <v>6.6666666607488878E-3</v>
      </c>
      <c r="Z65" s="16"/>
      <c r="AA65" s="16">
        <f t="shared" si="21"/>
        <v>0</v>
      </c>
      <c r="AB65" s="16">
        <f t="shared" si="22"/>
        <v>6.1111111135687679E-3</v>
      </c>
      <c r="AC65" s="16"/>
      <c r="AD65" s="16"/>
    </row>
    <row r="66" spans="1:30" s="13" customFormat="1" x14ac:dyDescent="0.4">
      <c r="A66" s="45" t="str">
        <f t="shared" si="16"/>
        <v>-</v>
      </c>
      <c r="B66" s="45" t="str">
        <f t="shared" si="17"/>
        <v>-</v>
      </c>
      <c r="C66" s="13">
        <v>13</v>
      </c>
      <c r="D66" s="2">
        <v>43384.581678240742</v>
      </c>
      <c r="E66" s="3">
        <v>2338</v>
      </c>
      <c r="F66" s="3" t="s">
        <v>18</v>
      </c>
      <c r="G66" s="3">
        <v>985</v>
      </c>
      <c r="H66" s="3">
        <v>594</v>
      </c>
      <c r="I66" s="3">
        <v>7</v>
      </c>
      <c r="J66" s="3">
        <v>1</v>
      </c>
      <c r="K66" s="3"/>
      <c r="L66" s="2">
        <v>43384.585520833331</v>
      </c>
      <c r="M66" s="2">
        <v>43384.593206018515</v>
      </c>
      <c r="N66" s="3" t="s">
        <v>54</v>
      </c>
      <c r="O66" s="3" t="s">
        <v>55</v>
      </c>
      <c r="P66" s="3" t="s">
        <v>34</v>
      </c>
      <c r="Q66" s="3" t="s">
        <v>35</v>
      </c>
      <c r="R66" s="2">
        <v>43384.585358796299</v>
      </c>
      <c r="S66" s="2">
        <v>43384.585358796299</v>
      </c>
      <c r="T66" s="2">
        <v>43384.596273148149</v>
      </c>
      <c r="U66" s="2">
        <v>43384.596273148149</v>
      </c>
      <c r="V66" s="3"/>
      <c r="W66" s="14">
        <f t="shared" si="18"/>
        <v>43384.581678240742</v>
      </c>
      <c r="X66" s="15">
        <f t="shared" si="19"/>
        <v>7.6851851845276542E-3</v>
      </c>
      <c r="Y66" s="15">
        <f t="shared" si="20"/>
        <v>7.6851851845276542E-3</v>
      </c>
      <c r="Z66" s="16"/>
      <c r="AA66" s="16">
        <f t="shared" si="21"/>
        <v>1.6203703125938773E-4</v>
      </c>
      <c r="AB66" s="16">
        <f t="shared" si="22"/>
        <v>3.8425925886258483E-3</v>
      </c>
      <c r="AC66" s="16"/>
      <c r="AD66" s="16"/>
    </row>
    <row r="67" spans="1:30" s="13" customFormat="1" x14ac:dyDescent="0.4">
      <c r="A67" s="45" t="str">
        <f>IF(V67&gt;0, "★", "-")</f>
        <v>★</v>
      </c>
      <c r="B67" s="45" t="str">
        <f>IF(K67&gt;0, "☆", "-")</f>
        <v>☆</v>
      </c>
      <c r="C67" s="13">
        <v>13</v>
      </c>
      <c r="D67" s="2">
        <v>43384.478530092594</v>
      </c>
      <c r="E67" s="3">
        <v>2298</v>
      </c>
      <c r="F67" s="3" t="s">
        <v>18</v>
      </c>
      <c r="G67" s="3">
        <v>2436</v>
      </c>
      <c r="H67" s="3">
        <v>519</v>
      </c>
      <c r="I67" s="3">
        <v>3</v>
      </c>
      <c r="J67" s="3">
        <v>1</v>
      </c>
      <c r="K67" s="2">
        <v>43384.478958333333</v>
      </c>
      <c r="L67" s="3"/>
      <c r="M67" s="3"/>
      <c r="N67" s="3" t="s">
        <v>80</v>
      </c>
      <c r="O67" s="3" t="s">
        <v>81</v>
      </c>
      <c r="P67" s="3" t="s">
        <v>52</v>
      </c>
      <c r="Q67" s="3" t="s">
        <v>53</v>
      </c>
      <c r="R67" s="2">
        <v>43384.542187500003</v>
      </c>
      <c r="S67" s="3"/>
      <c r="T67" s="2">
        <v>43384.549664351849</v>
      </c>
      <c r="U67" s="3"/>
      <c r="V67" s="2">
        <v>43384.542187500003</v>
      </c>
      <c r="W67" s="14">
        <f>IF(V67&gt;0,V67,D67)</f>
        <v>43384.542187500003</v>
      </c>
      <c r="X67" s="15">
        <f>M67-L67</f>
        <v>0</v>
      </c>
      <c r="Y67" s="15">
        <f>X67*J67</f>
        <v>0</v>
      </c>
      <c r="Z67" s="16"/>
      <c r="AA67" s="16">
        <f>IF(IF(A67="☆",K67-R67,L67-R67)&lt;0,0,IF(A67="☆",K67-R67,L67-R67))</f>
        <v>0</v>
      </c>
      <c r="AB67" s="16">
        <f>IF(IF(B67="☆",(IF(K67&gt;R67,K67-W67,R67-W67)),L67-W67)&lt;0,0,IF(B67="☆",(IF(K67&gt;R67,K67-W67,R67-W67)),L67-W67))</f>
        <v>0</v>
      </c>
      <c r="AC67" s="16"/>
      <c r="AD67" s="16"/>
    </row>
    <row r="68" spans="1:30" s="13" customFormat="1" x14ac:dyDescent="0.4">
      <c r="A68" s="45" t="str">
        <f>IF(V68&gt;0, "★", "-")</f>
        <v>-</v>
      </c>
      <c r="B68" s="45" t="str">
        <f>IF(K68&gt;0, "☆", "-")</f>
        <v>☆</v>
      </c>
      <c r="C68" s="13">
        <v>13</v>
      </c>
      <c r="D68" s="2">
        <v>43384.556562500002</v>
      </c>
      <c r="E68" s="3">
        <v>2328</v>
      </c>
      <c r="F68" s="3" t="s">
        <v>33</v>
      </c>
      <c r="G68" s="3">
        <v>985</v>
      </c>
      <c r="H68" s="3">
        <v>399</v>
      </c>
      <c r="I68" s="3">
        <v>1</v>
      </c>
      <c r="J68" s="3">
        <v>1</v>
      </c>
      <c r="K68" s="2">
        <v>43384.557210648149</v>
      </c>
      <c r="L68" s="3"/>
      <c r="M68" s="3"/>
      <c r="N68" s="3" t="s">
        <v>54</v>
      </c>
      <c r="O68" s="3" t="s">
        <v>55</v>
      </c>
      <c r="P68" s="3" t="s">
        <v>76</v>
      </c>
      <c r="Q68" s="3" t="s">
        <v>77</v>
      </c>
      <c r="R68" s="2">
        <v>43384.558645833335</v>
      </c>
      <c r="S68" s="3"/>
      <c r="T68" s="2">
        <v>43384.570231481484</v>
      </c>
      <c r="U68" s="3"/>
      <c r="V68" s="3"/>
      <c r="W68" s="14">
        <f>IF(V68&gt;0,V68,D68)</f>
        <v>43384.556562500002</v>
      </c>
      <c r="X68" s="15">
        <f>M68-L68</f>
        <v>0</v>
      </c>
      <c r="Y68" s="15">
        <f>X68*J68</f>
        <v>0</v>
      </c>
      <c r="Z68" s="16"/>
      <c r="AA68" s="16">
        <f t="shared" si="21"/>
        <v>0</v>
      </c>
      <c r="AB68" s="16">
        <f>IF(IF(B68="☆",(IF(K68&gt;R68,K68-W68,R68-W68)),L68-W68)&lt;0,0,IF(B68="☆",(IF(K68&gt;R68,K68-W68,R68-W68)),L68-W68))</f>
        <v>2.0833333328482695E-3</v>
      </c>
      <c r="AC68" s="16"/>
      <c r="AD68" s="16"/>
    </row>
    <row r="69" spans="1:30" s="13" customFormat="1" x14ac:dyDescent="0.4">
      <c r="A69" s="45" t="str">
        <f>IF(V69&gt;0, "★", "-")</f>
        <v>★</v>
      </c>
      <c r="B69" s="45" t="str">
        <f>IF(K69&gt;0, "☆", "-")</f>
        <v>☆</v>
      </c>
      <c r="C69" s="13">
        <v>13</v>
      </c>
      <c r="D69" s="2">
        <v>43384.558923611112</v>
      </c>
      <c r="E69" s="3">
        <v>2329</v>
      </c>
      <c r="F69" s="3" t="s">
        <v>18</v>
      </c>
      <c r="G69" s="3">
        <v>2314</v>
      </c>
      <c r="H69" s="3">
        <v>1192</v>
      </c>
      <c r="I69" s="3">
        <v>2</v>
      </c>
      <c r="J69" s="3">
        <v>1</v>
      </c>
      <c r="K69" s="2">
        <v>43384.570740740739</v>
      </c>
      <c r="L69" s="3"/>
      <c r="M69" s="3"/>
      <c r="N69" s="3" t="s">
        <v>80</v>
      </c>
      <c r="O69" s="3" t="s">
        <v>81</v>
      </c>
      <c r="P69" s="3" t="s">
        <v>67</v>
      </c>
      <c r="Q69" s="3" t="s">
        <v>68</v>
      </c>
      <c r="R69" s="2">
        <v>43384.569861111115</v>
      </c>
      <c r="S69" s="3"/>
      <c r="T69" s="2">
        <v>43384.581689814811</v>
      </c>
      <c r="U69" s="3"/>
      <c r="V69" s="2">
        <v>43384.569861111115</v>
      </c>
      <c r="W69" s="14">
        <f>IF(V69&gt;0,V69,D69)</f>
        <v>43384.569861111115</v>
      </c>
      <c r="X69" s="15">
        <f>M69-L69</f>
        <v>0</v>
      </c>
      <c r="Y69" s="15">
        <f>X69*J69</f>
        <v>0</v>
      </c>
      <c r="Z69" s="16"/>
      <c r="AA69" s="16">
        <f t="shared" si="21"/>
        <v>0</v>
      </c>
      <c r="AB69" s="16">
        <f>IF(IF(B69="☆",(IF(K69&gt;R69,K69-W69,R69-W69)),L69-W69)&lt;0,0,IF(B69="☆",(IF(K69&gt;R69,K69-W69,R69-W69)),L69-W69))</f>
        <v>8.7962962425081059E-4</v>
      </c>
      <c r="AC69" s="16"/>
      <c r="AD69" s="16"/>
    </row>
    <row r="70" spans="1:30" s="20" customFormat="1" x14ac:dyDescent="0.4">
      <c r="A70" s="59" t="str">
        <f>IF(V70&gt;0, "★", "-")</f>
        <v>-</v>
      </c>
      <c r="B70" s="59" t="str">
        <f>IF(K70&gt;0, "☆", "-")</f>
        <v>☆</v>
      </c>
      <c r="C70" s="20">
        <v>13</v>
      </c>
      <c r="D70" s="4">
        <v>43384.561666666668</v>
      </c>
      <c r="E70" s="5">
        <v>2330</v>
      </c>
      <c r="F70" s="5" t="s">
        <v>43</v>
      </c>
      <c r="G70" s="5">
        <v>0</v>
      </c>
      <c r="H70" s="5">
        <v>912</v>
      </c>
      <c r="I70" s="5">
        <v>2</v>
      </c>
      <c r="J70" s="5">
        <v>1</v>
      </c>
      <c r="K70" s="4">
        <v>43384.56422453704</v>
      </c>
      <c r="L70" s="5"/>
      <c r="M70" s="5"/>
      <c r="N70" s="5" t="s">
        <v>54</v>
      </c>
      <c r="O70" s="5" t="s">
        <v>55</v>
      </c>
      <c r="P70" s="5" t="s">
        <v>23</v>
      </c>
      <c r="Q70" s="5" t="s">
        <v>24</v>
      </c>
      <c r="R70" s="4">
        <v>43384.56827546296</v>
      </c>
      <c r="S70" s="5"/>
      <c r="T70" s="4">
        <v>43384.593460648146</v>
      </c>
      <c r="U70" s="5"/>
      <c r="V70" s="5"/>
      <c r="W70" s="21">
        <f>IF(V70&gt;0,V70,D70)</f>
        <v>43384.561666666668</v>
      </c>
      <c r="X70" s="60">
        <f>M70-L70</f>
        <v>0</v>
      </c>
      <c r="Y70" s="60">
        <f>X70*J70</f>
        <v>0</v>
      </c>
      <c r="Z70" s="61"/>
      <c r="AA70" s="61">
        <f t="shared" si="21"/>
        <v>0</v>
      </c>
      <c r="AB70" s="61">
        <f>IF(IF(B70="☆",(IF(K70&gt;R70,K70-W70,R70-W70)),L70-W70)&lt;0,0,IF(B70="☆",(IF(K70&gt;R70,K70-W70,R70-W70)),L70-W70))</f>
        <v>6.6087962914025411E-3</v>
      </c>
      <c r="AC70" s="61"/>
      <c r="AD70" s="61"/>
    </row>
    <row r="71" spans="1:30" s="67" customFormat="1" x14ac:dyDescent="0.4">
      <c r="A71" s="62" t="str">
        <f t="shared" si="16"/>
        <v>-</v>
      </c>
      <c r="B71" s="62" t="str">
        <f t="shared" si="17"/>
        <v>-</v>
      </c>
      <c r="C71" s="67">
        <v>14</v>
      </c>
      <c r="D71" s="64">
        <v>43384.583460648151</v>
      </c>
      <c r="E71" s="63">
        <v>2339</v>
      </c>
      <c r="F71" s="63" t="s">
        <v>38</v>
      </c>
      <c r="G71" s="63">
        <v>0</v>
      </c>
      <c r="H71" s="63">
        <v>750</v>
      </c>
      <c r="I71" s="63">
        <v>1</v>
      </c>
      <c r="J71" s="63">
        <v>1</v>
      </c>
      <c r="K71" s="63"/>
      <c r="L71" s="64">
        <v>43384.58693287037</v>
      </c>
      <c r="M71" s="64">
        <v>43384.590891203705</v>
      </c>
      <c r="N71" s="63" t="s">
        <v>44</v>
      </c>
      <c r="O71" s="63" t="s">
        <v>45</v>
      </c>
      <c r="P71" s="63" t="s">
        <v>41</v>
      </c>
      <c r="Q71" s="63" t="s">
        <v>42</v>
      </c>
      <c r="R71" s="64">
        <v>43384.587789351855</v>
      </c>
      <c r="S71" s="64">
        <v>43384.587789351855</v>
      </c>
      <c r="T71" s="64">
        <v>43384.595439814817</v>
      </c>
      <c r="U71" s="64">
        <v>43384.595439814817</v>
      </c>
      <c r="V71" s="63"/>
      <c r="W71" s="68">
        <f t="shared" si="18"/>
        <v>43384.583460648151</v>
      </c>
      <c r="X71" s="69">
        <f t="shared" si="19"/>
        <v>3.9583333345944993E-3</v>
      </c>
      <c r="Y71" s="69">
        <f t="shared" si="20"/>
        <v>3.9583333345944993E-3</v>
      </c>
      <c r="Z71" s="70">
        <f>SUM(Y71:Y95)</f>
        <v>0.2191782407098799</v>
      </c>
      <c r="AA71" s="70">
        <f t="shared" si="21"/>
        <v>0</v>
      </c>
      <c r="AB71" s="70">
        <f t="shared" si="22"/>
        <v>3.4722222189884633E-3</v>
      </c>
      <c r="AC71" s="70">
        <f>AVERAGE(AB71:AB95)</f>
        <v>3.9255401240249439E-3</v>
      </c>
      <c r="AD71" s="70">
        <f>MEDIAN(AB71:AB95)</f>
        <v>3.6516203690553084E-3</v>
      </c>
    </row>
    <row r="72" spans="1:30" s="13" customFormat="1" x14ac:dyDescent="0.4">
      <c r="A72" s="45" t="str">
        <f t="shared" si="16"/>
        <v>-</v>
      </c>
      <c r="B72" s="45" t="str">
        <f t="shared" si="17"/>
        <v>-</v>
      </c>
      <c r="C72" s="13">
        <v>14</v>
      </c>
      <c r="D72" s="2">
        <v>43384.585393518515</v>
      </c>
      <c r="E72" s="3">
        <v>2340</v>
      </c>
      <c r="F72" s="3" t="s">
        <v>43</v>
      </c>
      <c r="G72" s="3">
        <v>0</v>
      </c>
      <c r="H72" s="3">
        <v>366</v>
      </c>
      <c r="I72" s="3">
        <v>6</v>
      </c>
      <c r="J72" s="3">
        <v>1</v>
      </c>
      <c r="K72" s="3"/>
      <c r="L72" s="2">
        <v>43384.588402777779</v>
      </c>
      <c r="M72" s="2">
        <v>43384.595833333333</v>
      </c>
      <c r="N72" s="3" t="s">
        <v>34</v>
      </c>
      <c r="O72" s="3" t="s">
        <v>35</v>
      </c>
      <c r="P72" s="3" t="s">
        <v>59</v>
      </c>
      <c r="Q72" s="3" t="s">
        <v>60</v>
      </c>
      <c r="R72" s="2">
        <v>43384.589502314811</v>
      </c>
      <c r="S72" s="2">
        <v>43384.589502314811</v>
      </c>
      <c r="T72" s="2">
        <v>43384.605613425927</v>
      </c>
      <c r="U72" s="2">
        <v>43384.605613425927</v>
      </c>
      <c r="V72" s="3"/>
      <c r="W72" s="14">
        <f t="shared" si="18"/>
        <v>43384.585393518515</v>
      </c>
      <c r="X72" s="15">
        <f t="shared" si="19"/>
        <v>7.4305555535829626E-3</v>
      </c>
      <c r="Y72" s="15">
        <f t="shared" si="20"/>
        <v>7.4305555535829626E-3</v>
      </c>
      <c r="Z72" s="16"/>
      <c r="AA72" s="16">
        <f t="shared" si="21"/>
        <v>0</v>
      </c>
      <c r="AB72" s="16">
        <f t="shared" si="22"/>
        <v>3.0092592642176896E-3</v>
      </c>
      <c r="AC72" s="16"/>
      <c r="AD72" s="16"/>
    </row>
    <row r="73" spans="1:30" s="13" customFormat="1" x14ac:dyDescent="0.4">
      <c r="A73" s="45" t="str">
        <f t="shared" si="16"/>
        <v>-</v>
      </c>
      <c r="B73" s="45" t="str">
        <f t="shared" si="17"/>
        <v>-</v>
      </c>
      <c r="C73" s="13">
        <v>14</v>
      </c>
      <c r="D73" s="2">
        <v>43384.589791666665</v>
      </c>
      <c r="E73" s="3">
        <v>2342</v>
      </c>
      <c r="F73" s="3" t="s">
        <v>18</v>
      </c>
      <c r="G73" s="3">
        <v>2395</v>
      </c>
      <c r="H73" s="3">
        <v>1066</v>
      </c>
      <c r="I73" s="3">
        <v>4</v>
      </c>
      <c r="J73" s="3">
        <v>1</v>
      </c>
      <c r="K73" s="3"/>
      <c r="L73" s="2">
        <v>43384.592939814815</v>
      </c>
      <c r="M73" s="2">
        <v>43384.603506944448</v>
      </c>
      <c r="N73" s="3" t="s">
        <v>67</v>
      </c>
      <c r="O73" s="3" t="s">
        <v>68</v>
      </c>
      <c r="P73" s="3" t="s">
        <v>27</v>
      </c>
      <c r="Q73" s="3" t="s">
        <v>28</v>
      </c>
      <c r="R73" s="2">
        <v>43384.595833333333</v>
      </c>
      <c r="S73" s="2">
        <v>43384.595833333333</v>
      </c>
      <c r="T73" s="2">
        <v>43384.608888888892</v>
      </c>
      <c r="U73" s="2">
        <v>43384.616157407407</v>
      </c>
      <c r="V73" s="3"/>
      <c r="W73" s="14">
        <f t="shared" si="18"/>
        <v>43384.589791666665</v>
      </c>
      <c r="X73" s="15">
        <f t="shared" si="19"/>
        <v>1.0567129633272998E-2</v>
      </c>
      <c r="Y73" s="15">
        <f t="shared" si="20"/>
        <v>1.0567129633272998E-2</v>
      </c>
      <c r="Z73" s="16"/>
      <c r="AA73" s="16">
        <f t="shared" si="21"/>
        <v>0</v>
      </c>
      <c r="AB73" s="16">
        <f t="shared" si="22"/>
        <v>3.1481481491937302E-3</v>
      </c>
      <c r="AC73" s="16"/>
      <c r="AD73" s="16"/>
    </row>
    <row r="74" spans="1:30" s="13" customFormat="1" x14ac:dyDescent="0.4">
      <c r="A74" s="45" t="str">
        <f t="shared" si="16"/>
        <v>-</v>
      </c>
      <c r="B74" s="45" t="str">
        <f t="shared" si="17"/>
        <v>-</v>
      </c>
      <c r="C74" s="13">
        <v>14</v>
      </c>
      <c r="D74" s="2">
        <v>43384.591956018521</v>
      </c>
      <c r="E74" s="3">
        <v>2343</v>
      </c>
      <c r="F74" s="3" t="s">
        <v>38</v>
      </c>
      <c r="G74" s="3">
        <v>0</v>
      </c>
      <c r="H74" s="3">
        <v>990</v>
      </c>
      <c r="I74" s="3">
        <v>5</v>
      </c>
      <c r="J74" s="3">
        <v>2</v>
      </c>
      <c r="K74" s="3"/>
      <c r="L74" s="2">
        <v>43384.593275462961</v>
      </c>
      <c r="M74" s="2">
        <v>43384.598298611112</v>
      </c>
      <c r="N74" s="3" t="s">
        <v>31</v>
      </c>
      <c r="O74" s="3" t="s">
        <v>32</v>
      </c>
      <c r="P74" s="3" t="s">
        <v>74</v>
      </c>
      <c r="Q74" s="3" t="s">
        <v>75</v>
      </c>
      <c r="R74" s="2">
        <v>43384.592997685184</v>
      </c>
      <c r="S74" s="2">
        <v>43384.592997685184</v>
      </c>
      <c r="T74" s="2">
        <v>43384.603946759256</v>
      </c>
      <c r="U74" s="2">
        <v>43384.603946759256</v>
      </c>
      <c r="V74" s="3"/>
      <c r="W74" s="14">
        <f t="shared" si="18"/>
        <v>43384.591956018521</v>
      </c>
      <c r="X74" s="15">
        <f t="shared" si="19"/>
        <v>5.02314815093996E-3</v>
      </c>
      <c r="Y74" s="15">
        <f t="shared" si="20"/>
        <v>1.004629630187992E-2</v>
      </c>
      <c r="Z74" s="16"/>
      <c r="AA74" s="16">
        <f t="shared" si="21"/>
        <v>2.7777777722803876E-4</v>
      </c>
      <c r="AB74" s="16">
        <f t="shared" si="22"/>
        <v>1.3194444400141947E-3</v>
      </c>
      <c r="AC74" s="16"/>
      <c r="AD74" s="16"/>
    </row>
    <row r="75" spans="1:30" s="13" customFormat="1" x14ac:dyDescent="0.4">
      <c r="A75" s="45" t="str">
        <f>IF(V75&gt;0, "★", "-")</f>
        <v>-</v>
      </c>
      <c r="B75" s="45" t="str">
        <f t="shared" si="17"/>
        <v>-</v>
      </c>
      <c r="C75" s="13">
        <v>14</v>
      </c>
      <c r="D75" s="2">
        <v>43384.592534722222</v>
      </c>
      <c r="E75" s="3">
        <v>2344</v>
      </c>
      <c r="F75" s="3" t="s">
        <v>18</v>
      </c>
      <c r="G75" s="3">
        <v>2084</v>
      </c>
      <c r="H75" s="3">
        <v>653</v>
      </c>
      <c r="I75" s="3">
        <v>4</v>
      </c>
      <c r="J75" s="3">
        <v>1</v>
      </c>
      <c r="K75" s="3"/>
      <c r="L75" s="2">
        <v>43384.594548611109</v>
      </c>
      <c r="M75" s="2">
        <v>43384.600011574075</v>
      </c>
      <c r="N75" s="3" t="s">
        <v>67</v>
      </c>
      <c r="O75" s="3" t="s">
        <v>68</v>
      </c>
      <c r="P75" s="3" t="s">
        <v>103</v>
      </c>
      <c r="Q75" s="3" t="s">
        <v>37</v>
      </c>
      <c r="R75" s="2">
        <v>43384.595821759256</v>
      </c>
      <c r="S75" s="2">
        <v>43384.595821759256</v>
      </c>
      <c r="T75" s="2">
        <v>43384.609259259261</v>
      </c>
      <c r="U75" s="2">
        <v>43384.609259259261</v>
      </c>
      <c r="V75" s="3"/>
      <c r="W75" s="14">
        <f t="shared" si="18"/>
        <v>43384.592534722222</v>
      </c>
      <c r="X75" s="15">
        <f t="shared" si="19"/>
        <v>5.4629629667033441E-3</v>
      </c>
      <c r="Y75" s="15">
        <f t="shared" si="20"/>
        <v>5.4629629667033441E-3</v>
      </c>
      <c r="Z75" s="16"/>
      <c r="AA75" s="16">
        <f t="shared" si="21"/>
        <v>0</v>
      </c>
      <c r="AB75" s="16">
        <f t="shared" si="22"/>
        <v>2.0138888867222704E-3</v>
      </c>
      <c r="AC75" s="16"/>
      <c r="AD75" s="16"/>
    </row>
    <row r="76" spans="1:30" s="13" customFormat="1" x14ac:dyDescent="0.4">
      <c r="A76" s="45" t="str">
        <f>IF(V76&gt;0, "★", "-")</f>
        <v>-</v>
      </c>
      <c r="B76" s="45" t="str">
        <f t="shared" si="17"/>
        <v>-</v>
      </c>
      <c r="C76" s="13">
        <v>14</v>
      </c>
      <c r="D76" s="2">
        <v>43384.593576388892</v>
      </c>
      <c r="E76" s="3">
        <v>2345</v>
      </c>
      <c r="F76" s="3" t="s">
        <v>38</v>
      </c>
      <c r="G76" s="3">
        <v>0</v>
      </c>
      <c r="H76" s="3">
        <v>1279</v>
      </c>
      <c r="I76" s="3">
        <v>9</v>
      </c>
      <c r="J76" s="3">
        <v>1</v>
      </c>
      <c r="K76" s="3"/>
      <c r="L76" s="2">
        <v>43384.595752314817</v>
      </c>
      <c r="M76" s="2">
        <v>43384.600775462961</v>
      </c>
      <c r="N76" s="3" t="s">
        <v>41</v>
      </c>
      <c r="O76" s="3" t="s">
        <v>42</v>
      </c>
      <c r="P76" s="3" t="s">
        <v>76</v>
      </c>
      <c r="Q76" s="3" t="s">
        <v>77</v>
      </c>
      <c r="R76" s="2">
        <v>43384.598391203705</v>
      </c>
      <c r="S76" s="2">
        <v>43384.598391203705</v>
      </c>
      <c r="T76" s="2">
        <v>43384.60974537037</v>
      </c>
      <c r="U76" s="2">
        <v>43384.60974537037</v>
      </c>
      <c r="V76" s="3"/>
      <c r="W76" s="14">
        <f t="shared" si="18"/>
        <v>43384.593576388892</v>
      </c>
      <c r="X76" s="15">
        <f t="shared" si="19"/>
        <v>5.0231481436640024E-3</v>
      </c>
      <c r="Y76" s="15">
        <f t="shared" si="20"/>
        <v>5.0231481436640024E-3</v>
      </c>
      <c r="AA76" s="16">
        <f t="shared" si="21"/>
        <v>0</v>
      </c>
      <c r="AB76" s="16">
        <f t="shared" si="22"/>
        <v>2.1759259252576157E-3</v>
      </c>
    </row>
    <row r="77" spans="1:30" s="13" customFormat="1" x14ac:dyDescent="0.4">
      <c r="A77" s="45" t="str">
        <f>IF(V77&gt;0, "★", "-")</f>
        <v>-</v>
      </c>
      <c r="B77" s="45" t="str">
        <f t="shared" si="17"/>
        <v>-</v>
      </c>
      <c r="C77" s="13">
        <v>14</v>
      </c>
      <c r="D77" s="2">
        <v>43384.594212962962</v>
      </c>
      <c r="E77" s="3">
        <v>2346</v>
      </c>
      <c r="F77" s="3" t="s">
        <v>43</v>
      </c>
      <c r="G77" s="3">
        <v>0</v>
      </c>
      <c r="H77" s="3">
        <v>309</v>
      </c>
      <c r="I77" s="3">
        <v>7</v>
      </c>
      <c r="J77" s="3">
        <v>1</v>
      </c>
      <c r="K77" s="3"/>
      <c r="L77" s="2">
        <v>43384.600428240738</v>
      </c>
      <c r="M77" s="2">
        <v>43384.607499999998</v>
      </c>
      <c r="N77" s="3" t="s">
        <v>67</v>
      </c>
      <c r="O77" s="3" t="s">
        <v>68</v>
      </c>
      <c r="P77" s="3" t="s">
        <v>44</v>
      </c>
      <c r="Q77" s="3" t="s">
        <v>45</v>
      </c>
      <c r="R77" s="2">
        <v>43384.6012962963</v>
      </c>
      <c r="S77" s="2">
        <v>43384.602002314816</v>
      </c>
      <c r="T77" s="2">
        <v>43384.616944444446</v>
      </c>
      <c r="U77" s="2">
        <v>43384.617997685185</v>
      </c>
      <c r="V77" s="3"/>
      <c r="W77" s="14">
        <f t="shared" si="18"/>
        <v>43384.594212962962</v>
      </c>
      <c r="X77" s="15">
        <f t="shared" si="19"/>
        <v>7.07175926072523E-3</v>
      </c>
      <c r="Y77" s="15">
        <f t="shared" si="20"/>
        <v>7.07175926072523E-3</v>
      </c>
      <c r="Z77" s="16"/>
      <c r="AA77" s="16">
        <f t="shared" si="21"/>
        <v>0</v>
      </c>
      <c r="AB77" s="16">
        <f t="shared" si="22"/>
        <v>6.2152777754818089E-3</v>
      </c>
      <c r="AC77" s="16"/>
      <c r="AD77" s="16"/>
    </row>
    <row r="78" spans="1:30" s="13" customFormat="1" x14ac:dyDescent="0.4">
      <c r="A78" s="45" t="str">
        <f t="shared" si="16"/>
        <v>-</v>
      </c>
      <c r="B78" s="45" t="str">
        <f t="shared" si="17"/>
        <v>-</v>
      </c>
      <c r="C78" s="13">
        <v>14</v>
      </c>
      <c r="D78" s="2">
        <v>43384.594652777778</v>
      </c>
      <c r="E78" s="3">
        <v>2347</v>
      </c>
      <c r="F78" s="3" t="s">
        <v>18</v>
      </c>
      <c r="G78" s="3">
        <v>2437</v>
      </c>
      <c r="H78" s="3">
        <v>393</v>
      </c>
      <c r="I78" s="3">
        <v>2</v>
      </c>
      <c r="J78" s="3">
        <v>2</v>
      </c>
      <c r="K78" s="3"/>
      <c r="L78" s="2">
        <v>43384.597118055557</v>
      </c>
      <c r="M78" s="2">
        <v>43384.602777777778</v>
      </c>
      <c r="N78" s="3" t="s">
        <v>82</v>
      </c>
      <c r="O78" s="3" t="s">
        <v>83</v>
      </c>
      <c r="P78" s="3" t="s">
        <v>19</v>
      </c>
      <c r="Q78" s="3" t="s">
        <v>20</v>
      </c>
      <c r="R78" s="2">
        <v>43384.6</v>
      </c>
      <c r="S78" s="2">
        <v>43384.6</v>
      </c>
      <c r="T78" s="2">
        <v>43384.608240740738</v>
      </c>
      <c r="U78" s="2">
        <v>43384.608240740738</v>
      </c>
      <c r="V78" s="3"/>
      <c r="W78" s="14">
        <f t="shared" si="18"/>
        <v>43384.594652777778</v>
      </c>
      <c r="X78" s="15">
        <f t="shared" si="19"/>
        <v>5.6597222210257314E-3</v>
      </c>
      <c r="Y78" s="15">
        <f t="shared" si="20"/>
        <v>1.1319444442051463E-2</v>
      </c>
      <c r="Z78" s="16"/>
      <c r="AA78" s="16">
        <f t="shared" si="21"/>
        <v>0</v>
      </c>
      <c r="AB78" s="16">
        <f t="shared" si="22"/>
        <v>2.4652777792653069E-3</v>
      </c>
      <c r="AC78" s="16"/>
      <c r="AD78" s="16"/>
    </row>
    <row r="79" spans="1:30" s="13" customFormat="1" x14ac:dyDescent="0.4">
      <c r="A79" s="45" t="str">
        <f t="shared" si="16"/>
        <v>-</v>
      </c>
      <c r="B79" s="45" t="str">
        <f t="shared" si="17"/>
        <v>-</v>
      </c>
      <c r="C79" s="13">
        <v>14</v>
      </c>
      <c r="D79" s="2">
        <v>43384.594918981478</v>
      </c>
      <c r="E79" s="3">
        <v>2348</v>
      </c>
      <c r="F79" s="3" t="s">
        <v>18</v>
      </c>
      <c r="G79" s="3">
        <v>1742</v>
      </c>
      <c r="H79" s="3">
        <v>1283</v>
      </c>
      <c r="I79" s="3">
        <v>7</v>
      </c>
      <c r="J79" s="3">
        <v>1</v>
      </c>
      <c r="K79" s="3"/>
      <c r="L79" s="2">
        <v>43384.600474537037</v>
      </c>
      <c r="M79" s="2">
        <v>43384.610150462962</v>
      </c>
      <c r="N79" s="3" t="s">
        <v>67</v>
      </c>
      <c r="O79" s="3" t="s">
        <v>68</v>
      </c>
      <c r="P79" s="3" t="s">
        <v>84</v>
      </c>
      <c r="Q79" s="3" t="s">
        <v>85</v>
      </c>
      <c r="R79" s="2">
        <v>43384.602349537039</v>
      </c>
      <c r="S79" s="2">
        <v>43384.602349537039</v>
      </c>
      <c r="T79" s="2">
        <v>43384.624652777777</v>
      </c>
      <c r="U79" s="2">
        <v>43384.624652777777</v>
      </c>
      <c r="V79" s="3"/>
      <c r="W79" s="14">
        <f t="shared" si="18"/>
        <v>43384.594918981478</v>
      </c>
      <c r="X79" s="15">
        <f t="shared" si="19"/>
        <v>9.6759259249665774E-3</v>
      </c>
      <c r="Y79" s="15">
        <f t="shared" si="20"/>
        <v>9.6759259249665774E-3</v>
      </c>
      <c r="Z79" s="16"/>
      <c r="AA79" s="16">
        <f t="shared" si="21"/>
        <v>0</v>
      </c>
      <c r="AB79" s="16">
        <f t="shared" si="22"/>
        <v>5.5555555591126904E-3</v>
      </c>
      <c r="AC79" s="16"/>
      <c r="AD79" s="16"/>
    </row>
    <row r="80" spans="1:30" s="13" customFormat="1" x14ac:dyDescent="0.4">
      <c r="A80" s="45" t="str">
        <f t="shared" si="16"/>
        <v>-</v>
      </c>
      <c r="B80" s="45" t="str">
        <f t="shared" si="17"/>
        <v>-</v>
      </c>
      <c r="C80" s="13">
        <v>14</v>
      </c>
      <c r="D80" s="2">
        <v>43384.596921296295</v>
      </c>
      <c r="E80" s="3">
        <v>2349</v>
      </c>
      <c r="F80" s="3" t="s">
        <v>18</v>
      </c>
      <c r="G80" s="3">
        <v>2449</v>
      </c>
      <c r="H80" s="3">
        <v>1011</v>
      </c>
      <c r="I80" s="3">
        <v>3</v>
      </c>
      <c r="J80" s="3">
        <v>2</v>
      </c>
      <c r="K80" s="3"/>
      <c r="L80" s="2">
        <v>43384.601203703707</v>
      </c>
      <c r="M80" s="2">
        <v>43384.607870370368</v>
      </c>
      <c r="N80" s="3" t="s">
        <v>39</v>
      </c>
      <c r="O80" s="3" t="s">
        <v>40</v>
      </c>
      <c r="P80" s="3" t="s">
        <v>86</v>
      </c>
      <c r="Q80" s="3" t="s">
        <v>87</v>
      </c>
      <c r="R80" s="2">
        <v>43384.601111111115</v>
      </c>
      <c r="S80" s="2">
        <v>43384.601111111115</v>
      </c>
      <c r="T80" s="2">
        <v>43384.612384259257</v>
      </c>
      <c r="U80" s="2">
        <v>43384.612384259257</v>
      </c>
      <c r="V80" s="3"/>
      <c r="W80" s="14">
        <f t="shared" si="18"/>
        <v>43384.596921296295</v>
      </c>
      <c r="X80" s="15">
        <f t="shared" si="19"/>
        <v>6.6666666607488878E-3</v>
      </c>
      <c r="Y80" s="15">
        <f t="shared" si="20"/>
        <v>1.3333333321497776E-2</v>
      </c>
      <c r="Z80" s="16"/>
      <c r="AA80" s="16">
        <f t="shared" si="21"/>
        <v>9.2592592409346253E-5</v>
      </c>
      <c r="AB80" s="16">
        <f t="shared" si="22"/>
        <v>4.28240741166519E-3</v>
      </c>
      <c r="AC80" s="16"/>
      <c r="AD80" s="16"/>
    </row>
    <row r="81" spans="1:32" s="13" customFormat="1" x14ac:dyDescent="0.4">
      <c r="A81" s="45" t="str">
        <f t="shared" si="16"/>
        <v>-</v>
      </c>
      <c r="B81" s="45" t="str">
        <f t="shared" si="17"/>
        <v>-</v>
      </c>
      <c r="C81" s="13">
        <v>14</v>
      </c>
      <c r="D81" s="2">
        <v>43384.598483796297</v>
      </c>
      <c r="E81" s="3">
        <v>2350</v>
      </c>
      <c r="F81" s="3" t="s">
        <v>43</v>
      </c>
      <c r="G81" s="3">
        <v>0</v>
      </c>
      <c r="H81" s="3">
        <v>638</v>
      </c>
      <c r="I81" s="3">
        <v>8</v>
      </c>
      <c r="J81" s="3">
        <v>1</v>
      </c>
      <c r="K81" s="3"/>
      <c r="L81" s="2">
        <v>43384.602835648147</v>
      </c>
      <c r="M81" s="2">
        <v>43384.606631944444</v>
      </c>
      <c r="N81" s="3" t="s">
        <v>19</v>
      </c>
      <c r="O81" s="3" t="s">
        <v>20</v>
      </c>
      <c r="P81" s="3" t="s">
        <v>67</v>
      </c>
      <c r="Q81" s="3" t="s">
        <v>68</v>
      </c>
      <c r="R81" s="2">
        <v>43384.60392361111</v>
      </c>
      <c r="S81" s="2">
        <v>43384.604050925926</v>
      </c>
      <c r="T81" s="2">
        <v>43384.614074074074</v>
      </c>
      <c r="U81" s="2">
        <v>43384.614201388889</v>
      </c>
      <c r="V81" s="3"/>
      <c r="W81" s="14">
        <f t="shared" si="18"/>
        <v>43384.598483796297</v>
      </c>
      <c r="X81" s="15">
        <f t="shared" si="19"/>
        <v>3.796296296059154E-3</v>
      </c>
      <c r="Y81" s="15">
        <f t="shared" si="20"/>
        <v>3.796296296059154E-3</v>
      </c>
      <c r="Z81" s="16"/>
      <c r="AA81" s="16">
        <f t="shared" si="21"/>
        <v>0</v>
      </c>
      <c r="AB81" s="16">
        <f t="shared" si="22"/>
        <v>4.3518518505152315E-3</v>
      </c>
      <c r="AC81" s="16"/>
      <c r="AD81" s="16"/>
    </row>
    <row r="82" spans="1:32" s="13" customFormat="1" x14ac:dyDescent="0.4">
      <c r="A82" s="45" t="str">
        <f t="shared" si="16"/>
        <v>-</v>
      </c>
      <c r="B82" s="45" t="str">
        <f t="shared" si="17"/>
        <v>-</v>
      </c>
      <c r="C82" s="13">
        <v>14</v>
      </c>
      <c r="D82" s="2">
        <v>43384.606909722221</v>
      </c>
      <c r="E82" s="3">
        <v>2354</v>
      </c>
      <c r="F82" s="3" t="s">
        <v>33</v>
      </c>
      <c r="G82" s="3">
        <v>2303</v>
      </c>
      <c r="H82" s="3">
        <v>1202</v>
      </c>
      <c r="I82" s="3">
        <v>5</v>
      </c>
      <c r="J82" s="3">
        <v>2</v>
      </c>
      <c r="K82" s="3"/>
      <c r="L82" s="2">
        <v>43384.61074074074</v>
      </c>
      <c r="M82" s="2">
        <v>43384.615902777776</v>
      </c>
      <c r="N82" s="3" t="s">
        <v>25</v>
      </c>
      <c r="O82" s="3" t="s">
        <v>26</v>
      </c>
      <c r="P82" s="3" t="s">
        <v>41</v>
      </c>
      <c r="Q82" s="3" t="s">
        <v>42</v>
      </c>
      <c r="R82" s="2">
        <v>43384.610277777778</v>
      </c>
      <c r="S82" s="2">
        <v>43384.610277777778</v>
      </c>
      <c r="T82" s="2">
        <v>43384.623530092591</v>
      </c>
      <c r="U82" s="2">
        <v>43384.623530092591</v>
      </c>
      <c r="V82" s="3"/>
      <c r="W82" s="14">
        <f t="shared" si="18"/>
        <v>43384.606909722221</v>
      </c>
      <c r="X82" s="15">
        <f t="shared" si="19"/>
        <v>5.1620370359160006E-3</v>
      </c>
      <c r="Y82" s="15">
        <f t="shared" si="20"/>
        <v>1.0324074071832001E-2</v>
      </c>
      <c r="Z82" s="16"/>
      <c r="AA82" s="16">
        <f t="shared" si="21"/>
        <v>4.6296296204673126E-4</v>
      </c>
      <c r="AB82" s="16">
        <f t="shared" si="22"/>
        <v>3.8310185191221535E-3</v>
      </c>
      <c r="AC82" s="16"/>
      <c r="AD82" s="16"/>
    </row>
    <row r="83" spans="1:32" s="13" customFormat="1" x14ac:dyDescent="0.4">
      <c r="A83" s="45" t="str">
        <f t="shared" ref="A83:A88" si="23">IF(V83&gt;0, "★", "-")</f>
        <v>-</v>
      </c>
      <c r="B83" s="45" t="str">
        <f t="shared" ref="B83:B88" si="24">IF(K83&gt;0, "☆", "-")</f>
        <v>-</v>
      </c>
      <c r="C83" s="13">
        <v>14</v>
      </c>
      <c r="D83" s="2">
        <v>43384.607083333336</v>
      </c>
      <c r="E83" s="3">
        <v>2355</v>
      </c>
      <c r="F83" s="3" t="s">
        <v>43</v>
      </c>
      <c r="G83" s="3">
        <v>0</v>
      </c>
      <c r="H83" s="3">
        <v>520</v>
      </c>
      <c r="I83" s="3">
        <v>6</v>
      </c>
      <c r="J83" s="3">
        <v>3</v>
      </c>
      <c r="K83" s="3"/>
      <c r="L83" s="2">
        <v>43384.614004629628</v>
      </c>
      <c r="M83" s="2">
        <v>43384.623287037037</v>
      </c>
      <c r="N83" s="3" t="s">
        <v>34</v>
      </c>
      <c r="O83" s="3" t="s">
        <v>35</v>
      </c>
      <c r="P83" s="3" t="s">
        <v>59</v>
      </c>
      <c r="Q83" s="3" t="s">
        <v>60</v>
      </c>
      <c r="R83" s="2">
        <v>43384.614560185182</v>
      </c>
      <c r="S83" s="2">
        <v>43384.614560185182</v>
      </c>
      <c r="T83" s="2">
        <v>43384.632060185184</v>
      </c>
      <c r="U83" s="2">
        <v>43384.632060185184</v>
      </c>
      <c r="V83" s="3"/>
      <c r="W83" s="14">
        <f t="shared" ref="W83:W88" si="25">IF(V83&gt;0,V83,D83)</f>
        <v>43384.607083333336</v>
      </c>
      <c r="X83" s="15">
        <f t="shared" si="19"/>
        <v>9.2824074090458453E-3</v>
      </c>
      <c r="Y83" s="15">
        <f t="shared" si="20"/>
        <v>2.7847222227137536E-2</v>
      </c>
      <c r="Z83" s="16"/>
      <c r="AA83" s="16">
        <f t="shared" si="21"/>
        <v>0</v>
      </c>
      <c r="AB83" s="16">
        <f t="shared" ref="AB83:AB88" si="26">IF(IF(B83="☆",(IF(K83&gt;R83,K83-W83,R83-W83)),L83-W83)&lt;0,0,IF(B83="☆",(IF(K83&gt;R83,K83-W83,R83-W83)),L83-W83))</f>
        <v>6.9212962916935794E-3</v>
      </c>
      <c r="AC83" s="16"/>
      <c r="AD83" s="16"/>
    </row>
    <row r="84" spans="1:32" s="13" customFormat="1" x14ac:dyDescent="0.4">
      <c r="A84" s="45" t="str">
        <f t="shared" si="23"/>
        <v>-</v>
      </c>
      <c r="B84" s="45" t="str">
        <f t="shared" si="24"/>
        <v>-</v>
      </c>
      <c r="C84" s="13">
        <v>14</v>
      </c>
      <c r="D84" s="2">
        <v>43384.608067129629</v>
      </c>
      <c r="E84" s="3">
        <v>2356</v>
      </c>
      <c r="F84" s="3" t="s">
        <v>18</v>
      </c>
      <c r="G84" s="3">
        <v>2464</v>
      </c>
      <c r="H84" s="3">
        <v>319</v>
      </c>
      <c r="I84" s="3">
        <v>3</v>
      </c>
      <c r="J84" s="3">
        <v>2</v>
      </c>
      <c r="K84" s="3"/>
      <c r="L84" s="2">
        <v>43384.609699074077</v>
      </c>
      <c r="M84" s="2">
        <v>43384.617060185185</v>
      </c>
      <c r="N84" s="3" t="s">
        <v>48</v>
      </c>
      <c r="O84" s="3" t="s">
        <v>49</v>
      </c>
      <c r="P84" s="3" t="s">
        <v>34</v>
      </c>
      <c r="Q84" s="3" t="s">
        <v>35</v>
      </c>
      <c r="R84" s="2">
        <v>43384.609895833331</v>
      </c>
      <c r="S84" s="2">
        <v>43384.609895833331</v>
      </c>
      <c r="T84" s="2">
        <v>43384.621620370373</v>
      </c>
      <c r="U84" s="2">
        <v>43384.621620370373</v>
      </c>
      <c r="V84" s="3"/>
      <c r="W84" s="14">
        <f t="shared" si="25"/>
        <v>43384.608067129629</v>
      </c>
      <c r="X84" s="15">
        <f t="shared" si="19"/>
        <v>7.3611111074569635E-3</v>
      </c>
      <c r="Y84" s="15">
        <f t="shared" si="20"/>
        <v>1.4722222214913927E-2</v>
      </c>
      <c r="Z84" s="16"/>
      <c r="AA84" s="16">
        <f t="shared" si="21"/>
        <v>0</v>
      </c>
      <c r="AB84" s="16">
        <f t="shared" si="26"/>
        <v>1.6319444475811906E-3</v>
      </c>
      <c r="AC84" s="16"/>
      <c r="AD84" s="16"/>
    </row>
    <row r="85" spans="1:32" s="13" customFormat="1" x14ac:dyDescent="0.4">
      <c r="A85" s="45" t="str">
        <f t="shared" si="23"/>
        <v>-</v>
      </c>
      <c r="B85" s="45" t="str">
        <f t="shared" si="24"/>
        <v>-</v>
      </c>
      <c r="C85" s="13">
        <v>14</v>
      </c>
      <c r="D85" s="2">
        <v>43384.609988425924</v>
      </c>
      <c r="E85" s="3">
        <v>2357</v>
      </c>
      <c r="F85" s="3" t="s">
        <v>71</v>
      </c>
      <c r="G85" s="3">
        <v>2453</v>
      </c>
      <c r="H85" s="3">
        <v>378</v>
      </c>
      <c r="I85" s="3">
        <v>7</v>
      </c>
      <c r="J85" s="3">
        <v>2</v>
      </c>
      <c r="K85" s="3"/>
      <c r="L85" s="2">
        <v>43384.617650462962</v>
      </c>
      <c r="M85" s="2">
        <v>43384.629293981481</v>
      </c>
      <c r="N85" s="3" t="s">
        <v>41</v>
      </c>
      <c r="O85" s="3" t="s">
        <v>42</v>
      </c>
      <c r="P85" s="3" t="s">
        <v>52</v>
      </c>
      <c r="Q85" s="3" t="s">
        <v>53</v>
      </c>
      <c r="R85" s="2">
        <v>43384.614016203705</v>
      </c>
      <c r="S85" s="2">
        <v>43384.615208333336</v>
      </c>
      <c r="T85" s="2">
        <v>43384.628923611112</v>
      </c>
      <c r="U85" s="2">
        <v>43384.635451388887</v>
      </c>
      <c r="V85" s="3"/>
      <c r="W85" s="14">
        <f t="shared" si="25"/>
        <v>43384.609988425924</v>
      </c>
      <c r="X85" s="15">
        <f t="shared" si="19"/>
        <v>1.1643518519122154E-2</v>
      </c>
      <c r="Y85" s="15">
        <f t="shared" si="20"/>
        <v>2.3287037038244307E-2</v>
      </c>
      <c r="Z85" s="16"/>
      <c r="AA85" s="16">
        <f t="shared" si="21"/>
        <v>3.6342592575238086E-3</v>
      </c>
      <c r="AB85" s="16">
        <f t="shared" si="26"/>
        <v>7.662037038244307E-3</v>
      </c>
      <c r="AC85" s="16"/>
      <c r="AD85" s="16"/>
    </row>
    <row r="86" spans="1:32" s="13" customFormat="1" x14ac:dyDescent="0.4">
      <c r="A86" s="45" t="str">
        <f t="shared" si="23"/>
        <v>-</v>
      </c>
      <c r="B86" s="45" t="str">
        <f t="shared" si="24"/>
        <v>-</v>
      </c>
      <c r="C86" s="13">
        <v>14</v>
      </c>
      <c r="D86" s="2">
        <v>43384.612708333334</v>
      </c>
      <c r="E86" s="3">
        <v>2358</v>
      </c>
      <c r="F86" s="3" t="s">
        <v>33</v>
      </c>
      <c r="G86" s="3">
        <v>2424</v>
      </c>
      <c r="H86" s="3">
        <v>522</v>
      </c>
      <c r="I86" s="3">
        <v>4</v>
      </c>
      <c r="J86" s="3">
        <v>1</v>
      </c>
      <c r="K86" s="3"/>
      <c r="L86" s="2">
        <v>43384.615428240744</v>
      </c>
      <c r="M86" s="2">
        <v>43384.61824074074</v>
      </c>
      <c r="N86" s="3" t="s">
        <v>67</v>
      </c>
      <c r="O86" s="3" t="s">
        <v>68</v>
      </c>
      <c r="P86" s="3" t="s">
        <v>63</v>
      </c>
      <c r="Q86" s="3" t="s">
        <v>64</v>
      </c>
      <c r="R86" s="2">
        <v>43384.618645833332</v>
      </c>
      <c r="S86" s="2">
        <v>43384.618645833332</v>
      </c>
      <c r="T86" s="2">
        <v>43384.624710648146</v>
      </c>
      <c r="U86" s="2">
        <v>43384.624710648146</v>
      </c>
      <c r="V86" s="3"/>
      <c r="W86" s="14">
        <f t="shared" si="25"/>
        <v>43384.612708333334</v>
      </c>
      <c r="X86" s="15">
        <f t="shared" si="19"/>
        <v>2.8124999953433871E-3</v>
      </c>
      <c r="Y86" s="15">
        <f t="shared" si="20"/>
        <v>2.8124999953433871E-3</v>
      </c>
      <c r="Z86" s="16"/>
      <c r="AA86" s="16">
        <f t="shared" si="21"/>
        <v>0</v>
      </c>
      <c r="AB86" s="16">
        <f t="shared" si="26"/>
        <v>2.7199074102099985E-3</v>
      </c>
      <c r="AC86" s="16"/>
      <c r="AD86" s="16"/>
    </row>
    <row r="87" spans="1:32" s="13" customFormat="1" x14ac:dyDescent="0.4">
      <c r="A87" s="45" t="str">
        <f t="shared" si="23"/>
        <v>-</v>
      </c>
      <c r="B87" s="45" t="str">
        <f t="shared" si="24"/>
        <v>-</v>
      </c>
      <c r="C87" s="13">
        <v>14</v>
      </c>
      <c r="D87" s="2">
        <v>43384.614363425928</v>
      </c>
      <c r="E87" s="3">
        <v>2359</v>
      </c>
      <c r="F87" s="3" t="s">
        <v>43</v>
      </c>
      <c r="G87" s="3">
        <v>0</v>
      </c>
      <c r="H87" s="3">
        <v>421</v>
      </c>
      <c r="I87" s="3">
        <v>7</v>
      </c>
      <c r="J87" s="3">
        <v>1</v>
      </c>
      <c r="K87" s="3"/>
      <c r="L87" s="2">
        <v>43384.621469907404</v>
      </c>
      <c r="M87" s="2">
        <v>43384.636076388888</v>
      </c>
      <c r="N87" s="3" t="s">
        <v>54</v>
      </c>
      <c r="O87" s="3" t="s">
        <v>55</v>
      </c>
      <c r="P87" s="3" t="s">
        <v>52</v>
      </c>
      <c r="Q87" s="3" t="s">
        <v>53</v>
      </c>
      <c r="R87" s="2">
        <v>43384.62127314815</v>
      </c>
      <c r="S87" s="2">
        <v>43384.62127314815</v>
      </c>
      <c r="T87" s="2">
        <v>43384.634756944448</v>
      </c>
      <c r="U87" s="2">
        <v>43384.634756944448</v>
      </c>
      <c r="V87" s="3"/>
      <c r="W87" s="14">
        <f t="shared" si="25"/>
        <v>43384.614363425928</v>
      </c>
      <c r="X87" s="15">
        <f t="shared" si="19"/>
        <v>1.4606481483497191E-2</v>
      </c>
      <c r="Y87" s="15">
        <f t="shared" si="20"/>
        <v>1.4606481483497191E-2</v>
      </c>
      <c r="Z87" s="16"/>
      <c r="AA87" s="16">
        <f t="shared" si="21"/>
        <v>1.9675925432238728E-4</v>
      </c>
      <c r="AB87" s="16">
        <f t="shared" si="26"/>
        <v>7.1064814765122719E-3</v>
      </c>
      <c r="AC87" s="16"/>
      <c r="AD87" s="16"/>
    </row>
    <row r="88" spans="1:32" s="13" customFormat="1" x14ac:dyDescent="0.4">
      <c r="A88" s="45" t="str">
        <f t="shared" si="23"/>
        <v>-</v>
      </c>
      <c r="B88" s="45" t="str">
        <f t="shared" si="24"/>
        <v>-</v>
      </c>
      <c r="C88" s="13">
        <v>14</v>
      </c>
      <c r="D88" s="2">
        <v>43384.617581018516</v>
      </c>
      <c r="E88" s="3">
        <v>2360</v>
      </c>
      <c r="F88" s="3" t="s">
        <v>18</v>
      </c>
      <c r="G88" s="3">
        <v>1751</v>
      </c>
      <c r="H88" s="3">
        <v>1189</v>
      </c>
      <c r="I88" s="3">
        <v>1</v>
      </c>
      <c r="J88" s="3">
        <v>1</v>
      </c>
      <c r="K88" s="3"/>
      <c r="L88" s="2">
        <v>43384.619652777779</v>
      </c>
      <c r="M88" s="2">
        <v>43384.623020833336</v>
      </c>
      <c r="N88" s="3" t="s">
        <v>67</v>
      </c>
      <c r="O88" s="3" t="s">
        <v>68</v>
      </c>
      <c r="P88" s="3" t="s">
        <v>23</v>
      </c>
      <c r="Q88" s="3" t="s">
        <v>24</v>
      </c>
      <c r="R88" s="2">
        <v>43384.621446759258</v>
      </c>
      <c r="S88" s="2">
        <v>43384.621446759258</v>
      </c>
      <c r="T88" s="2">
        <v>43384.627766203703</v>
      </c>
      <c r="U88" s="2">
        <v>43384.627766203703</v>
      </c>
      <c r="V88" s="3"/>
      <c r="W88" s="14">
        <f t="shared" si="25"/>
        <v>43384.617581018516</v>
      </c>
      <c r="X88" s="15">
        <f t="shared" si="19"/>
        <v>3.3680555570754223E-3</v>
      </c>
      <c r="Y88" s="15">
        <f t="shared" si="20"/>
        <v>3.3680555570754223E-3</v>
      </c>
      <c r="Z88" s="16"/>
      <c r="AA88" s="16">
        <f t="shared" si="21"/>
        <v>0</v>
      </c>
      <c r="AB88" s="16">
        <f t="shared" si="26"/>
        <v>2.0717592633445747E-3</v>
      </c>
      <c r="AC88" s="16"/>
      <c r="AD88" s="16"/>
    </row>
    <row r="89" spans="1:32" s="13" customFormat="1" x14ac:dyDescent="0.4">
      <c r="A89" s="45" t="str">
        <f t="shared" si="16"/>
        <v>-</v>
      </c>
      <c r="B89" s="45" t="str">
        <f t="shared" si="17"/>
        <v>-</v>
      </c>
      <c r="C89" s="13">
        <v>14</v>
      </c>
      <c r="D89" s="2">
        <v>43384.61990740741</v>
      </c>
      <c r="E89" s="3">
        <v>2363</v>
      </c>
      <c r="F89" s="3" t="s">
        <v>18</v>
      </c>
      <c r="G89" s="3">
        <v>2425</v>
      </c>
      <c r="H89" s="3">
        <v>1093</v>
      </c>
      <c r="I89" s="3">
        <v>5</v>
      </c>
      <c r="J89" s="3">
        <v>2</v>
      </c>
      <c r="K89" s="3"/>
      <c r="L89" s="2">
        <v>43384.626006944447</v>
      </c>
      <c r="M89" s="2">
        <v>43384.629942129628</v>
      </c>
      <c r="N89" s="3" t="s">
        <v>21</v>
      </c>
      <c r="O89" s="3" t="s">
        <v>22</v>
      </c>
      <c r="P89" s="3" t="s">
        <v>34</v>
      </c>
      <c r="Q89" s="3" t="s">
        <v>35</v>
      </c>
      <c r="R89" s="2">
        <v>43384.628055555557</v>
      </c>
      <c r="S89" s="2">
        <v>43384.628055555557</v>
      </c>
      <c r="T89" s="2">
        <v>43384.639097222222</v>
      </c>
      <c r="U89" s="2">
        <v>43384.639097222222</v>
      </c>
      <c r="V89" s="3"/>
      <c r="W89" s="14">
        <f t="shared" si="18"/>
        <v>43384.61990740741</v>
      </c>
      <c r="X89" s="15">
        <f t="shared" si="19"/>
        <v>3.9351851810351945E-3</v>
      </c>
      <c r="Y89" s="15">
        <f t="shared" si="20"/>
        <v>7.8703703620703891E-3</v>
      </c>
      <c r="Z89" s="16"/>
      <c r="AA89" s="16">
        <f t="shared" si="21"/>
        <v>0</v>
      </c>
      <c r="AB89" s="16">
        <f t="shared" si="22"/>
        <v>6.0995370367891155E-3</v>
      </c>
      <c r="AC89" s="16"/>
      <c r="AD89" s="16"/>
    </row>
    <row r="90" spans="1:32" s="13" customFormat="1" x14ac:dyDescent="0.4">
      <c r="A90" s="45" t="str">
        <f t="shared" si="16"/>
        <v>-</v>
      </c>
      <c r="B90" s="45" t="str">
        <f t="shared" si="17"/>
        <v>-</v>
      </c>
      <c r="C90" s="13">
        <v>14</v>
      </c>
      <c r="D90" s="2">
        <v>43384.620254629626</v>
      </c>
      <c r="E90" s="3">
        <v>2364</v>
      </c>
      <c r="F90" s="3" t="s">
        <v>43</v>
      </c>
      <c r="G90" s="3">
        <v>0</v>
      </c>
      <c r="H90" s="3">
        <v>648</v>
      </c>
      <c r="I90" s="3">
        <v>10</v>
      </c>
      <c r="J90" s="3">
        <v>1</v>
      </c>
      <c r="K90" s="3"/>
      <c r="L90" s="2">
        <v>43384.625092592592</v>
      </c>
      <c r="M90" s="2">
        <v>43384.643946759257</v>
      </c>
      <c r="N90" s="3" t="s">
        <v>69</v>
      </c>
      <c r="O90" s="3" t="s">
        <v>70</v>
      </c>
      <c r="P90" s="3" t="s">
        <v>54</v>
      </c>
      <c r="Q90" s="3" t="s">
        <v>55</v>
      </c>
      <c r="R90" s="2">
        <v>43384.626712962963</v>
      </c>
      <c r="S90" s="2">
        <v>43384.626712962963</v>
      </c>
      <c r="T90" s="2">
        <v>43384.640173611115</v>
      </c>
      <c r="U90" s="2">
        <v>43384.647337962961</v>
      </c>
      <c r="V90" s="3"/>
      <c r="W90" s="14">
        <f t="shared" si="18"/>
        <v>43384.620254629626</v>
      </c>
      <c r="X90" s="15">
        <f t="shared" si="19"/>
        <v>1.8854166664823424E-2</v>
      </c>
      <c r="Y90" s="15">
        <f t="shared" si="20"/>
        <v>1.8854166664823424E-2</v>
      </c>
      <c r="Z90" s="16"/>
      <c r="AA90" s="16">
        <f t="shared" si="21"/>
        <v>0</v>
      </c>
      <c r="AB90" s="16">
        <f t="shared" si="22"/>
        <v>4.8379629661212675E-3</v>
      </c>
      <c r="AC90" s="16"/>
      <c r="AD90" s="16"/>
    </row>
    <row r="91" spans="1:32" s="13" customFormat="1" x14ac:dyDescent="0.4">
      <c r="A91" s="45" t="str">
        <f t="shared" si="16"/>
        <v>-</v>
      </c>
      <c r="B91" s="45" t="str">
        <f t="shared" si="17"/>
        <v>-</v>
      </c>
      <c r="C91" s="13">
        <v>14</v>
      </c>
      <c r="D91" s="2">
        <v>43384.62128472222</v>
      </c>
      <c r="E91" s="3">
        <v>2365</v>
      </c>
      <c r="F91" s="3" t="s">
        <v>38</v>
      </c>
      <c r="G91" s="3">
        <v>0</v>
      </c>
      <c r="H91" s="3">
        <v>1017</v>
      </c>
      <c r="I91" s="3">
        <v>9</v>
      </c>
      <c r="J91" s="3">
        <v>2</v>
      </c>
      <c r="K91" s="3"/>
      <c r="L91" s="2">
        <v>43384.625972222224</v>
      </c>
      <c r="M91" s="2">
        <v>43384.629872685182</v>
      </c>
      <c r="N91" s="3" t="s">
        <v>80</v>
      </c>
      <c r="O91" s="3" t="s">
        <v>81</v>
      </c>
      <c r="P91" s="3" t="s">
        <v>103</v>
      </c>
      <c r="Q91" s="3" t="s">
        <v>37</v>
      </c>
      <c r="R91" s="2">
        <v>43384.627696759257</v>
      </c>
      <c r="S91" s="2">
        <v>43384.627696759257</v>
      </c>
      <c r="T91" s="2">
        <v>43384.634733796294</v>
      </c>
      <c r="U91" s="2">
        <v>43384.634733796294</v>
      </c>
      <c r="V91" s="3"/>
      <c r="W91" s="14">
        <f t="shared" si="18"/>
        <v>43384.62128472222</v>
      </c>
      <c r="X91" s="15">
        <f t="shared" si="19"/>
        <v>3.900462957972195E-3</v>
      </c>
      <c r="Y91" s="15">
        <f t="shared" si="20"/>
        <v>7.80092591594439E-3</v>
      </c>
      <c r="Z91" s="16"/>
      <c r="AA91" s="16">
        <f t="shared" si="21"/>
        <v>0</v>
      </c>
      <c r="AB91" s="16">
        <f t="shared" si="22"/>
        <v>4.6875000043655746E-3</v>
      </c>
      <c r="AC91" s="16"/>
      <c r="AD91" s="16"/>
    </row>
    <row r="92" spans="1:32" s="13" customFormat="1" x14ac:dyDescent="0.4">
      <c r="A92" s="45" t="str">
        <f>IF(V92&gt;0, "★", "-")</f>
        <v>★</v>
      </c>
      <c r="B92" s="45" t="str">
        <f>IF(K92&gt;0, "☆", "-")</f>
        <v>☆</v>
      </c>
      <c r="C92" s="13">
        <v>14</v>
      </c>
      <c r="D92" s="2">
        <v>43384.543703703705</v>
      </c>
      <c r="E92" s="3">
        <v>2325</v>
      </c>
      <c r="F92" s="3" t="s">
        <v>18</v>
      </c>
      <c r="G92" s="3">
        <v>2430</v>
      </c>
      <c r="H92" s="3">
        <v>904</v>
      </c>
      <c r="I92" s="3">
        <v>5</v>
      </c>
      <c r="J92" s="3">
        <v>3</v>
      </c>
      <c r="K92" s="2">
        <v>43384.575127314813</v>
      </c>
      <c r="L92" s="3"/>
      <c r="M92" s="3"/>
      <c r="N92" s="3" t="s">
        <v>19</v>
      </c>
      <c r="O92" s="3" t="s">
        <v>20</v>
      </c>
      <c r="P92" s="3" t="s">
        <v>29</v>
      </c>
      <c r="Q92" s="3" t="s">
        <v>30</v>
      </c>
      <c r="R92" s="2">
        <v>43384.597222222219</v>
      </c>
      <c r="S92" s="3"/>
      <c r="T92" s="2">
        <v>43384.612881944442</v>
      </c>
      <c r="U92" s="3"/>
      <c r="V92" s="2">
        <v>43384.597222222219</v>
      </c>
      <c r="W92" s="14">
        <f>IF(V92&gt;0,V92,D92)</f>
        <v>43384.597222222219</v>
      </c>
      <c r="X92" s="15">
        <f>M92-L92</f>
        <v>0</v>
      </c>
      <c r="Y92" s="15">
        <f>X92*J92</f>
        <v>0</v>
      </c>
      <c r="Z92" s="16"/>
      <c r="AA92" s="16">
        <f>IF(IF(A92="☆",K92-R92,L92-R92)&lt;0,0,IF(A92="☆",K92-R92,L92-R92))</f>
        <v>0</v>
      </c>
      <c r="AB92" s="16">
        <f>IF(IF(B92="☆",(IF(K92&gt;R92,K92-W92,R92-W92)),L92-W92)&lt;0,0,IF(B92="☆",(IF(K92&gt;R92,K92-W92,R92-W92)),L92-W92))</f>
        <v>0</v>
      </c>
      <c r="AC92" s="16"/>
      <c r="AD92" s="16"/>
    </row>
    <row r="93" spans="1:32" s="13" customFormat="1" x14ac:dyDescent="0.4">
      <c r="A93" s="45" t="str">
        <f>IF(V93&gt;0, "★", "-")</f>
        <v>-</v>
      </c>
      <c r="B93" s="45" t="str">
        <f>IF(K93&gt;0, "☆", "-")</f>
        <v>☆</v>
      </c>
      <c r="C93" s="13">
        <v>14</v>
      </c>
      <c r="D93" s="2">
        <v>43384.586898148147</v>
      </c>
      <c r="E93" s="3">
        <v>2341</v>
      </c>
      <c r="F93" s="3" t="s">
        <v>18</v>
      </c>
      <c r="G93" s="3">
        <v>2084</v>
      </c>
      <c r="H93" s="3">
        <v>1060</v>
      </c>
      <c r="I93" s="3">
        <v>4</v>
      </c>
      <c r="J93" s="3">
        <v>1</v>
      </c>
      <c r="K93" s="2">
        <v>43384.587141203701</v>
      </c>
      <c r="L93" s="3"/>
      <c r="M93" s="3"/>
      <c r="N93" s="3" t="s">
        <v>67</v>
      </c>
      <c r="O93" s="3" t="s">
        <v>68</v>
      </c>
      <c r="P93" s="3" t="s">
        <v>52</v>
      </c>
      <c r="Q93" s="3" t="s">
        <v>53</v>
      </c>
      <c r="R93" s="2">
        <v>43384.589814814812</v>
      </c>
      <c r="S93" s="3"/>
      <c r="T93" s="2">
        <v>43384.594768518517</v>
      </c>
      <c r="U93" s="3"/>
      <c r="V93" s="3"/>
      <c r="W93" s="14">
        <f>IF(V93&gt;0,V93,D93)</f>
        <v>43384.586898148147</v>
      </c>
      <c r="X93" s="15">
        <f>M93-L93</f>
        <v>0</v>
      </c>
      <c r="Y93" s="15">
        <f>X93*J93</f>
        <v>0</v>
      </c>
      <c r="Z93" s="16"/>
      <c r="AA93" s="16">
        <f t="shared" si="21"/>
        <v>0</v>
      </c>
      <c r="AB93" s="16">
        <f>IF(IF(B93="☆",(IF(K93&gt;R93,K93-W93,R93-W93)),L93-W93)&lt;0,0,IF(B93="☆",(IF(K93&gt;R93,K93-W93,R93-W93)),L93-W93))</f>
        <v>2.9166666645323858E-3</v>
      </c>
      <c r="AC93" s="16"/>
      <c r="AD93" s="16"/>
    </row>
    <row r="94" spans="1:32" s="13" customFormat="1" x14ac:dyDescent="0.4">
      <c r="A94" s="45" t="str">
        <f>IF(V94&gt;0, "★", "-")</f>
        <v>-</v>
      </c>
      <c r="B94" s="45" t="str">
        <f>IF(K94&gt;0, "☆", "-")</f>
        <v>☆</v>
      </c>
      <c r="C94" s="13">
        <v>14</v>
      </c>
      <c r="D94" s="2">
        <v>43384.603483796294</v>
      </c>
      <c r="E94" s="3">
        <v>2352</v>
      </c>
      <c r="F94" s="3" t="s">
        <v>33</v>
      </c>
      <c r="G94" s="3">
        <v>2303</v>
      </c>
      <c r="H94" s="3">
        <v>540</v>
      </c>
      <c r="I94" s="3">
        <v>7</v>
      </c>
      <c r="J94" s="3">
        <v>2</v>
      </c>
      <c r="K94" s="2">
        <v>43384.603634259256</v>
      </c>
      <c r="L94" s="3"/>
      <c r="M94" s="3"/>
      <c r="N94" s="3" t="s">
        <v>25</v>
      </c>
      <c r="O94" s="3" t="s">
        <v>26</v>
      </c>
      <c r="P94" s="3" t="s">
        <v>41</v>
      </c>
      <c r="Q94" s="3" t="s">
        <v>42</v>
      </c>
      <c r="R94" s="2">
        <v>43384.609201388892</v>
      </c>
      <c r="S94" s="3"/>
      <c r="T94" s="2">
        <v>43384.62736111111</v>
      </c>
      <c r="U94" s="3"/>
      <c r="V94" s="3"/>
      <c r="W94" s="14">
        <f>IF(V94&gt;0,V94,D94)</f>
        <v>43384.603483796294</v>
      </c>
      <c r="X94" s="15">
        <f>M94-L94</f>
        <v>0</v>
      </c>
      <c r="Y94" s="15">
        <f>X94*J94</f>
        <v>0</v>
      </c>
      <c r="Z94" s="16"/>
      <c r="AA94" s="16">
        <f>IF(IF(A94="☆",K94-R94,L94-R94)&lt;0,0,IF(A94="☆",K94-R94,L94-R94))</f>
        <v>0</v>
      </c>
      <c r="AB94" s="16">
        <f>IF(IF(B94="☆",(IF(K94&gt;R94,K94-W94,R94-W94)),L94-W94)&lt;0,0,IF(B94="☆",(IF(K94&gt;R94,K94-W94,R94-W94)),L94-W94))</f>
        <v>5.7175925976480357E-3</v>
      </c>
      <c r="AC94" s="16"/>
      <c r="AD94" s="16"/>
      <c r="AF94" s="76" t="s">
        <v>113</v>
      </c>
    </row>
    <row r="95" spans="1:32" s="13" customFormat="1" x14ac:dyDescent="0.4">
      <c r="A95" s="45" t="str">
        <f>IF(V95&gt;0, "★", "-")</f>
        <v>-</v>
      </c>
      <c r="B95" s="45" t="str">
        <f>IF(K95&gt;0, "☆", "-")</f>
        <v>☆</v>
      </c>
      <c r="C95" s="13">
        <v>14</v>
      </c>
      <c r="D95" s="2">
        <v>43384.604016203702</v>
      </c>
      <c r="E95" s="3">
        <v>2353</v>
      </c>
      <c r="F95" s="3" t="s">
        <v>33</v>
      </c>
      <c r="G95" s="3">
        <v>2303</v>
      </c>
      <c r="H95" s="3">
        <v>743</v>
      </c>
      <c r="I95" s="3">
        <v>7</v>
      </c>
      <c r="J95" s="3">
        <v>2</v>
      </c>
      <c r="K95" s="2">
        <v>43384.604131944441</v>
      </c>
      <c r="L95" s="3"/>
      <c r="M95" s="3"/>
      <c r="N95" s="3" t="s">
        <v>25</v>
      </c>
      <c r="O95" s="3" t="s">
        <v>26</v>
      </c>
      <c r="P95" s="3" t="s">
        <v>41</v>
      </c>
      <c r="Q95" s="3" t="s">
        <v>42</v>
      </c>
      <c r="R95" s="2">
        <v>43384.609675925924</v>
      </c>
      <c r="S95" s="3"/>
      <c r="T95" s="2">
        <v>43384.627835648149</v>
      </c>
      <c r="U95" s="3"/>
      <c r="V95" s="3"/>
      <c r="W95" s="14">
        <f>IF(V95&gt;0,V95,D95)</f>
        <v>43384.604016203702</v>
      </c>
      <c r="X95" s="15">
        <f>M95-L95</f>
        <v>0</v>
      </c>
      <c r="Y95" s="15">
        <f>X95*J95</f>
        <v>0</v>
      </c>
      <c r="Z95" s="16"/>
      <c r="AA95" s="16">
        <f>IF(IF(A95="☆",K95-R95,L95-R95)&lt;0,0,IF(A95="☆",K95-R95,L95-R95))</f>
        <v>0</v>
      </c>
      <c r="AB95" s="16"/>
      <c r="AC95" s="16"/>
      <c r="AD95" s="16"/>
      <c r="AF95" s="76" t="s">
        <v>114</v>
      </c>
    </row>
    <row r="96" spans="1:32" s="67" customFormat="1" x14ac:dyDescent="0.4">
      <c r="A96" s="62" t="str">
        <f t="shared" si="16"/>
        <v>-</v>
      </c>
      <c r="B96" s="62" t="str">
        <f t="shared" si="17"/>
        <v>-</v>
      </c>
      <c r="C96" s="67">
        <v>15</v>
      </c>
      <c r="D96" s="64">
        <v>43384.625104166669</v>
      </c>
      <c r="E96" s="63">
        <v>2366</v>
      </c>
      <c r="F96" s="63" t="s">
        <v>18</v>
      </c>
      <c r="G96" s="63">
        <v>1668</v>
      </c>
      <c r="H96" s="63">
        <v>1297</v>
      </c>
      <c r="I96" s="63">
        <v>10</v>
      </c>
      <c r="J96" s="63">
        <v>1</v>
      </c>
      <c r="K96" s="63"/>
      <c r="L96" s="64">
        <v>43384.629560185182</v>
      </c>
      <c r="M96" s="64">
        <v>43384.639490740738</v>
      </c>
      <c r="N96" s="63" t="s">
        <v>67</v>
      </c>
      <c r="O96" s="63" t="s">
        <v>68</v>
      </c>
      <c r="P96" s="63" t="s">
        <v>76</v>
      </c>
      <c r="Q96" s="63" t="s">
        <v>77</v>
      </c>
      <c r="R96" s="64">
        <v>43384.632418981484</v>
      </c>
      <c r="S96" s="64">
        <v>43384.632418981484</v>
      </c>
      <c r="T96" s="64">
        <v>43384.640763888892</v>
      </c>
      <c r="U96" s="64">
        <v>43384.640763888892</v>
      </c>
      <c r="V96" s="63"/>
      <c r="W96" s="68">
        <f t="shared" si="18"/>
        <v>43384.625104166669</v>
      </c>
      <c r="X96" s="69">
        <f t="shared" si="19"/>
        <v>9.930555555911269E-3</v>
      </c>
      <c r="Y96" s="69">
        <f t="shared" si="20"/>
        <v>9.930555555911269E-3</v>
      </c>
      <c r="Z96" s="70">
        <f>SUM(Y96:Y118)</f>
        <v>0.24496527777955635</v>
      </c>
      <c r="AA96" s="70">
        <f t="shared" si="21"/>
        <v>0</v>
      </c>
      <c r="AB96" s="70">
        <f t="shared" si="22"/>
        <v>4.4560185124282725E-3</v>
      </c>
      <c r="AC96" s="70">
        <f>AVERAGE(AB96:AB118)</f>
        <v>4.0569645735440254E-3</v>
      </c>
      <c r="AD96" s="70">
        <f>MEDIAN(AB96:AB118)</f>
        <v>4.062500003783498E-3</v>
      </c>
    </row>
    <row r="97" spans="1:30" s="13" customFormat="1" x14ac:dyDescent="0.4">
      <c r="A97" s="45" t="str">
        <f t="shared" si="16"/>
        <v>-</v>
      </c>
      <c r="B97" s="45" t="str">
        <f t="shared" si="17"/>
        <v>-</v>
      </c>
      <c r="C97" s="13">
        <v>15</v>
      </c>
      <c r="D97" s="2">
        <v>43384.630208333336</v>
      </c>
      <c r="E97" s="3">
        <v>2369</v>
      </c>
      <c r="F97" s="3" t="s">
        <v>18</v>
      </c>
      <c r="G97" s="3">
        <v>2453</v>
      </c>
      <c r="H97" s="3">
        <v>1207</v>
      </c>
      <c r="I97" s="3">
        <v>1</v>
      </c>
      <c r="J97" s="3">
        <v>2</v>
      </c>
      <c r="K97" s="3"/>
      <c r="L97" s="2">
        <v>43384.6325462963</v>
      </c>
      <c r="M97" s="2">
        <v>43384.650590277779</v>
      </c>
      <c r="N97" s="3" t="s">
        <v>84</v>
      </c>
      <c r="O97" s="3" t="s">
        <v>85</v>
      </c>
      <c r="P97" s="3" t="s">
        <v>52</v>
      </c>
      <c r="Q97" s="3" t="s">
        <v>53</v>
      </c>
      <c r="R97" s="2">
        <v>43384.635057870371</v>
      </c>
      <c r="S97" s="2">
        <v>43384.635057870371</v>
      </c>
      <c r="T97" s="2">
        <v>43384.651006944441</v>
      </c>
      <c r="U97" s="2">
        <v>43384.651006944441</v>
      </c>
      <c r="V97" s="3"/>
      <c r="W97" s="14">
        <f t="shared" si="18"/>
        <v>43384.630208333336</v>
      </c>
      <c r="X97" s="15">
        <f t="shared" si="19"/>
        <v>1.8043981479422655E-2</v>
      </c>
      <c r="Y97" s="15">
        <f t="shared" si="20"/>
        <v>3.608796295884531E-2</v>
      </c>
      <c r="Z97" s="16"/>
      <c r="AA97" s="16">
        <f t="shared" si="21"/>
        <v>0</v>
      </c>
      <c r="AB97" s="16">
        <f t="shared" si="22"/>
        <v>2.3379629637929611E-3</v>
      </c>
      <c r="AC97" s="16"/>
      <c r="AD97" s="16"/>
    </row>
    <row r="98" spans="1:30" s="13" customFormat="1" x14ac:dyDescent="0.4">
      <c r="A98" s="45" t="str">
        <f t="shared" si="16"/>
        <v>-</v>
      </c>
      <c r="B98" s="45" t="str">
        <f t="shared" si="17"/>
        <v>-</v>
      </c>
      <c r="C98" s="13">
        <v>15</v>
      </c>
      <c r="D98" s="2">
        <v>43384.630324074074</v>
      </c>
      <c r="E98" s="3">
        <v>2370</v>
      </c>
      <c r="F98" s="3" t="s">
        <v>18</v>
      </c>
      <c r="G98" s="3">
        <v>990</v>
      </c>
      <c r="H98" s="3">
        <v>703</v>
      </c>
      <c r="I98" s="3">
        <v>10</v>
      </c>
      <c r="J98" s="3">
        <v>1</v>
      </c>
      <c r="K98" s="3"/>
      <c r="L98" s="2">
        <v>43384.633726851855</v>
      </c>
      <c r="M98" s="2">
        <v>43384.641921296294</v>
      </c>
      <c r="N98" s="3" t="s">
        <v>69</v>
      </c>
      <c r="O98" s="3" t="s">
        <v>70</v>
      </c>
      <c r="P98" s="3" t="s">
        <v>103</v>
      </c>
      <c r="Q98" s="3" t="s">
        <v>37</v>
      </c>
      <c r="R98" s="2">
        <v>43384.635775462964</v>
      </c>
      <c r="S98" s="2">
        <v>43384.635775462964</v>
      </c>
      <c r="T98" s="2">
        <v>43384.648090277777</v>
      </c>
      <c r="U98" s="2">
        <v>43384.648090277777</v>
      </c>
      <c r="V98" s="3"/>
      <c r="W98" s="14">
        <f t="shared" si="18"/>
        <v>43384.630324074074</v>
      </c>
      <c r="X98" s="15">
        <f t="shared" si="19"/>
        <v>8.1944444391410798E-3</v>
      </c>
      <c r="Y98" s="15">
        <f t="shared" si="20"/>
        <v>8.1944444391410798E-3</v>
      </c>
      <c r="Z98" s="16"/>
      <c r="AA98" s="16">
        <f t="shared" si="21"/>
        <v>0</v>
      </c>
      <c r="AB98" s="16">
        <f t="shared" si="22"/>
        <v>3.4027777801384218E-3</v>
      </c>
      <c r="AC98" s="16"/>
      <c r="AD98" s="16"/>
    </row>
    <row r="99" spans="1:30" s="13" customFormat="1" x14ac:dyDescent="0.4">
      <c r="A99" s="45" t="str">
        <f>IF(V99&gt;0, "★", "-")</f>
        <v>-</v>
      </c>
      <c r="B99" s="45" t="str">
        <f t="shared" si="17"/>
        <v>-</v>
      </c>
      <c r="C99" s="13">
        <v>15</v>
      </c>
      <c r="D99" s="2">
        <v>43384.633692129632</v>
      </c>
      <c r="E99" s="3">
        <v>2372</v>
      </c>
      <c r="F99" s="3" t="s">
        <v>18</v>
      </c>
      <c r="G99" s="3">
        <v>1751</v>
      </c>
      <c r="H99" s="3">
        <v>588</v>
      </c>
      <c r="I99" s="3">
        <v>8</v>
      </c>
      <c r="J99" s="3">
        <v>1</v>
      </c>
      <c r="K99" s="3"/>
      <c r="L99" s="2">
        <v>43384.636284722219</v>
      </c>
      <c r="M99" s="2">
        <v>43384.639340277776</v>
      </c>
      <c r="N99" s="3" t="s">
        <v>23</v>
      </c>
      <c r="O99" s="3" t="s">
        <v>24</v>
      </c>
      <c r="P99" s="3" t="s">
        <v>69</v>
      </c>
      <c r="Q99" s="3" t="s">
        <v>70</v>
      </c>
      <c r="R99" s="2">
        <v>43384.638541666667</v>
      </c>
      <c r="S99" s="2">
        <v>43384.638541666667</v>
      </c>
      <c r="T99" s="2">
        <v>43384.644421296296</v>
      </c>
      <c r="U99" s="2">
        <v>43384.644421296296</v>
      </c>
      <c r="V99" s="3"/>
      <c r="W99" s="14">
        <f t="shared" si="18"/>
        <v>43384.633692129632</v>
      </c>
      <c r="X99" s="15">
        <f t="shared" si="19"/>
        <v>3.055555556784384E-3</v>
      </c>
      <c r="Y99" s="15">
        <f t="shared" si="20"/>
        <v>3.055555556784384E-3</v>
      </c>
      <c r="AA99" s="16">
        <f t="shared" si="21"/>
        <v>0</v>
      </c>
      <c r="AB99" s="16">
        <f t="shared" si="22"/>
        <v>2.5925925874616951E-3</v>
      </c>
    </row>
    <row r="100" spans="1:30" s="13" customFormat="1" x14ac:dyDescent="0.4">
      <c r="A100" s="45" t="str">
        <f>IF(V100&gt;0, "★", "-")</f>
        <v>-</v>
      </c>
      <c r="B100" s="45" t="str">
        <f t="shared" si="17"/>
        <v>-</v>
      </c>
      <c r="C100" s="13">
        <v>15</v>
      </c>
      <c r="D100" s="2">
        <v>43384.634201388886</v>
      </c>
      <c r="E100" s="3">
        <v>2373</v>
      </c>
      <c r="F100" s="3" t="s">
        <v>33</v>
      </c>
      <c r="G100" s="3">
        <v>2352</v>
      </c>
      <c r="H100" s="3">
        <v>1169</v>
      </c>
      <c r="I100" s="3">
        <v>1</v>
      </c>
      <c r="J100" s="3">
        <v>2</v>
      </c>
      <c r="K100" s="3"/>
      <c r="L100" s="2">
        <v>43384.638090277775</v>
      </c>
      <c r="M100" s="2">
        <v>43384.642557870371</v>
      </c>
      <c r="N100" s="3" t="s">
        <v>61</v>
      </c>
      <c r="O100" s="3" t="s">
        <v>62</v>
      </c>
      <c r="P100" s="3" t="s">
        <v>27</v>
      </c>
      <c r="Q100" s="3" t="s">
        <v>28</v>
      </c>
      <c r="R100" s="2">
        <v>43384.640092592592</v>
      </c>
      <c r="S100" s="2">
        <v>43384.640092592592</v>
      </c>
      <c r="T100" s="2">
        <v>43384.647812499999</v>
      </c>
      <c r="U100" s="2">
        <v>43384.647812499999</v>
      </c>
      <c r="V100" s="3"/>
      <c r="W100" s="14">
        <f t="shared" si="18"/>
        <v>43384.634201388886</v>
      </c>
      <c r="X100" s="15">
        <f t="shared" si="19"/>
        <v>4.4675925964838825E-3</v>
      </c>
      <c r="Y100" s="15">
        <f t="shared" si="20"/>
        <v>8.935185192967765E-3</v>
      </c>
      <c r="Z100" s="16"/>
      <c r="AA100" s="16">
        <f t="shared" si="21"/>
        <v>0</v>
      </c>
      <c r="AB100" s="16">
        <f t="shared" si="22"/>
        <v>3.8888888884685002E-3</v>
      </c>
      <c r="AC100" s="16"/>
      <c r="AD100" s="16"/>
    </row>
    <row r="101" spans="1:30" s="13" customFormat="1" x14ac:dyDescent="0.4">
      <c r="A101" s="45" t="str">
        <f>IF(V101&gt;0, "★", "-")</f>
        <v>-</v>
      </c>
      <c r="B101" s="45" t="str">
        <f t="shared" si="17"/>
        <v>-</v>
      </c>
      <c r="C101" s="13">
        <v>15</v>
      </c>
      <c r="D101" s="2">
        <v>43384.635671296295</v>
      </c>
      <c r="E101" s="3">
        <v>2374</v>
      </c>
      <c r="F101" s="3" t="s">
        <v>33</v>
      </c>
      <c r="G101" s="3">
        <v>1584</v>
      </c>
      <c r="H101" s="3">
        <v>758</v>
      </c>
      <c r="I101" s="3">
        <v>6</v>
      </c>
      <c r="J101" s="3">
        <v>2</v>
      </c>
      <c r="K101" s="3"/>
      <c r="L101" s="2">
        <v>43384.643391203703</v>
      </c>
      <c r="M101" s="2">
        <v>43384.648078703707</v>
      </c>
      <c r="N101" s="3" t="s">
        <v>25</v>
      </c>
      <c r="O101" s="3" t="s">
        <v>26</v>
      </c>
      <c r="P101" s="3" t="s">
        <v>86</v>
      </c>
      <c r="Q101" s="3" t="s">
        <v>87</v>
      </c>
      <c r="R101" s="2">
        <v>43384.642118055555</v>
      </c>
      <c r="S101" s="2">
        <v>43384.642118055555</v>
      </c>
      <c r="T101" s="2">
        <v>43384.652789351851</v>
      </c>
      <c r="U101" s="2">
        <v>43384.652789351851</v>
      </c>
      <c r="V101" s="3"/>
      <c r="W101" s="14">
        <f t="shared" si="18"/>
        <v>43384.635671296295</v>
      </c>
      <c r="X101" s="15">
        <f t="shared" si="19"/>
        <v>4.6875000043655746E-3</v>
      </c>
      <c r="Y101" s="15">
        <f t="shared" si="20"/>
        <v>9.3750000087311491E-3</v>
      </c>
      <c r="Z101" s="16"/>
      <c r="AA101" s="16">
        <f t="shared" si="21"/>
        <v>1.2731481474475004E-3</v>
      </c>
      <c r="AB101" s="16">
        <f t="shared" si="22"/>
        <v>7.7199074075906537E-3</v>
      </c>
      <c r="AC101" s="16"/>
      <c r="AD101" s="16"/>
    </row>
    <row r="102" spans="1:30" s="13" customFormat="1" x14ac:dyDescent="0.4">
      <c r="A102" s="45" t="str">
        <f>IF(V102&gt;0, "★", "-")</f>
        <v>-</v>
      </c>
      <c r="B102" s="45" t="str">
        <f t="shared" si="17"/>
        <v>-</v>
      </c>
      <c r="C102" s="13">
        <v>15</v>
      </c>
      <c r="D102" s="2">
        <v>43384.637256944443</v>
      </c>
      <c r="E102" s="3">
        <v>2375</v>
      </c>
      <c r="F102" s="3" t="s">
        <v>43</v>
      </c>
      <c r="G102" s="3">
        <v>0</v>
      </c>
      <c r="H102" s="3">
        <v>749</v>
      </c>
      <c r="I102" s="3">
        <v>7</v>
      </c>
      <c r="J102" s="3">
        <v>2</v>
      </c>
      <c r="K102" s="3"/>
      <c r="L102" s="2">
        <v>43384.640636574077</v>
      </c>
      <c r="M102" s="2">
        <v>43384.643969907411</v>
      </c>
      <c r="N102" s="3" t="s">
        <v>67</v>
      </c>
      <c r="O102" s="3" t="s">
        <v>68</v>
      </c>
      <c r="P102" s="3" t="s">
        <v>39</v>
      </c>
      <c r="Q102" s="3" t="s">
        <v>40</v>
      </c>
      <c r="R102" s="2">
        <v>43384.645960648151</v>
      </c>
      <c r="S102" s="2">
        <v>43384.645960648151</v>
      </c>
      <c r="T102" s="2">
        <v>43384.654699074075</v>
      </c>
      <c r="U102" s="2">
        <v>43384.654699074075</v>
      </c>
      <c r="V102" s="3"/>
      <c r="W102" s="14">
        <f t="shared" si="18"/>
        <v>43384.637256944443</v>
      </c>
      <c r="X102" s="15">
        <f t="shared" si="19"/>
        <v>3.3333333340124227E-3</v>
      </c>
      <c r="Y102" s="15">
        <f t="shared" si="20"/>
        <v>6.6666666680248454E-3</v>
      </c>
      <c r="Z102" s="16"/>
      <c r="AA102" s="16">
        <f t="shared" si="21"/>
        <v>0</v>
      </c>
      <c r="AB102" s="16">
        <f t="shared" si="22"/>
        <v>3.3796296338550746E-3</v>
      </c>
      <c r="AC102" s="16"/>
      <c r="AD102" s="16"/>
    </row>
    <row r="103" spans="1:30" s="13" customFormat="1" x14ac:dyDescent="0.4">
      <c r="A103" s="45" t="str">
        <f t="shared" si="16"/>
        <v>-</v>
      </c>
      <c r="B103" s="45" t="str">
        <f t="shared" si="17"/>
        <v>-</v>
      </c>
      <c r="C103" s="13">
        <v>15</v>
      </c>
      <c r="D103" s="2">
        <v>43384.63784722222</v>
      </c>
      <c r="E103" s="3">
        <v>2376</v>
      </c>
      <c r="F103" s="3" t="s">
        <v>33</v>
      </c>
      <c r="G103" s="3">
        <v>2464</v>
      </c>
      <c r="H103" s="3">
        <v>778</v>
      </c>
      <c r="I103" s="3">
        <v>3</v>
      </c>
      <c r="J103" s="3">
        <v>2</v>
      </c>
      <c r="K103" s="3"/>
      <c r="L103" s="2">
        <v>43384.642094907409</v>
      </c>
      <c r="M103" s="2">
        <v>43384.648935185185</v>
      </c>
      <c r="N103" s="3" t="s">
        <v>34</v>
      </c>
      <c r="O103" s="3" t="s">
        <v>35</v>
      </c>
      <c r="P103" s="3" t="s">
        <v>86</v>
      </c>
      <c r="Q103" s="3" t="s">
        <v>87</v>
      </c>
      <c r="R103" s="2">
        <v>43384.645138888889</v>
      </c>
      <c r="S103" s="2">
        <v>43384.645138888889</v>
      </c>
      <c r="T103" s="2">
        <v>43384.658854166664</v>
      </c>
      <c r="U103" s="2">
        <v>43384.658854166664</v>
      </c>
      <c r="V103" s="3"/>
      <c r="W103" s="14">
        <f t="shared" si="18"/>
        <v>43384.63784722222</v>
      </c>
      <c r="X103" s="15">
        <f t="shared" si="19"/>
        <v>6.8402777760638855E-3</v>
      </c>
      <c r="Y103" s="15">
        <f t="shared" si="20"/>
        <v>1.3680555552127771E-2</v>
      </c>
      <c r="Z103" s="16"/>
      <c r="AA103" s="16">
        <f t="shared" si="21"/>
        <v>0</v>
      </c>
      <c r="AB103" s="16">
        <f t="shared" si="22"/>
        <v>4.2476851886021905E-3</v>
      </c>
      <c r="AC103" s="16"/>
      <c r="AD103" s="16"/>
    </row>
    <row r="104" spans="1:30" s="13" customFormat="1" x14ac:dyDescent="0.4">
      <c r="A104" s="45" t="str">
        <f t="shared" si="16"/>
        <v>-</v>
      </c>
      <c r="B104" s="45" t="str">
        <f t="shared" si="17"/>
        <v>-</v>
      </c>
      <c r="C104" s="13">
        <v>15</v>
      </c>
      <c r="D104" s="2">
        <v>43384.640451388892</v>
      </c>
      <c r="E104" s="3">
        <v>2377</v>
      </c>
      <c r="F104" s="3" t="s">
        <v>18</v>
      </c>
      <c r="G104" s="3">
        <v>1001</v>
      </c>
      <c r="H104" s="3">
        <v>1208</v>
      </c>
      <c r="I104" s="3">
        <v>9</v>
      </c>
      <c r="J104" s="3">
        <v>2</v>
      </c>
      <c r="K104" s="3"/>
      <c r="L104" s="2">
        <v>43384.643148148149</v>
      </c>
      <c r="M104" s="2">
        <v>43384.650104166663</v>
      </c>
      <c r="N104" s="3" t="s">
        <v>103</v>
      </c>
      <c r="O104" s="3" t="s">
        <v>37</v>
      </c>
      <c r="P104" s="3" t="s">
        <v>52</v>
      </c>
      <c r="Q104" s="3" t="s">
        <v>53</v>
      </c>
      <c r="R104" s="2">
        <v>43384.644050925926</v>
      </c>
      <c r="S104" s="2">
        <v>43384.644050925926</v>
      </c>
      <c r="T104" s="2">
        <v>43384.654872685183</v>
      </c>
      <c r="U104" s="2">
        <v>43384.654872685183</v>
      </c>
      <c r="V104" s="3"/>
      <c r="W104" s="14">
        <f t="shared" si="18"/>
        <v>43384.640451388892</v>
      </c>
      <c r="X104" s="15">
        <f t="shared" si="19"/>
        <v>6.956018514756579E-3</v>
      </c>
      <c r="Y104" s="15">
        <f t="shared" si="20"/>
        <v>1.3912037029513158E-2</v>
      </c>
      <c r="Z104" s="16"/>
      <c r="AA104" s="16">
        <f t="shared" si="21"/>
        <v>0</v>
      </c>
      <c r="AB104" s="16">
        <f t="shared" si="22"/>
        <v>2.6967592566506937E-3</v>
      </c>
      <c r="AC104" s="16"/>
      <c r="AD104" s="16"/>
    </row>
    <row r="105" spans="1:30" s="13" customFormat="1" x14ac:dyDescent="0.4">
      <c r="A105" s="45" t="str">
        <f t="shared" si="16"/>
        <v>-</v>
      </c>
      <c r="B105" s="45" t="str">
        <f t="shared" si="17"/>
        <v>-</v>
      </c>
      <c r="C105" s="13">
        <v>15</v>
      </c>
      <c r="D105" s="2">
        <v>43384.642488425925</v>
      </c>
      <c r="E105" s="3">
        <v>2378</v>
      </c>
      <c r="F105" s="3" t="s">
        <v>43</v>
      </c>
      <c r="G105" s="3">
        <v>0</v>
      </c>
      <c r="H105" s="3">
        <v>736</v>
      </c>
      <c r="I105" s="3">
        <v>8</v>
      </c>
      <c r="J105" s="3">
        <v>3</v>
      </c>
      <c r="K105" s="3"/>
      <c r="L105" s="2">
        <v>43384.646550925929</v>
      </c>
      <c r="M105" s="2">
        <v>43384.653298611112</v>
      </c>
      <c r="N105" s="3" t="s">
        <v>25</v>
      </c>
      <c r="O105" s="3" t="s">
        <v>26</v>
      </c>
      <c r="P105" s="3" t="s">
        <v>67</v>
      </c>
      <c r="Q105" s="3" t="s">
        <v>68</v>
      </c>
      <c r="R105" s="2">
        <v>43384.649340277778</v>
      </c>
      <c r="S105" s="2">
        <v>43384.649340277778</v>
      </c>
      <c r="T105" s="2">
        <v>43384.661539351851</v>
      </c>
      <c r="U105" s="2">
        <v>43384.661539351851</v>
      </c>
      <c r="V105" s="3"/>
      <c r="W105" s="14">
        <f t="shared" si="18"/>
        <v>43384.642488425925</v>
      </c>
      <c r="X105" s="15">
        <f t="shared" si="19"/>
        <v>6.7476851836545393E-3</v>
      </c>
      <c r="Y105" s="15">
        <f t="shared" si="20"/>
        <v>2.0243055550963618E-2</v>
      </c>
      <c r="Z105" s="16"/>
      <c r="AA105" s="16">
        <f t="shared" si="21"/>
        <v>0</v>
      </c>
      <c r="AB105" s="16">
        <f t="shared" si="22"/>
        <v>4.062500003783498E-3</v>
      </c>
      <c r="AC105" s="16"/>
      <c r="AD105" s="16"/>
    </row>
    <row r="106" spans="1:30" s="13" customFormat="1" x14ac:dyDescent="0.4">
      <c r="A106" s="45" t="str">
        <f t="shared" si="16"/>
        <v>-</v>
      </c>
      <c r="B106" s="45" t="str">
        <f t="shared" si="17"/>
        <v>-</v>
      </c>
      <c r="C106" s="13">
        <v>15</v>
      </c>
      <c r="D106" s="2">
        <v>43384.648148148146</v>
      </c>
      <c r="E106" s="3">
        <v>2379</v>
      </c>
      <c r="F106" s="3" t="s">
        <v>71</v>
      </c>
      <c r="G106" s="3">
        <v>1668</v>
      </c>
      <c r="H106" s="3">
        <v>1254</v>
      </c>
      <c r="I106" s="3">
        <v>1</v>
      </c>
      <c r="J106" s="3">
        <v>1</v>
      </c>
      <c r="K106" s="3"/>
      <c r="L106" s="2">
        <v>43384.653078703705</v>
      </c>
      <c r="M106" s="2">
        <v>43384.655925925923</v>
      </c>
      <c r="N106" s="3" t="s">
        <v>76</v>
      </c>
      <c r="O106" s="3" t="s">
        <v>77</v>
      </c>
      <c r="P106" s="3" t="s">
        <v>61</v>
      </c>
      <c r="Q106" s="3" t="s">
        <v>62</v>
      </c>
      <c r="R106" s="2">
        <v>43384.654421296298</v>
      </c>
      <c r="S106" s="2">
        <v>43384.654421296298</v>
      </c>
      <c r="T106" s="2">
        <v>43384.659849537034</v>
      </c>
      <c r="U106" s="2">
        <v>43384.659849537034</v>
      </c>
      <c r="V106" s="3"/>
      <c r="W106" s="14">
        <f t="shared" si="18"/>
        <v>43384.648148148146</v>
      </c>
      <c r="X106" s="15">
        <f t="shared" si="19"/>
        <v>2.8472222184063867E-3</v>
      </c>
      <c r="Y106" s="15">
        <f t="shared" si="20"/>
        <v>2.8472222184063867E-3</v>
      </c>
      <c r="Z106" s="16"/>
      <c r="AA106" s="16">
        <f t="shared" si="21"/>
        <v>0</v>
      </c>
      <c r="AB106" s="16">
        <f t="shared" si="22"/>
        <v>4.9305555585306138E-3</v>
      </c>
      <c r="AC106" s="16"/>
      <c r="AD106" s="16"/>
    </row>
    <row r="107" spans="1:30" s="13" customFormat="1" x14ac:dyDescent="0.4">
      <c r="A107" s="45" t="str">
        <f>IF(V107&gt;0, "★", "-")</f>
        <v>-</v>
      </c>
      <c r="B107" s="45" t="str">
        <f>IF(K107&gt;0, "☆", "-")</f>
        <v>-</v>
      </c>
      <c r="C107" s="13">
        <v>15</v>
      </c>
      <c r="D107" s="2">
        <v>43384.652106481481</v>
      </c>
      <c r="E107" s="3">
        <v>2380</v>
      </c>
      <c r="F107" s="3" t="s">
        <v>18</v>
      </c>
      <c r="G107" s="3">
        <v>2468</v>
      </c>
      <c r="H107" s="3">
        <v>976</v>
      </c>
      <c r="I107" s="3">
        <v>3</v>
      </c>
      <c r="J107" s="3">
        <v>1</v>
      </c>
      <c r="K107" s="3"/>
      <c r="L107" s="2">
        <v>43384.655393518522</v>
      </c>
      <c r="M107" s="2">
        <v>43384.673159722224</v>
      </c>
      <c r="N107" s="3" t="s">
        <v>63</v>
      </c>
      <c r="O107" s="3" t="s">
        <v>64</v>
      </c>
      <c r="P107" s="3" t="s">
        <v>86</v>
      </c>
      <c r="Q107" s="3" t="s">
        <v>87</v>
      </c>
      <c r="R107" s="2">
        <v>43384.655358796299</v>
      </c>
      <c r="S107" s="2">
        <v>43384.655358796299</v>
      </c>
      <c r="T107" s="2">
        <v>43384.666921296295</v>
      </c>
      <c r="U107" s="2">
        <v>43384.666921296295</v>
      </c>
      <c r="V107" s="3"/>
      <c r="W107" s="14">
        <f>IF(V107&gt;0,V107,D107)</f>
        <v>43384.652106481481</v>
      </c>
      <c r="X107" s="15">
        <f t="shared" si="19"/>
        <v>1.7766203702194616E-2</v>
      </c>
      <c r="Y107" s="15">
        <f t="shared" si="20"/>
        <v>1.7766203702194616E-2</v>
      </c>
      <c r="Z107" s="16"/>
      <c r="AA107" s="16">
        <f t="shared" si="21"/>
        <v>3.4722223062999547E-5</v>
      </c>
      <c r="AB107" s="16">
        <f>IF(IF(B107="☆",(IF(K107&gt;R107,K107-W107,R107-W107)),L107-W107)&lt;0,0,IF(B107="☆",(IF(K107&gt;R107,K107-W107,R107-W107)),L107-W107))</f>
        <v>3.2870370414457284E-3</v>
      </c>
      <c r="AC107" s="16"/>
      <c r="AD107" s="16"/>
    </row>
    <row r="108" spans="1:30" s="13" customFormat="1" x14ac:dyDescent="0.4">
      <c r="A108" s="45" t="str">
        <f>IF(V108&gt;0, "★", "-")</f>
        <v>-</v>
      </c>
      <c r="B108" s="45" t="str">
        <f>IF(K108&gt;0, "☆", "-")</f>
        <v>-</v>
      </c>
      <c r="C108" s="13">
        <v>15</v>
      </c>
      <c r="D108" s="2">
        <v>43384.656898148147</v>
      </c>
      <c r="E108" s="3">
        <v>2381</v>
      </c>
      <c r="F108" s="3" t="s">
        <v>18</v>
      </c>
      <c r="G108" s="3">
        <v>985</v>
      </c>
      <c r="H108" s="3">
        <v>922</v>
      </c>
      <c r="I108" s="3">
        <v>8</v>
      </c>
      <c r="J108" s="3">
        <v>1</v>
      </c>
      <c r="K108" s="3"/>
      <c r="L108" s="2">
        <v>43384.661296296297</v>
      </c>
      <c r="M108" s="2">
        <v>43384.668078703704</v>
      </c>
      <c r="N108" s="3" t="s">
        <v>34</v>
      </c>
      <c r="O108" s="3" t="s">
        <v>35</v>
      </c>
      <c r="P108" s="3" t="s">
        <v>69</v>
      </c>
      <c r="Q108" s="3" t="s">
        <v>70</v>
      </c>
      <c r="R108" s="2">
        <v>43384.661828703705</v>
      </c>
      <c r="S108" s="2">
        <v>43384.661828703705</v>
      </c>
      <c r="T108" s="2">
        <v>43384.669374999998</v>
      </c>
      <c r="U108" s="2">
        <v>43384.669374999998</v>
      </c>
      <c r="V108" s="3"/>
      <c r="W108" s="14">
        <f>IF(V108&gt;0,V108,D108)</f>
        <v>43384.656898148147</v>
      </c>
      <c r="X108" s="15">
        <f t="shared" si="19"/>
        <v>6.7824074067175388E-3</v>
      </c>
      <c r="Y108" s="15">
        <f t="shared" si="20"/>
        <v>6.7824074067175388E-3</v>
      </c>
      <c r="Z108" s="16"/>
      <c r="AA108" s="16">
        <f t="shared" si="21"/>
        <v>0</v>
      </c>
      <c r="AB108" s="16">
        <f>IF(IF(B108="☆",(IF(K108&gt;R108,K108-W108,R108-W108)),L108-W108)&lt;0,0,IF(B108="☆",(IF(K108&gt;R108,K108-W108,R108-W108)),L108-W108))</f>
        <v>4.3981481503578834E-3</v>
      </c>
      <c r="AC108" s="16"/>
      <c r="AD108" s="16"/>
    </row>
    <row r="109" spans="1:30" s="13" customFormat="1" x14ac:dyDescent="0.4">
      <c r="A109" s="45" t="str">
        <f>IF(V109&gt;0, "★", "-")</f>
        <v>-</v>
      </c>
      <c r="B109" s="45" t="str">
        <f>IF(K109&gt;0, "☆", "-")</f>
        <v>-</v>
      </c>
      <c r="C109" s="13">
        <v>15</v>
      </c>
      <c r="D109" s="2">
        <v>43384.659884259258</v>
      </c>
      <c r="E109" s="3">
        <v>2382</v>
      </c>
      <c r="F109" s="3" t="s">
        <v>18</v>
      </c>
      <c r="G109" s="3">
        <v>2432</v>
      </c>
      <c r="H109" s="3">
        <v>412</v>
      </c>
      <c r="I109" s="3">
        <v>10</v>
      </c>
      <c r="J109" s="3">
        <v>1</v>
      </c>
      <c r="K109" s="3"/>
      <c r="L109" s="2">
        <v>43384.663703703707</v>
      </c>
      <c r="M109" s="2">
        <v>43384.668773148151</v>
      </c>
      <c r="N109" s="3" t="s">
        <v>72</v>
      </c>
      <c r="O109" s="3" t="s">
        <v>73</v>
      </c>
      <c r="P109" s="3" t="s">
        <v>48</v>
      </c>
      <c r="Q109" s="3" t="s">
        <v>49</v>
      </c>
      <c r="R109" s="2">
        <v>43384.666446759256</v>
      </c>
      <c r="S109" s="2">
        <v>43384.666446759256</v>
      </c>
      <c r="T109" s="2">
        <v>43384.67324074074</v>
      </c>
      <c r="U109" s="2">
        <v>43384.67324074074</v>
      </c>
      <c r="V109" s="3"/>
      <c r="W109" s="14">
        <f>IF(V109&gt;0,V109,D109)</f>
        <v>43384.659884259258</v>
      </c>
      <c r="X109" s="15">
        <f t="shared" si="19"/>
        <v>5.0694444435066544E-3</v>
      </c>
      <c r="Y109" s="15">
        <f t="shared" si="20"/>
        <v>5.0694444435066544E-3</v>
      </c>
      <c r="Z109" s="16"/>
      <c r="AA109" s="16">
        <f t="shared" si="21"/>
        <v>0</v>
      </c>
      <c r="AB109" s="16">
        <f>IF(IF(B109="☆",(IF(K109&gt;R109,K109-W109,R109-W109)),L109-W109)&lt;0,0,IF(B109="☆",(IF(K109&gt;R109,K109-W109,R109-W109)),L109-W109))</f>
        <v>3.8194444496184587E-3</v>
      </c>
      <c r="AC109" s="16"/>
      <c r="AD109" s="16"/>
    </row>
    <row r="110" spans="1:30" s="13" customFormat="1" x14ac:dyDescent="0.4">
      <c r="A110" s="45" t="str">
        <f t="shared" si="16"/>
        <v>-</v>
      </c>
      <c r="B110" s="45" t="str">
        <f t="shared" si="17"/>
        <v>-</v>
      </c>
      <c r="C110" s="13">
        <v>15</v>
      </c>
      <c r="D110" s="2">
        <v>43384.660763888889</v>
      </c>
      <c r="E110" s="3">
        <v>2383</v>
      </c>
      <c r="F110" s="3" t="s">
        <v>18</v>
      </c>
      <c r="G110" s="3">
        <v>990</v>
      </c>
      <c r="H110" s="3">
        <v>571</v>
      </c>
      <c r="I110" s="3">
        <v>3</v>
      </c>
      <c r="J110" s="3">
        <v>1</v>
      </c>
      <c r="K110" s="3"/>
      <c r="L110" s="2">
        <v>43384.668136574073</v>
      </c>
      <c r="M110" s="2">
        <v>43384.67564814815</v>
      </c>
      <c r="N110" s="3" t="s">
        <v>103</v>
      </c>
      <c r="O110" s="3" t="s">
        <v>37</v>
      </c>
      <c r="P110" s="3" t="s">
        <v>41</v>
      </c>
      <c r="Q110" s="3" t="s">
        <v>42</v>
      </c>
      <c r="R110" s="2">
        <v>43384.663344907407</v>
      </c>
      <c r="S110" s="2">
        <v>43384.663344907407</v>
      </c>
      <c r="T110" s="2">
        <v>43384.671377314815</v>
      </c>
      <c r="U110" s="2">
        <v>43384.671377314815</v>
      </c>
      <c r="V110" s="3"/>
      <c r="W110" s="14">
        <f t="shared" si="18"/>
        <v>43384.660763888889</v>
      </c>
      <c r="X110" s="15">
        <f t="shared" si="19"/>
        <v>7.5115740764886141E-3</v>
      </c>
      <c r="Y110" s="15">
        <f t="shared" si="20"/>
        <v>7.5115740764886141E-3</v>
      </c>
      <c r="Z110" s="16"/>
      <c r="AA110" s="16">
        <f t="shared" si="21"/>
        <v>4.7916666662786156E-3</v>
      </c>
      <c r="AB110" s="16">
        <f t="shared" si="22"/>
        <v>7.3726851842366159E-3</v>
      </c>
      <c r="AC110" s="16"/>
      <c r="AD110" s="16"/>
    </row>
    <row r="111" spans="1:30" s="13" customFormat="1" x14ac:dyDescent="0.4">
      <c r="A111" s="45" t="str">
        <f t="shared" si="16"/>
        <v>-</v>
      </c>
      <c r="B111" s="45" t="str">
        <f t="shared" si="17"/>
        <v>-</v>
      </c>
      <c r="C111" s="13">
        <v>15</v>
      </c>
      <c r="D111" s="2">
        <v>43384.66165509259</v>
      </c>
      <c r="E111" s="3">
        <v>2384</v>
      </c>
      <c r="F111" s="3" t="s">
        <v>18</v>
      </c>
      <c r="G111" s="3">
        <v>1751</v>
      </c>
      <c r="H111" s="3">
        <v>1036</v>
      </c>
      <c r="I111" s="3">
        <v>1</v>
      </c>
      <c r="J111" s="3">
        <v>1</v>
      </c>
      <c r="K111" s="3"/>
      <c r="L111" s="2">
        <v>43384.66609953704</v>
      </c>
      <c r="M111" s="2">
        <v>43384.669988425929</v>
      </c>
      <c r="N111" s="3" t="s">
        <v>67</v>
      </c>
      <c r="O111" s="3" t="s">
        <v>68</v>
      </c>
      <c r="P111" s="3" t="s">
        <v>25</v>
      </c>
      <c r="Q111" s="3" t="s">
        <v>26</v>
      </c>
      <c r="R111" s="2">
        <v>43384.66915509259</v>
      </c>
      <c r="S111" s="2">
        <v>43384.66915509259</v>
      </c>
      <c r="T111" s="2">
        <v>43384.68109953704</v>
      </c>
      <c r="U111" s="2">
        <v>43384.68109953704</v>
      </c>
      <c r="V111" s="3"/>
      <c r="W111" s="14">
        <f t="shared" si="18"/>
        <v>43384.66165509259</v>
      </c>
      <c r="X111" s="15">
        <f t="shared" si="19"/>
        <v>3.8888888884685002E-3</v>
      </c>
      <c r="Y111" s="15">
        <f t="shared" si="20"/>
        <v>3.8888888884685002E-3</v>
      </c>
      <c r="Z111" s="16"/>
      <c r="AA111" s="16">
        <f t="shared" si="21"/>
        <v>0</v>
      </c>
      <c r="AB111" s="16">
        <f t="shared" si="22"/>
        <v>4.4444444502005354E-3</v>
      </c>
      <c r="AC111" s="16"/>
      <c r="AD111" s="16"/>
    </row>
    <row r="112" spans="1:30" s="13" customFormat="1" x14ac:dyDescent="0.4">
      <c r="A112" s="45" t="str">
        <f t="shared" si="16"/>
        <v>-</v>
      </c>
      <c r="B112" s="45" t="str">
        <f t="shared" si="17"/>
        <v>-</v>
      </c>
      <c r="C112" s="13">
        <v>15</v>
      </c>
      <c r="D112" s="2">
        <v>43384.664247685185</v>
      </c>
      <c r="E112" s="3">
        <v>2386</v>
      </c>
      <c r="F112" s="3" t="s">
        <v>18</v>
      </c>
      <c r="G112" s="3">
        <v>2314</v>
      </c>
      <c r="H112" s="3">
        <v>1015</v>
      </c>
      <c r="I112" s="3">
        <v>9</v>
      </c>
      <c r="J112" s="3">
        <v>1</v>
      </c>
      <c r="K112" s="3"/>
      <c r="L112" s="2">
        <v>43384.669189814813</v>
      </c>
      <c r="M112" s="2">
        <v>43384.67596064815</v>
      </c>
      <c r="N112" s="3" t="s">
        <v>39</v>
      </c>
      <c r="O112" s="3" t="s">
        <v>40</v>
      </c>
      <c r="P112" s="3" t="s">
        <v>44</v>
      </c>
      <c r="Q112" s="3" t="s">
        <v>45</v>
      </c>
      <c r="R112" s="2">
        <v>43384.669699074075</v>
      </c>
      <c r="S112" s="2">
        <v>43384.671979166669</v>
      </c>
      <c r="T112" s="2">
        <v>43384.680451388886</v>
      </c>
      <c r="U112" s="2">
        <v>43384.684467592589</v>
      </c>
      <c r="V112" s="3"/>
      <c r="W112" s="14">
        <f t="shared" si="18"/>
        <v>43384.664247685185</v>
      </c>
      <c r="X112" s="15">
        <f t="shared" si="19"/>
        <v>6.7708333372138441E-3</v>
      </c>
      <c r="Y112" s="15">
        <f t="shared" si="20"/>
        <v>6.7708333372138441E-3</v>
      </c>
      <c r="Z112" s="16"/>
      <c r="AA112" s="16">
        <f t="shared" si="21"/>
        <v>0</v>
      </c>
      <c r="AB112" s="16">
        <f t="shared" si="22"/>
        <v>4.9421296280343086E-3</v>
      </c>
      <c r="AC112" s="16"/>
      <c r="AD112" s="16"/>
    </row>
    <row r="113" spans="1:30" s="13" customFormat="1" x14ac:dyDescent="0.4">
      <c r="A113" s="45" t="str">
        <f t="shared" si="16"/>
        <v>-</v>
      </c>
      <c r="B113" s="45" t="str">
        <f t="shared" si="17"/>
        <v>-</v>
      </c>
      <c r="C113" s="13">
        <v>15</v>
      </c>
      <c r="D113" s="2">
        <v>43384.665150462963</v>
      </c>
      <c r="E113" s="3">
        <v>2388</v>
      </c>
      <c r="F113" s="3" t="s">
        <v>33</v>
      </c>
      <c r="G113" s="3">
        <v>1584</v>
      </c>
      <c r="H113" s="3">
        <v>1059</v>
      </c>
      <c r="I113" s="3">
        <v>10</v>
      </c>
      <c r="J113" s="3">
        <v>2</v>
      </c>
      <c r="K113" s="3"/>
      <c r="L113" s="2">
        <v>43384.670925925922</v>
      </c>
      <c r="M113" s="2">
        <v>43384.680104166669</v>
      </c>
      <c r="N113" s="3" t="s">
        <v>86</v>
      </c>
      <c r="O113" s="3" t="s">
        <v>87</v>
      </c>
      <c r="P113" s="3" t="s">
        <v>25</v>
      </c>
      <c r="Q113" s="3" t="s">
        <v>26</v>
      </c>
      <c r="R113" s="2">
        <v>43384.672581018516</v>
      </c>
      <c r="S113" s="2">
        <v>43384.672581018516</v>
      </c>
      <c r="T113" s="2">
        <v>43384.685231481482</v>
      </c>
      <c r="U113" s="2">
        <v>43384.685231481482</v>
      </c>
      <c r="V113" s="3"/>
      <c r="W113" s="14">
        <f t="shared" si="18"/>
        <v>43384.665150462963</v>
      </c>
      <c r="X113" s="15">
        <f t="shared" si="19"/>
        <v>9.1782407471328042E-3</v>
      </c>
      <c r="Y113" s="15">
        <f t="shared" si="20"/>
        <v>1.8356481494265608E-2</v>
      </c>
      <c r="Z113" s="16"/>
      <c r="AA113" s="16">
        <f t="shared" si="21"/>
        <v>0</v>
      </c>
      <c r="AB113" s="16">
        <f t="shared" si="22"/>
        <v>5.7754629597184248E-3</v>
      </c>
      <c r="AC113" s="16"/>
      <c r="AD113" s="16"/>
    </row>
    <row r="114" spans="1:30" s="13" customFormat="1" x14ac:dyDescent="0.4">
      <c r="A114" s="45" t="str">
        <f t="shared" si="16"/>
        <v>-</v>
      </c>
      <c r="B114" s="45" t="str">
        <f t="shared" si="17"/>
        <v>-</v>
      </c>
      <c r="C114" s="13">
        <v>15</v>
      </c>
      <c r="D114" s="2">
        <v>43384.665370370371</v>
      </c>
      <c r="E114" s="3">
        <v>2389</v>
      </c>
      <c r="F114" s="3" t="s">
        <v>18</v>
      </c>
      <c r="G114" s="3">
        <v>2480</v>
      </c>
      <c r="H114" s="3">
        <v>1298</v>
      </c>
      <c r="I114" s="3">
        <v>2</v>
      </c>
      <c r="J114" s="3">
        <v>3</v>
      </c>
      <c r="K114" s="3"/>
      <c r="L114" s="2">
        <v>43384.670740740738</v>
      </c>
      <c r="M114" s="2">
        <v>43384.685150462959</v>
      </c>
      <c r="N114" s="3" t="s">
        <v>34</v>
      </c>
      <c r="O114" s="3" t="s">
        <v>35</v>
      </c>
      <c r="P114" s="3" t="s">
        <v>31</v>
      </c>
      <c r="Q114" s="3" t="s">
        <v>32</v>
      </c>
      <c r="R114" s="2">
        <v>43384.672789351855</v>
      </c>
      <c r="S114" s="2">
        <v>43384.672789351855</v>
      </c>
      <c r="T114" s="2">
        <v>43384.685856481483</v>
      </c>
      <c r="U114" s="2">
        <v>43384.693182870367</v>
      </c>
      <c r="V114" s="3"/>
      <c r="W114" s="14">
        <f t="shared" si="18"/>
        <v>43384.665370370371</v>
      </c>
      <c r="X114" s="15">
        <f t="shared" si="19"/>
        <v>1.4409722221898846E-2</v>
      </c>
      <c r="Y114" s="15">
        <f t="shared" si="20"/>
        <v>4.3229166665696539E-2</v>
      </c>
      <c r="Z114" s="16"/>
      <c r="AA114" s="16">
        <f t="shared" si="21"/>
        <v>0</v>
      </c>
      <c r="AB114" s="16">
        <f t="shared" si="22"/>
        <v>5.3703703670180403E-3</v>
      </c>
      <c r="AC114" s="16"/>
      <c r="AD114" s="16"/>
    </row>
    <row r="115" spans="1:30" s="13" customFormat="1" x14ac:dyDescent="0.4">
      <c r="A115" s="45" t="str">
        <f t="shared" si="16"/>
        <v>-</v>
      </c>
      <c r="B115" s="45" t="str">
        <f t="shared" si="17"/>
        <v>-</v>
      </c>
      <c r="C115" s="13">
        <v>15</v>
      </c>
      <c r="D115" s="2">
        <v>43384.666655092595</v>
      </c>
      <c r="E115" s="3">
        <v>2390</v>
      </c>
      <c r="F115" s="3" t="s">
        <v>33</v>
      </c>
      <c r="G115" s="3">
        <v>2424</v>
      </c>
      <c r="H115" s="3">
        <v>458</v>
      </c>
      <c r="I115" s="3">
        <v>9</v>
      </c>
      <c r="J115" s="3">
        <v>1</v>
      </c>
      <c r="K115" s="3"/>
      <c r="L115" s="2">
        <v>43384.669108796297</v>
      </c>
      <c r="M115" s="2">
        <v>43384.671770833331</v>
      </c>
      <c r="N115" s="3" t="s">
        <v>39</v>
      </c>
      <c r="O115" s="3" t="s">
        <v>40</v>
      </c>
      <c r="P115" s="3" t="s">
        <v>31</v>
      </c>
      <c r="Q115" s="3" t="s">
        <v>32</v>
      </c>
      <c r="R115" s="2">
        <v>43384.671631944446</v>
      </c>
      <c r="S115" s="2">
        <v>43384.671631944446</v>
      </c>
      <c r="T115" s="2">
        <v>43384.677465277775</v>
      </c>
      <c r="U115" s="2">
        <v>43384.677465277775</v>
      </c>
      <c r="V115" s="3"/>
      <c r="W115" s="14">
        <f t="shared" si="18"/>
        <v>43384.666655092595</v>
      </c>
      <c r="X115" s="15">
        <f t="shared" si="19"/>
        <v>2.6620370335876942E-3</v>
      </c>
      <c r="Y115" s="15">
        <f t="shared" si="20"/>
        <v>2.6620370335876942E-3</v>
      </c>
      <c r="Z115" s="16"/>
      <c r="AA115" s="16">
        <f t="shared" si="21"/>
        <v>0</v>
      </c>
      <c r="AB115" s="16">
        <f t="shared" si="22"/>
        <v>2.4537037024856545E-3</v>
      </c>
      <c r="AC115" s="16"/>
      <c r="AD115" s="16"/>
    </row>
    <row r="116" spans="1:30" s="13" customFormat="1" x14ac:dyDescent="0.4">
      <c r="A116" s="45" t="str">
        <f t="shared" ref="A116:A121" si="27">IF(V116&gt;0, "★", "-")</f>
        <v>★</v>
      </c>
      <c r="B116" s="45" t="str">
        <f t="shared" ref="B116:B121" si="28">IF(K116&gt;0, "☆", "-")</f>
        <v>☆</v>
      </c>
      <c r="C116" s="13">
        <v>15</v>
      </c>
      <c r="D116" s="2">
        <v>43384.598611111112</v>
      </c>
      <c r="E116" s="3">
        <v>2351</v>
      </c>
      <c r="F116" s="3" t="s">
        <v>43</v>
      </c>
      <c r="G116" s="3">
        <v>0</v>
      </c>
      <c r="H116" s="3">
        <v>571</v>
      </c>
      <c r="I116" s="3">
        <v>8</v>
      </c>
      <c r="J116" s="3">
        <v>1</v>
      </c>
      <c r="K116" s="2">
        <v>43384.619699074072</v>
      </c>
      <c r="L116" s="3"/>
      <c r="M116" s="3"/>
      <c r="N116" s="3" t="s">
        <v>69</v>
      </c>
      <c r="O116" s="3" t="s">
        <v>70</v>
      </c>
      <c r="P116" s="3" t="s">
        <v>54</v>
      </c>
      <c r="Q116" s="3" t="s">
        <v>55</v>
      </c>
      <c r="R116" s="2">
        <v>43384.638888888891</v>
      </c>
      <c r="S116" s="3"/>
      <c r="T116" s="2">
        <v>43384.652349537035</v>
      </c>
      <c r="U116" s="3"/>
      <c r="V116" s="2">
        <v>43384.638888888891</v>
      </c>
      <c r="W116" s="14">
        <f t="shared" ref="W116:W121" si="29">IF(V116&gt;0,V116,D116)</f>
        <v>43384.638888888891</v>
      </c>
      <c r="X116" s="15">
        <f t="shared" ref="X116:X121" si="30">M116-L116</f>
        <v>0</v>
      </c>
      <c r="Y116" s="15">
        <f t="shared" ref="Y116:Y121" si="31">X116*J116</f>
        <v>0</v>
      </c>
      <c r="Z116" s="16"/>
      <c r="AA116" s="16">
        <f>IF(IF(A116="☆",K116-R116,L116-R116)&lt;0,0,IF(A116="☆",K116-R116,L116-R116))</f>
        <v>0</v>
      </c>
      <c r="AB116" s="16">
        <f t="shared" ref="AB116:AB121" si="32">IF(IF(B116="☆",(IF(K116&gt;R116,K116-W116,R116-W116)),L116-W116)&lt;0,0,IF(B116="☆",(IF(K116&gt;R116,K116-W116,R116-W116)),L116-W116))</f>
        <v>0</v>
      </c>
      <c r="AC116" s="16"/>
      <c r="AD116" s="16"/>
    </row>
    <row r="117" spans="1:30" s="13" customFormat="1" x14ac:dyDescent="0.4">
      <c r="A117" s="45" t="str">
        <f t="shared" si="27"/>
        <v>-</v>
      </c>
      <c r="B117" s="45" t="str">
        <f t="shared" si="28"/>
        <v>☆</v>
      </c>
      <c r="C117" s="13">
        <v>15</v>
      </c>
      <c r="D117" s="2">
        <v>43384.627222222225</v>
      </c>
      <c r="E117" s="3">
        <v>2367</v>
      </c>
      <c r="F117" s="3" t="s">
        <v>18</v>
      </c>
      <c r="G117" s="3">
        <v>990</v>
      </c>
      <c r="H117" s="3">
        <v>1117</v>
      </c>
      <c r="I117" s="3">
        <v>10</v>
      </c>
      <c r="J117" s="3">
        <v>1</v>
      </c>
      <c r="K117" s="2">
        <v>43384.629976851851</v>
      </c>
      <c r="L117" s="3"/>
      <c r="M117" s="3"/>
      <c r="N117" s="3" t="s">
        <v>67</v>
      </c>
      <c r="O117" s="3" t="s">
        <v>68</v>
      </c>
      <c r="P117" s="3" t="s">
        <v>103</v>
      </c>
      <c r="Q117" s="3" t="s">
        <v>37</v>
      </c>
      <c r="R117" s="2">
        <v>43384.630104166667</v>
      </c>
      <c r="S117" s="3"/>
      <c r="T117" s="2">
        <v>43384.645856481482</v>
      </c>
      <c r="U117" s="3"/>
      <c r="V117" s="3"/>
      <c r="W117" s="14">
        <f t="shared" si="29"/>
        <v>43384.627222222225</v>
      </c>
      <c r="X117" s="15">
        <f t="shared" si="30"/>
        <v>0</v>
      </c>
      <c r="Y117" s="15">
        <f t="shared" si="31"/>
        <v>0</v>
      </c>
      <c r="Z117" s="16"/>
      <c r="AA117" s="16">
        <f t="shared" si="21"/>
        <v>0</v>
      </c>
      <c r="AB117" s="16">
        <f t="shared" si="32"/>
        <v>2.8819444414693862E-3</v>
      </c>
      <c r="AC117" s="16"/>
      <c r="AD117" s="16"/>
    </row>
    <row r="118" spans="1:30" s="20" customFormat="1" x14ac:dyDescent="0.4">
      <c r="A118" s="59" t="str">
        <f t="shared" si="27"/>
        <v>-</v>
      </c>
      <c r="B118" s="59" t="str">
        <f t="shared" si="28"/>
        <v>☆</v>
      </c>
      <c r="C118" s="20">
        <v>15</v>
      </c>
      <c r="D118" s="4">
        <v>43384.632002314815</v>
      </c>
      <c r="E118" s="5">
        <v>2371</v>
      </c>
      <c r="F118" s="5" t="s">
        <v>33</v>
      </c>
      <c r="G118" s="5">
        <v>2352</v>
      </c>
      <c r="H118" s="5">
        <v>367</v>
      </c>
      <c r="I118" s="5">
        <v>9</v>
      </c>
      <c r="J118" s="5">
        <v>2</v>
      </c>
      <c r="K118" s="4">
        <v>43384.632199074076</v>
      </c>
      <c r="L118" s="5"/>
      <c r="M118" s="5"/>
      <c r="N118" s="5" t="s">
        <v>61</v>
      </c>
      <c r="O118" s="5" t="s">
        <v>62</v>
      </c>
      <c r="P118" s="5" t="s">
        <v>27</v>
      </c>
      <c r="Q118" s="5" t="s">
        <v>28</v>
      </c>
      <c r="R118" s="4">
        <v>43384.63685185185</v>
      </c>
      <c r="S118" s="5"/>
      <c r="T118" s="4">
        <v>43384.644571759258</v>
      </c>
      <c r="U118" s="5"/>
      <c r="V118" s="5"/>
      <c r="W118" s="21">
        <f t="shared" si="29"/>
        <v>43384.632002314815</v>
      </c>
      <c r="X118" s="60">
        <f t="shared" si="30"/>
        <v>0</v>
      </c>
      <c r="Y118" s="60">
        <f t="shared" si="31"/>
        <v>0</v>
      </c>
      <c r="Z118" s="61"/>
      <c r="AA118" s="61">
        <f t="shared" si="21"/>
        <v>0</v>
      </c>
      <c r="AB118" s="61">
        <f t="shared" si="32"/>
        <v>4.8495370356249623E-3</v>
      </c>
      <c r="AC118" s="61"/>
      <c r="AD118" s="61"/>
    </row>
    <row r="119" spans="1:30" s="67" customFormat="1" x14ac:dyDescent="0.4">
      <c r="A119" s="62" t="str">
        <f t="shared" si="27"/>
        <v>★</v>
      </c>
      <c r="B119" s="62" t="str">
        <f t="shared" si="28"/>
        <v>-</v>
      </c>
      <c r="C119" s="67">
        <v>16</v>
      </c>
      <c r="D119" s="64">
        <v>43384.540347222224</v>
      </c>
      <c r="E119" s="63">
        <v>2322</v>
      </c>
      <c r="F119" s="63" t="s">
        <v>33</v>
      </c>
      <c r="G119" s="63">
        <v>1949</v>
      </c>
      <c r="H119" s="63">
        <v>1120</v>
      </c>
      <c r="I119" s="63">
        <v>10</v>
      </c>
      <c r="J119" s="63">
        <v>1</v>
      </c>
      <c r="K119" s="63"/>
      <c r="L119" s="64">
        <v>43384.676041666666</v>
      </c>
      <c r="M119" s="64">
        <v>43384.682974537034</v>
      </c>
      <c r="N119" s="63" t="s">
        <v>61</v>
      </c>
      <c r="O119" s="63" t="s">
        <v>62</v>
      </c>
      <c r="P119" s="63" t="s">
        <v>52</v>
      </c>
      <c r="Q119" s="63" t="s">
        <v>53</v>
      </c>
      <c r="R119" s="64">
        <v>43384.677418981482</v>
      </c>
      <c r="S119" s="64">
        <v>43384.677418981482</v>
      </c>
      <c r="T119" s="64">
        <v>43384.688125000001</v>
      </c>
      <c r="U119" s="64">
        <v>43384.692511574074</v>
      </c>
      <c r="V119" s="64">
        <v>43384.677418981482</v>
      </c>
      <c r="W119" s="68">
        <f t="shared" si="29"/>
        <v>43384.677418981482</v>
      </c>
      <c r="X119" s="69">
        <f t="shared" si="30"/>
        <v>6.9328703684732318E-3</v>
      </c>
      <c r="Y119" s="69">
        <f t="shared" si="31"/>
        <v>6.9328703684732318E-3</v>
      </c>
      <c r="Z119" s="70">
        <f>SUM(Y119:Y155)</f>
        <v>0.27223379633505829</v>
      </c>
      <c r="AA119" s="70">
        <f>IF(IF(A119="☆",K119-R119,L119-R119)&lt;0,0,IF(A119="☆",K119-R119,L119-R119))</f>
        <v>0</v>
      </c>
      <c r="AB119" s="70">
        <f t="shared" si="32"/>
        <v>0</v>
      </c>
      <c r="AC119" s="70">
        <f>AVERAGE(AB119:AB155)</f>
        <v>4.1628086413159808E-3</v>
      </c>
      <c r="AD119" s="70">
        <f>MEDIAN(AB119:AB155)</f>
        <v>3.9004629652481526E-3</v>
      </c>
    </row>
    <row r="120" spans="1:30" s="13" customFormat="1" x14ac:dyDescent="0.4">
      <c r="A120" s="45" t="str">
        <f t="shared" si="27"/>
        <v>★</v>
      </c>
      <c r="B120" s="45" t="str">
        <f t="shared" si="28"/>
        <v>-</v>
      </c>
      <c r="C120" s="13">
        <v>16</v>
      </c>
      <c r="D120" s="2">
        <v>43384.627812500003</v>
      </c>
      <c r="E120" s="3">
        <v>2368</v>
      </c>
      <c r="F120" s="3" t="s">
        <v>38</v>
      </c>
      <c r="G120" s="3">
        <v>0</v>
      </c>
      <c r="H120" s="3">
        <v>592</v>
      </c>
      <c r="I120" s="3">
        <v>2</v>
      </c>
      <c r="J120" s="3">
        <v>1</v>
      </c>
      <c r="K120" s="3"/>
      <c r="L120" s="2">
        <v>43384.662604166668</v>
      </c>
      <c r="M120" s="2">
        <v>43384.679097222222</v>
      </c>
      <c r="N120" s="3" t="s">
        <v>31</v>
      </c>
      <c r="O120" s="3" t="s">
        <v>32</v>
      </c>
      <c r="P120" s="3" t="s">
        <v>19</v>
      </c>
      <c r="Q120" s="3" t="s">
        <v>20</v>
      </c>
      <c r="R120" s="2">
        <v>43384.666666666664</v>
      </c>
      <c r="S120" s="2">
        <v>43384.666666666664</v>
      </c>
      <c r="T120" s="2">
        <v>43384.675266203703</v>
      </c>
      <c r="U120" s="2">
        <v>43384.675266203703</v>
      </c>
      <c r="V120" s="2">
        <v>43384.666666666664</v>
      </c>
      <c r="W120" s="14">
        <f t="shared" si="29"/>
        <v>43384.666666666664</v>
      </c>
      <c r="X120" s="15">
        <f t="shared" si="30"/>
        <v>1.6493055554747116E-2</v>
      </c>
      <c r="Y120" s="15">
        <f t="shared" si="31"/>
        <v>1.6493055554747116E-2</v>
      </c>
      <c r="Z120" s="16"/>
      <c r="AA120" s="16">
        <f>IF(IF(A120="☆",K120-R120,L120-R120)&lt;0,0,IF(A120="☆",K120-R120,L120-R120))</f>
        <v>0</v>
      </c>
      <c r="AB120" s="16">
        <f t="shared" si="32"/>
        <v>0</v>
      </c>
      <c r="AC120" s="16"/>
      <c r="AD120" s="16"/>
    </row>
    <row r="121" spans="1:30" s="13" customFormat="1" x14ac:dyDescent="0.4">
      <c r="A121" s="45" t="str">
        <f t="shared" si="27"/>
        <v>★</v>
      </c>
      <c r="B121" s="45" t="str">
        <f t="shared" si="28"/>
        <v>-</v>
      </c>
      <c r="C121" s="13">
        <v>16</v>
      </c>
      <c r="D121" s="2">
        <v>43384.664618055554</v>
      </c>
      <c r="E121" s="3">
        <v>2387</v>
      </c>
      <c r="F121" s="3" t="s">
        <v>33</v>
      </c>
      <c r="G121" s="3">
        <v>1310</v>
      </c>
      <c r="H121" s="3">
        <v>1088</v>
      </c>
      <c r="I121" s="3">
        <v>4</v>
      </c>
      <c r="J121" s="3">
        <v>1</v>
      </c>
      <c r="K121" s="3"/>
      <c r="L121" s="2">
        <v>43384.673402777778</v>
      </c>
      <c r="M121" s="2">
        <v>43384.682708333334</v>
      </c>
      <c r="N121" s="3" t="s">
        <v>29</v>
      </c>
      <c r="O121" s="3" t="s">
        <v>30</v>
      </c>
      <c r="P121" s="3" t="s">
        <v>34</v>
      </c>
      <c r="Q121" s="3" t="s">
        <v>35</v>
      </c>
      <c r="R121" s="2">
        <v>43384.673611111109</v>
      </c>
      <c r="S121" s="2">
        <v>43384.673611111109</v>
      </c>
      <c r="T121" s="2">
        <v>43384.680763888886</v>
      </c>
      <c r="U121" s="2">
        <v>43384.687372685185</v>
      </c>
      <c r="V121" s="2">
        <v>43384.673611111109</v>
      </c>
      <c r="W121" s="14">
        <f t="shared" si="29"/>
        <v>43384.673611111109</v>
      </c>
      <c r="X121" s="15">
        <f t="shared" si="30"/>
        <v>9.3055555553291924E-3</v>
      </c>
      <c r="Y121" s="15">
        <f t="shared" si="31"/>
        <v>9.3055555553291924E-3</v>
      </c>
      <c r="Z121" s="16"/>
      <c r="AA121" s="16">
        <f>IF(IF(A121="☆",K121-R121,L121-R121)&lt;0,0,IF(A121="☆",K121-R121,L121-R121))</f>
        <v>0</v>
      </c>
      <c r="AB121" s="16">
        <f t="shared" si="32"/>
        <v>0</v>
      </c>
      <c r="AC121" s="16"/>
      <c r="AD121" s="16"/>
    </row>
    <row r="122" spans="1:30" s="13" customFormat="1" x14ac:dyDescent="0.4">
      <c r="A122" s="45" t="str">
        <f t="shared" si="16"/>
        <v>-</v>
      </c>
      <c r="B122" s="45" t="str">
        <f t="shared" si="17"/>
        <v>-</v>
      </c>
      <c r="C122" s="13">
        <v>16</v>
      </c>
      <c r="D122" s="2">
        <v>43384.66673611111</v>
      </c>
      <c r="E122" s="3">
        <v>2391</v>
      </c>
      <c r="F122" s="3" t="s">
        <v>38</v>
      </c>
      <c r="G122" s="3">
        <v>0</v>
      </c>
      <c r="H122" s="3">
        <v>448</v>
      </c>
      <c r="I122" s="3">
        <v>6</v>
      </c>
      <c r="J122" s="3">
        <v>1</v>
      </c>
      <c r="K122" s="3"/>
      <c r="L122" s="2">
        <v>43384.66914351852</v>
      </c>
      <c r="M122" s="2">
        <v>43384.672662037039</v>
      </c>
      <c r="N122" s="3" t="s">
        <v>44</v>
      </c>
      <c r="O122" s="3" t="s">
        <v>45</v>
      </c>
      <c r="P122" s="3" t="s">
        <v>41</v>
      </c>
      <c r="Q122" s="3" t="s">
        <v>42</v>
      </c>
      <c r="R122" s="2">
        <v>43384.672071759262</v>
      </c>
      <c r="S122" s="2">
        <v>43384.672071759262</v>
      </c>
      <c r="T122" s="2">
        <v>43384.679722222223</v>
      </c>
      <c r="U122" s="2">
        <v>43384.679722222223</v>
      </c>
      <c r="V122" s="3"/>
      <c r="W122" s="14">
        <f t="shared" si="18"/>
        <v>43384.66673611111</v>
      </c>
      <c r="X122" s="15">
        <f t="shared" si="19"/>
        <v>3.5185185188311152E-3</v>
      </c>
      <c r="Y122" s="15">
        <f t="shared" si="20"/>
        <v>3.5185185188311152E-3</v>
      </c>
      <c r="Z122" s="16"/>
      <c r="AA122" s="16">
        <f t="shared" si="21"/>
        <v>0</v>
      </c>
      <c r="AB122" s="16">
        <f t="shared" si="22"/>
        <v>2.4074074099189602E-3</v>
      </c>
      <c r="AC122" s="16"/>
      <c r="AD122" s="16"/>
    </row>
    <row r="123" spans="1:30" s="13" customFormat="1" x14ac:dyDescent="0.4">
      <c r="A123" s="45" t="str">
        <f t="shared" si="16"/>
        <v>-</v>
      </c>
      <c r="B123" s="45" t="str">
        <f t="shared" si="17"/>
        <v>-</v>
      </c>
      <c r="C123" s="13">
        <v>16</v>
      </c>
      <c r="D123" s="2">
        <v>43384.668356481481</v>
      </c>
      <c r="E123" s="3">
        <v>2392</v>
      </c>
      <c r="F123" s="3" t="s">
        <v>71</v>
      </c>
      <c r="G123" s="3">
        <v>1668</v>
      </c>
      <c r="H123" s="3">
        <v>492</v>
      </c>
      <c r="I123" s="3">
        <v>5</v>
      </c>
      <c r="J123" s="3">
        <v>1</v>
      </c>
      <c r="K123" s="3"/>
      <c r="L123" s="2">
        <v>43384.675543981481</v>
      </c>
      <c r="M123" s="2">
        <v>43384.684178240743</v>
      </c>
      <c r="N123" s="3" t="s">
        <v>61</v>
      </c>
      <c r="O123" s="3" t="s">
        <v>62</v>
      </c>
      <c r="P123" s="3" t="s">
        <v>59</v>
      </c>
      <c r="Q123" s="3" t="s">
        <v>60</v>
      </c>
      <c r="R123" s="2">
        <v>43384.68109953704</v>
      </c>
      <c r="S123" s="2">
        <v>43384.68109953704</v>
      </c>
      <c r="T123" s="2">
        <v>43384.687627314815</v>
      </c>
      <c r="U123" s="2">
        <v>43384.684618055559</v>
      </c>
      <c r="V123" s="3"/>
      <c r="W123" s="14">
        <f t="shared" si="18"/>
        <v>43384.668356481481</v>
      </c>
      <c r="X123" s="15">
        <f t="shared" ref="X123:X187" si="33">M123-L123</f>
        <v>8.6342592621804215E-3</v>
      </c>
      <c r="Y123" s="15">
        <f t="shared" ref="Y123:Y187" si="34">X123*J123</f>
        <v>8.6342592621804215E-3</v>
      </c>
      <c r="Z123" s="16"/>
      <c r="AA123" s="16">
        <f t="shared" ref="AA123:AA188" si="35">IF(IF(A123="☆",K123-R123,L123-R123)&lt;0,0,IF(A123="☆",K123-R123,L123-R123))</f>
        <v>0</v>
      </c>
      <c r="AB123" s="16">
        <f t="shared" si="22"/>
        <v>7.1874999994179234E-3</v>
      </c>
      <c r="AC123" s="16"/>
      <c r="AD123" s="16"/>
    </row>
    <row r="124" spans="1:30" s="13" customFormat="1" x14ac:dyDescent="0.4">
      <c r="A124" s="45" t="str">
        <f t="shared" si="16"/>
        <v>★</v>
      </c>
      <c r="B124" s="45" t="str">
        <f t="shared" si="17"/>
        <v>-</v>
      </c>
      <c r="C124" s="13">
        <v>16</v>
      </c>
      <c r="D124" s="2">
        <v>43384.669479166667</v>
      </c>
      <c r="E124" s="3">
        <v>2393</v>
      </c>
      <c r="F124" s="3" t="s">
        <v>33</v>
      </c>
      <c r="G124" s="3">
        <v>1001</v>
      </c>
      <c r="H124" s="3">
        <v>609</v>
      </c>
      <c r="I124" s="3">
        <v>2</v>
      </c>
      <c r="J124" s="3">
        <v>2</v>
      </c>
      <c r="K124" s="3"/>
      <c r="L124" s="2">
        <v>43384.676261574074</v>
      </c>
      <c r="M124" s="2">
        <v>43384.682395833333</v>
      </c>
      <c r="N124" s="3" t="s">
        <v>52</v>
      </c>
      <c r="O124" s="3" t="s">
        <v>53</v>
      </c>
      <c r="P124" s="3" t="s">
        <v>25</v>
      </c>
      <c r="Q124" s="3" t="s">
        <v>26</v>
      </c>
      <c r="R124" s="2">
        <v>43384.677939814814</v>
      </c>
      <c r="S124" s="2">
        <v>43384.677939814814</v>
      </c>
      <c r="T124" s="2">
        <v>43384.687939814816</v>
      </c>
      <c r="U124" s="2">
        <v>43384.687939814816</v>
      </c>
      <c r="V124" s="2">
        <v>43384.677557870367</v>
      </c>
      <c r="W124" s="14">
        <f t="shared" ref="W124:W187" si="36">IF(V124&gt;0,V124,D124)</f>
        <v>43384.677557870367</v>
      </c>
      <c r="X124" s="15">
        <f t="shared" si="33"/>
        <v>6.1342592598521151E-3</v>
      </c>
      <c r="Y124" s="15">
        <f t="shared" si="34"/>
        <v>1.226851851970423E-2</v>
      </c>
      <c r="Z124" s="16"/>
      <c r="AA124" s="16">
        <f t="shared" si="35"/>
        <v>0</v>
      </c>
      <c r="AB124" s="16">
        <f t="shared" si="22"/>
        <v>0</v>
      </c>
      <c r="AC124" s="16"/>
      <c r="AD124" s="16"/>
    </row>
    <row r="125" spans="1:30" s="13" customFormat="1" x14ac:dyDescent="0.4">
      <c r="A125" s="45" t="str">
        <f t="shared" si="16"/>
        <v>-</v>
      </c>
      <c r="B125" s="45" t="str">
        <f t="shared" si="17"/>
        <v>-</v>
      </c>
      <c r="C125" s="13">
        <v>16</v>
      </c>
      <c r="D125" s="2">
        <v>43384.671238425923</v>
      </c>
      <c r="E125" s="3">
        <v>2394</v>
      </c>
      <c r="F125" s="3" t="s">
        <v>33</v>
      </c>
      <c r="G125" s="3">
        <v>2129</v>
      </c>
      <c r="H125" s="3">
        <v>698</v>
      </c>
      <c r="I125" s="3">
        <v>3</v>
      </c>
      <c r="J125" s="3">
        <v>1</v>
      </c>
      <c r="K125" s="3"/>
      <c r="L125" s="2">
        <v>43384.678449074076</v>
      </c>
      <c r="M125" s="2">
        <v>43384.683506944442</v>
      </c>
      <c r="N125" s="3" t="s">
        <v>84</v>
      </c>
      <c r="O125" s="3" t="s">
        <v>85</v>
      </c>
      <c r="P125" s="3" t="s">
        <v>19</v>
      </c>
      <c r="Q125" s="3" t="s">
        <v>20</v>
      </c>
      <c r="R125" s="2">
        <v>43384.678530092591</v>
      </c>
      <c r="S125" s="2">
        <v>43384.678530092591</v>
      </c>
      <c r="T125" s="2">
        <v>43384.691168981481</v>
      </c>
      <c r="U125" s="2">
        <v>43384.691168981481</v>
      </c>
      <c r="V125" s="3"/>
      <c r="W125" s="14">
        <f t="shared" si="36"/>
        <v>43384.671238425923</v>
      </c>
      <c r="X125" s="15">
        <f t="shared" si="33"/>
        <v>5.057870366727002E-3</v>
      </c>
      <c r="Y125" s="15">
        <f t="shared" si="34"/>
        <v>5.057870366727002E-3</v>
      </c>
      <c r="Z125" s="16"/>
      <c r="AA125" s="16">
        <f t="shared" si="35"/>
        <v>0</v>
      </c>
      <c r="AB125" s="16">
        <f t="shared" si="22"/>
        <v>7.2106481529772282E-3</v>
      </c>
      <c r="AC125" s="16"/>
      <c r="AD125" s="16"/>
    </row>
    <row r="126" spans="1:30" s="13" customFormat="1" x14ac:dyDescent="0.4">
      <c r="A126" s="45" t="str">
        <f t="shared" si="16"/>
        <v>-</v>
      </c>
      <c r="B126" s="45" t="str">
        <f t="shared" ref="B126:B187" si="37">IF(K126&gt;0, "☆", "-")</f>
        <v>-</v>
      </c>
      <c r="C126" s="13">
        <v>16</v>
      </c>
      <c r="D126" s="2">
        <v>43384.672233796293</v>
      </c>
      <c r="E126" s="3">
        <v>2395</v>
      </c>
      <c r="F126" s="3" t="s">
        <v>38</v>
      </c>
      <c r="G126" s="3">
        <v>0</v>
      </c>
      <c r="H126" s="3">
        <v>1199</v>
      </c>
      <c r="I126" s="3">
        <v>4</v>
      </c>
      <c r="J126" s="3">
        <v>1</v>
      </c>
      <c r="K126" s="3"/>
      <c r="L126" s="2">
        <v>43384.677164351851</v>
      </c>
      <c r="M126" s="2">
        <v>43384.685474537036</v>
      </c>
      <c r="N126" s="3" t="s">
        <v>50</v>
      </c>
      <c r="O126" s="3" t="s">
        <v>51</v>
      </c>
      <c r="P126" s="3" t="s">
        <v>19</v>
      </c>
      <c r="Q126" s="3" t="s">
        <v>20</v>
      </c>
      <c r="R126" s="2">
        <v>43384.678703703707</v>
      </c>
      <c r="S126" s="2">
        <v>43384.678703703707</v>
      </c>
      <c r="T126" s="2">
        <v>43384.691111111111</v>
      </c>
      <c r="U126" s="2">
        <v>43384.691111111111</v>
      </c>
      <c r="V126" s="3"/>
      <c r="W126" s="14">
        <f t="shared" si="36"/>
        <v>43384.672233796293</v>
      </c>
      <c r="X126" s="15">
        <f t="shared" si="33"/>
        <v>8.3101851851097308E-3</v>
      </c>
      <c r="Y126" s="15">
        <f t="shared" si="34"/>
        <v>8.3101851851097308E-3</v>
      </c>
      <c r="Z126" s="16"/>
      <c r="AA126" s="16">
        <f t="shared" si="35"/>
        <v>0</v>
      </c>
      <c r="AB126" s="16">
        <f t="shared" si="22"/>
        <v>4.9305555585306138E-3</v>
      </c>
      <c r="AC126" s="16"/>
      <c r="AD126" s="16"/>
    </row>
    <row r="127" spans="1:30" s="13" customFormat="1" x14ac:dyDescent="0.4">
      <c r="A127" s="45" t="str">
        <f t="shared" ref="A127:A134" si="38">IF(V127&gt;0, "★", "-")</f>
        <v>-</v>
      </c>
      <c r="B127" s="45" t="str">
        <f t="shared" si="37"/>
        <v>-</v>
      </c>
      <c r="C127" s="13">
        <v>16</v>
      </c>
      <c r="D127" s="2">
        <v>43384.67328703704</v>
      </c>
      <c r="E127" s="3">
        <v>2396</v>
      </c>
      <c r="F127" s="3" t="s">
        <v>43</v>
      </c>
      <c r="G127" s="3">
        <v>0</v>
      </c>
      <c r="H127" s="3">
        <v>817</v>
      </c>
      <c r="I127" s="3">
        <v>6</v>
      </c>
      <c r="J127" s="3">
        <v>6</v>
      </c>
      <c r="K127" s="3"/>
      <c r="L127" s="2">
        <v>43384.690555555557</v>
      </c>
      <c r="M127" s="2">
        <v>43384.695567129631</v>
      </c>
      <c r="N127" s="3" t="s">
        <v>67</v>
      </c>
      <c r="O127" s="3" t="s">
        <v>68</v>
      </c>
      <c r="P127" s="3" t="s">
        <v>31</v>
      </c>
      <c r="Q127" s="3" t="s">
        <v>32</v>
      </c>
      <c r="R127" s="2">
        <v>43384.693194444444</v>
      </c>
      <c r="S127" s="2">
        <v>43384.693194444444</v>
      </c>
      <c r="T127" s="2">
        <v>43384.709166666667</v>
      </c>
      <c r="U127" s="2">
        <v>43384.709166666667</v>
      </c>
      <c r="V127" s="3"/>
      <c r="W127" s="14">
        <f t="shared" si="36"/>
        <v>43384.67328703704</v>
      </c>
      <c r="X127" s="15">
        <f t="shared" si="33"/>
        <v>5.0115740741603076E-3</v>
      </c>
      <c r="Y127" s="15">
        <f t="shared" si="34"/>
        <v>3.0069444444961846E-2</v>
      </c>
      <c r="Z127" s="16"/>
      <c r="AA127" s="16">
        <f t="shared" si="35"/>
        <v>0</v>
      </c>
      <c r="AB127" s="16">
        <f t="shared" si="22"/>
        <v>1.7268518517084885E-2</v>
      </c>
      <c r="AC127" s="16"/>
      <c r="AD127" s="16"/>
    </row>
    <row r="128" spans="1:30" s="13" customFormat="1" x14ac:dyDescent="0.4">
      <c r="A128" s="45" t="str">
        <f t="shared" si="38"/>
        <v>-</v>
      </c>
      <c r="B128" s="45" t="str">
        <f t="shared" si="37"/>
        <v>-</v>
      </c>
      <c r="C128" s="13">
        <v>16</v>
      </c>
      <c r="D128" s="2">
        <v>43384.675636574073</v>
      </c>
      <c r="E128" s="3">
        <v>2397</v>
      </c>
      <c r="F128" s="3" t="s">
        <v>33</v>
      </c>
      <c r="G128" s="3">
        <v>2239</v>
      </c>
      <c r="H128" s="3">
        <v>775</v>
      </c>
      <c r="I128" s="3">
        <v>5</v>
      </c>
      <c r="J128" s="3">
        <v>1</v>
      </c>
      <c r="K128" s="3"/>
      <c r="L128" s="2">
        <v>43384.677673611113</v>
      </c>
      <c r="M128" s="2">
        <v>43384.689085648148</v>
      </c>
      <c r="N128" s="3" t="s">
        <v>54</v>
      </c>
      <c r="O128" s="3" t="s">
        <v>55</v>
      </c>
      <c r="P128" s="3" t="s">
        <v>52</v>
      </c>
      <c r="Q128" s="3" t="s">
        <v>53</v>
      </c>
      <c r="R128" s="2">
        <v>43384.67796296296</v>
      </c>
      <c r="S128" s="2">
        <v>43384.67796296296</v>
      </c>
      <c r="T128" s="2">
        <v>43384.699918981481</v>
      </c>
      <c r="U128" s="2">
        <v>43384.699918981481</v>
      </c>
      <c r="V128" s="3"/>
      <c r="W128" s="14">
        <f t="shared" si="36"/>
        <v>43384.675636574073</v>
      </c>
      <c r="X128" s="15">
        <f t="shared" si="33"/>
        <v>1.1412037034460809E-2</v>
      </c>
      <c r="Y128" s="15">
        <f t="shared" si="34"/>
        <v>1.1412037034460809E-2</v>
      </c>
      <c r="Z128" s="16"/>
      <c r="AA128" s="16">
        <f t="shared" si="35"/>
        <v>0</v>
      </c>
      <c r="AB128" s="16">
        <f t="shared" si="22"/>
        <v>2.0370370402815752E-3</v>
      </c>
      <c r="AC128" s="16"/>
      <c r="AD128" s="16"/>
    </row>
    <row r="129" spans="1:30" s="13" customFormat="1" x14ac:dyDescent="0.4">
      <c r="A129" s="45" t="str">
        <f t="shared" si="38"/>
        <v>-</v>
      </c>
      <c r="B129" s="45" t="str">
        <f t="shared" si="37"/>
        <v>-</v>
      </c>
      <c r="C129" s="13">
        <v>16</v>
      </c>
      <c r="D129" s="2">
        <v>43384.677523148152</v>
      </c>
      <c r="E129" s="3">
        <v>2398</v>
      </c>
      <c r="F129" s="3" t="s">
        <v>33</v>
      </c>
      <c r="G129" s="3">
        <v>1104</v>
      </c>
      <c r="H129" s="3">
        <v>701</v>
      </c>
      <c r="I129" s="3">
        <v>1</v>
      </c>
      <c r="J129" s="3">
        <v>1</v>
      </c>
      <c r="K129" s="3"/>
      <c r="L129" s="2">
        <v>43384.684155092589</v>
      </c>
      <c r="M129" s="2">
        <v>43384.692361111112</v>
      </c>
      <c r="N129" s="3" t="s">
        <v>50</v>
      </c>
      <c r="O129" s="3" t="s">
        <v>51</v>
      </c>
      <c r="P129" s="3" t="s">
        <v>27</v>
      </c>
      <c r="Q129" s="3" t="s">
        <v>28</v>
      </c>
      <c r="R129" s="2">
        <v>43384.687280092592</v>
      </c>
      <c r="S129" s="2">
        <v>43384.687280092592</v>
      </c>
      <c r="T129" s="2">
        <v>43384.696504629632</v>
      </c>
      <c r="U129" s="2">
        <v>43384.696504629632</v>
      </c>
      <c r="V129" s="3"/>
      <c r="W129" s="14">
        <f t="shared" si="36"/>
        <v>43384.677523148152</v>
      </c>
      <c r="X129" s="15">
        <f t="shared" si="33"/>
        <v>8.2060185231966898E-3</v>
      </c>
      <c r="Y129" s="15">
        <f t="shared" si="34"/>
        <v>8.2060185231966898E-3</v>
      </c>
      <c r="Z129" s="16"/>
      <c r="AA129" s="16">
        <f t="shared" si="35"/>
        <v>0</v>
      </c>
      <c r="AB129" s="16">
        <f t="shared" si="22"/>
        <v>6.6319444376858883E-3</v>
      </c>
      <c r="AC129" s="16"/>
      <c r="AD129" s="16"/>
    </row>
    <row r="130" spans="1:30" s="13" customFormat="1" x14ac:dyDescent="0.4">
      <c r="A130" s="45" t="str">
        <f t="shared" si="38"/>
        <v>-</v>
      </c>
      <c r="B130" s="45" t="str">
        <f t="shared" si="37"/>
        <v>-</v>
      </c>
      <c r="C130" s="13">
        <v>16</v>
      </c>
      <c r="D130" s="2">
        <v>43384.679791666669</v>
      </c>
      <c r="E130" s="3">
        <v>2400</v>
      </c>
      <c r="F130" s="3" t="s">
        <v>18</v>
      </c>
      <c r="G130" s="3">
        <v>2437</v>
      </c>
      <c r="H130" s="3">
        <v>301</v>
      </c>
      <c r="I130" s="3">
        <v>7</v>
      </c>
      <c r="J130" s="3">
        <v>2</v>
      </c>
      <c r="K130" s="3"/>
      <c r="L130" s="2">
        <v>43384.682349537034</v>
      </c>
      <c r="M130" s="2">
        <v>43384.688344907408</v>
      </c>
      <c r="N130" s="3" t="s">
        <v>19</v>
      </c>
      <c r="O130" s="3" t="s">
        <v>20</v>
      </c>
      <c r="P130" s="3" t="s">
        <v>29</v>
      </c>
      <c r="Q130" s="3" t="s">
        <v>30</v>
      </c>
      <c r="R130" s="2">
        <v>43384.681585648148</v>
      </c>
      <c r="S130" s="2">
        <v>43384.681585648148</v>
      </c>
      <c r="T130" s="2">
        <v>43384.69127314815</v>
      </c>
      <c r="U130" s="2">
        <v>43384.69127314815</v>
      </c>
      <c r="V130" s="3"/>
      <c r="W130" s="14">
        <f t="shared" si="36"/>
        <v>43384.679791666669</v>
      </c>
      <c r="X130" s="15">
        <f t="shared" si="33"/>
        <v>5.9953703748760745E-3</v>
      </c>
      <c r="Y130" s="15">
        <f t="shared" si="34"/>
        <v>1.1990740749752149E-2</v>
      </c>
      <c r="Z130" s="16"/>
      <c r="AA130" s="16">
        <f t="shared" si="35"/>
        <v>7.6388888555811718E-4</v>
      </c>
      <c r="AB130" s="16">
        <f t="shared" ref="AB130:AB193" si="39">IF(IF(B130="☆",(IF(K130&gt;R130,K130-W130,R130-W130)),L130-W130)&lt;0,0,IF(B130="☆",(IF(K130&gt;R130,K130-W130,R130-W130)),L130-W130))</f>
        <v>2.5578703643986955E-3</v>
      </c>
      <c r="AC130" s="16"/>
      <c r="AD130" s="16"/>
    </row>
    <row r="131" spans="1:30" s="13" customFormat="1" x14ac:dyDescent="0.4">
      <c r="A131" s="45" t="str">
        <f t="shared" si="38"/>
        <v>-</v>
      </c>
      <c r="B131" s="45" t="str">
        <f t="shared" si="37"/>
        <v>-</v>
      </c>
      <c r="C131" s="13">
        <v>16</v>
      </c>
      <c r="D131" s="2">
        <v>43384.684178240743</v>
      </c>
      <c r="E131" s="3">
        <v>2402</v>
      </c>
      <c r="F131" s="3" t="s">
        <v>18</v>
      </c>
      <c r="G131" s="3">
        <v>990</v>
      </c>
      <c r="H131" s="3">
        <v>316</v>
      </c>
      <c r="I131" s="3">
        <v>2</v>
      </c>
      <c r="J131" s="3">
        <v>1</v>
      </c>
      <c r="K131" s="3"/>
      <c r="L131" s="2">
        <v>43384.691689814812</v>
      </c>
      <c r="M131" s="2">
        <v>43384.696342592593</v>
      </c>
      <c r="N131" s="3" t="s">
        <v>41</v>
      </c>
      <c r="O131" s="3" t="s">
        <v>42</v>
      </c>
      <c r="P131" s="3" t="s">
        <v>44</v>
      </c>
      <c r="Q131" s="3" t="s">
        <v>45</v>
      </c>
      <c r="R131" s="2">
        <v>43384.694849537038</v>
      </c>
      <c r="S131" s="2">
        <v>43384.694849537038</v>
      </c>
      <c r="T131" s="2">
        <v>43384.702187499999</v>
      </c>
      <c r="U131" s="2">
        <v>43384.702187499999</v>
      </c>
      <c r="V131" s="3"/>
      <c r="W131" s="14">
        <f t="shared" si="36"/>
        <v>43384.684178240743</v>
      </c>
      <c r="X131" s="15">
        <f t="shared" si="33"/>
        <v>4.652777781302575E-3</v>
      </c>
      <c r="Y131" s="15">
        <f t="shared" si="34"/>
        <v>4.652777781302575E-3</v>
      </c>
      <c r="Z131" s="16"/>
      <c r="AA131" s="16">
        <f t="shared" si="35"/>
        <v>0</v>
      </c>
      <c r="AB131" s="16">
        <f t="shared" si="39"/>
        <v>7.5115740692126565E-3</v>
      </c>
      <c r="AC131" s="16"/>
      <c r="AD131" s="16"/>
    </row>
    <row r="132" spans="1:30" s="13" customFormat="1" x14ac:dyDescent="0.4">
      <c r="A132" s="45" t="str">
        <f t="shared" si="38"/>
        <v>-</v>
      </c>
      <c r="B132" s="45" t="str">
        <f t="shared" si="37"/>
        <v>-</v>
      </c>
      <c r="C132" s="13">
        <v>16</v>
      </c>
      <c r="D132" s="2">
        <v>43384.684953703705</v>
      </c>
      <c r="E132" s="3">
        <v>2403</v>
      </c>
      <c r="F132" s="3" t="s">
        <v>38</v>
      </c>
      <c r="G132" s="3">
        <v>0</v>
      </c>
      <c r="H132" s="3">
        <v>1217</v>
      </c>
      <c r="I132" s="3">
        <v>3</v>
      </c>
      <c r="J132" s="3">
        <v>1</v>
      </c>
      <c r="K132" s="3"/>
      <c r="L132" s="2">
        <v>43384.690289351849</v>
      </c>
      <c r="M132" s="2">
        <v>43384.702685185184</v>
      </c>
      <c r="N132" s="3" t="s">
        <v>59</v>
      </c>
      <c r="O132" s="3" t="s">
        <v>60</v>
      </c>
      <c r="P132" s="3" t="s">
        <v>31</v>
      </c>
      <c r="Q132" s="3" t="s">
        <v>32</v>
      </c>
      <c r="R132" s="2">
        <v>43384.695069444446</v>
      </c>
      <c r="S132" s="2">
        <v>43384.695069444446</v>
      </c>
      <c r="T132" s="2">
        <v>43384.708460648151</v>
      </c>
      <c r="U132" s="2">
        <v>43384.708460648151</v>
      </c>
      <c r="V132" s="3"/>
      <c r="W132" s="14">
        <f t="shared" si="36"/>
        <v>43384.684953703705</v>
      </c>
      <c r="X132" s="15">
        <f t="shared" si="33"/>
        <v>1.2395833335176576E-2</v>
      </c>
      <c r="Y132" s="15">
        <f t="shared" si="34"/>
        <v>1.2395833335176576E-2</v>
      </c>
      <c r="Z132" s="16"/>
      <c r="AA132" s="16">
        <f t="shared" si="35"/>
        <v>0</v>
      </c>
      <c r="AB132" s="16">
        <f t="shared" si="39"/>
        <v>5.3356481439550407E-3</v>
      </c>
      <c r="AC132" s="16"/>
      <c r="AD132" s="16"/>
    </row>
    <row r="133" spans="1:30" s="13" customFormat="1" x14ac:dyDescent="0.4">
      <c r="A133" s="45" t="str">
        <f t="shared" si="38"/>
        <v>-</v>
      </c>
      <c r="B133" s="45" t="str">
        <f t="shared" si="37"/>
        <v>-</v>
      </c>
      <c r="C133" s="13">
        <v>16</v>
      </c>
      <c r="D133" s="2">
        <v>43384.686979166669</v>
      </c>
      <c r="E133" s="3">
        <v>2404</v>
      </c>
      <c r="F133" s="3" t="s">
        <v>33</v>
      </c>
      <c r="G133" s="3">
        <v>1287</v>
      </c>
      <c r="H133" s="3">
        <v>1034</v>
      </c>
      <c r="I133" s="3">
        <v>5</v>
      </c>
      <c r="J133" s="3">
        <v>2</v>
      </c>
      <c r="K133" s="3"/>
      <c r="L133" s="2">
        <v>43384.691041666665</v>
      </c>
      <c r="M133" s="2">
        <v>43384.693715277775</v>
      </c>
      <c r="N133" s="3" t="s">
        <v>39</v>
      </c>
      <c r="O133" s="3" t="s">
        <v>40</v>
      </c>
      <c r="P133" s="3" t="s">
        <v>31</v>
      </c>
      <c r="Q133" s="3" t="s">
        <v>32</v>
      </c>
      <c r="R133" s="2">
        <v>43384.694363425922</v>
      </c>
      <c r="S133" s="2">
        <v>43384.694363425922</v>
      </c>
      <c r="T133" s="2">
        <v>43384.700543981482</v>
      </c>
      <c r="U133" s="2">
        <v>43384.700543981482</v>
      </c>
      <c r="V133" s="3"/>
      <c r="W133" s="14">
        <f t="shared" si="36"/>
        <v>43384.686979166669</v>
      </c>
      <c r="X133" s="15">
        <f t="shared" si="33"/>
        <v>2.6736111103673466E-3</v>
      </c>
      <c r="Y133" s="15">
        <f t="shared" si="34"/>
        <v>5.3472222207346931E-3</v>
      </c>
      <c r="Z133" s="16"/>
      <c r="AA133" s="16">
        <f t="shared" si="35"/>
        <v>0</v>
      </c>
      <c r="AB133" s="16">
        <f t="shared" si="39"/>
        <v>4.0624999965075403E-3</v>
      </c>
      <c r="AC133" s="16"/>
      <c r="AD133" s="16"/>
    </row>
    <row r="134" spans="1:30" s="13" customFormat="1" x14ac:dyDescent="0.4">
      <c r="A134" s="45" t="str">
        <f t="shared" si="38"/>
        <v>-</v>
      </c>
      <c r="B134" s="45" t="str">
        <f t="shared" si="37"/>
        <v>-</v>
      </c>
      <c r="C134" s="13">
        <v>16</v>
      </c>
      <c r="D134" s="2">
        <v>43384.6875</v>
      </c>
      <c r="E134" s="3">
        <v>2405</v>
      </c>
      <c r="F134" s="3" t="s">
        <v>18</v>
      </c>
      <c r="G134" s="3">
        <v>2306</v>
      </c>
      <c r="H134" s="3">
        <v>744</v>
      </c>
      <c r="I134" s="3">
        <v>4</v>
      </c>
      <c r="J134" s="3">
        <v>2</v>
      </c>
      <c r="K134" s="3"/>
      <c r="L134" s="2">
        <v>43384.69222222222</v>
      </c>
      <c r="M134" s="2">
        <v>43384.700208333335</v>
      </c>
      <c r="N134" s="3" t="s">
        <v>44</v>
      </c>
      <c r="O134" s="3" t="s">
        <v>45</v>
      </c>
      <c r="P134" s="3" t="s">
        <v>39</v>
      </c>
      <c r="Q134" s="3" t="s">
        <v>40</v>
      </c>
      <c r="R134" s="2">
        <v>43384.698946759258</v>
      </c>
      <c r="S134" s="2">
        <v>43384.703321759262</v>
      </c>
      <c r="T134" s="2">
        <v>43384.713564814818</v>
      </c>
      <c r="U134" s="2">
        <v>43384.717939814815</v>
      </c>
      <c r="V134" s="3"/>
      <c r="W134" s="14">
        <f t="shared" si="36"/>
        <v>43384.6875</v>
      </c>
      <c r="X134" s="15">
        <f t="shared" si="33"/>
        <v>7.9861111153149977E-3</v>
      </c>
      <c r="Y134" s="15">
        <f t="shared" si="34"/>
        <v>1.5972222230629995E-2</v>
      </c>
      <c r="Z134" s="16"/>
      <c r="AA134" s="16">
        <f t="shared" si="35"/>
        <v>0</v>
      </c>
      <c r="AB134" s="16">
        <f t="shared" si="39"/>
        <v>4.7222222201526165E-3</v>
      </c>
      <c r="AC134" s="16"/>
      <c r="AD134" s="16"/>
    </row>
    <row r="135" spans="1:30" s="13" customFormat="1" x14ac:dyDescent="0.4">
      <c r="A135" s="45" t="str">
        <f t="shared" ref="A135:A168" si="40">IF(V135&gt;0, "★", "-")</f>
        <v>-</v>
      </c>
      <c r="B135" s="45" t="str">
        <f t="shared" si="37"/>
        <v>-</v>
      </c>
      <c r="C135" s="13">
        <v>16</v>
      </c>
      <c r="D135" s="2">
        <v>43384.691886574074</v>
      </c>
      <c r="E135" s="3">
        <v>2408</v>
      </c>
      <c r="F135" s="3" t="s">
        <v>18</v>
      </c>
      <c r="G135" s="3">
        <v>2314</v>
      </c>
      <c r="H135" s="3">
        <v>1245</v>
      </c>
      <c r="I135" s="3">
        <v>3</v>
      </c>
      <c r="J135" s="3">
        <v>1</v>
      </c>
      <c r="K135" s="3"/>
      <c r="L135" s="2">
        <v>43384.696770833332</v>
      </c>
      <c r="M135" s="2">
        <v>43384.705752314818</v>
      </c>
      <c r="N135" s="3" t="s">
        <v>57</v>
      </c>
      <c r="O135" s="3" t="s">
        <v>58</v>
      </c>
      <c r="P135" s="3" t="s">
        <v>29</v>
      </c>
      <c r="Q135" s="3" t="s">
        <v>30</v>
      </c>
      <c r="R135" s="2">
        <v>43384.697685185187</v>
      </c>
      <c r="S135" s="2">
        <v>43384.697685185187</v>
      </c>
      <c r="T135" s="2">
        <v>43384.71371527778</v>
      </c>
      <c r="U135" s="2">
        <v>43384.720578703702</v>
      </c>
      <c r="V135" s="3"/>
      <c r="W135" s="14">
        <f t="shared" si="36"/>
        <v>43384.691886574074</v>
      </c>
      <c r="X135" s="15">
        <f t="shared" si="33"/>
        <v>8.9814814855344594E-3</v>
      </c>
      <c r="Y135" s="15">
        <f t="shared" si="34"/>
        <v>8.9814814855344594E-3</v>
      </c>
      <c r="Z135" s="16"/>
      <c r="AA135" s="16">
        <f t="shared" si="35"/>
        <v>0</v>
      </c>
      <c r="AB135" s="16">
        <f t="shared" si="39"/>
        <v>4.8842592586879618E-3</v>
      </c>
      <c r="AC135" s="16"/>
      <c r="AD135" s="16"/>
    </row>
    <row r="136" spans="1:30" s="13" customFormat="1" x14ac:dyDescent="0.4">
      <c r="A136" s="45" t="str">
        <f t="shared" si="40"/>
        <v>-</v>
      </c>
      <c r="B136" s="45" t="str">
        <f>IF(K136&gt;0, "☆", "-")</f>
        <v>-</v>
      </c>
      <c r="C136" s="13">
        <v>16</v>
      </c>
      <c r="D136" s="2">
        <v>43384.692754629628</v>
      </c>
      <c r="E136" s="3">
        <v>2409</v>
      </c>
      <c r="F136" s="3" t="s">
        <v>43</v>
      </c>
      <c r="G136" s="3">
        <v>0</v>
      </c>
      <c r="H136" s="3">
        <v>1006</v>
      </c>
      <c r="I136" s="3">
        <v>4</v>
      </c>
      <c r="J136" s="3">
        <v>1</v>
      </c>
      <c r="K136" s="3"/>
      <c r="L136" s="2">
        <v>43384.696620370371</v>
      </c>
      <c r="M136" s="2">
        <v>43384.699988425928</v>
      </c>
      <c r="N136" s="3" t="s">
        <v>50</v>
      </c>
      <c r="O136" s="3" t="s">
        <v>51</v>
      </c>
      <c r="P136" s="3" t="s">
        <v>39</v>
      </c>
      <c r="Q136" s="3" t="s">
        <v>40</v>
      </c>
      <c r="R136" s="2">
        <v>43384.699189814812</v>
      </c>
      <c r="S136" s="2">
        <v>43384.699189814812</v>
      </c>
      <c r="T136" s="2">
        <v>43384.708877314813</v>
      </c>
      <c r="U136" s="2">
        <v>43384.710810185185</v>
      </c>
      <c r="V136" s="3"/>
      <c r="W136" s="14">
        <f>IF(V136&gt;0,V136,D136)</f>
        <v>43384.692754629628</v>
      </c>
      <c r="X136" s="15">
        <f t="shared" si="33"/>
        <v>3.3680555570754223E-3</v>
      </c>
      <c r="Y136" s="15">
        <f t="shared" si="34"/>
        <v>3.3680555570754223E-3</v>
      </c>
      <c r="AA136" s="16">
        <f t="shared" si="35"/>
        <v>0</v>
      </c>
      <c r="AB136" s="16">
        <f>IF(IF(B136="☆",(IF(K136&gt;R136,K136-W136,R136-W136)),L136-W136)&lt;0,0,IF(B136="☆",(IF(K136&gt;R136,K136-W136,R136-W136)),L136-W136))</f>
        <v>3.8657407421851531E-3</v>
      </c>
    </row>
    <row r="137" spans="1:30" s="13" customFormat="1" x14ac:dyDescent="0.4">
      <c r="A137" s="45" t="str">
        <f t="shared" si="40"/>
        <v>★</v>
      </c>
      <c r="B137" s="45" t="str">
        <f t="shared" si="37"/>
        <v>-</v>
      </c>
      <c r="C137" s="13">
        <v>16</v>
      </c>
      <c r="D137" s="2">
        <v>43384.693113425928</v>
      </c>
      <c r="E137" s="3">
        <v>2410</v>
      </c>
      <c r="F137" s="3" t="s">
        <v>18</v>
      </c>
      <c r="G137" s="3">
        <v>2084</v>
      </c>
      <c r="H137" s="3">
        <v>1240</v>
      </c>
      <c r="I137" s="3">
        <v>2</v>
      </c>
      <c r="J137" s="3">
        <v>2</v>
      </c>
      <c r="K137" s="3"/>
      <c r="L137" s="2">
        <v>43384.847858796296</v>
      </c>
      <c r="M137" s="2">
        <v>43384.865416666667</v>
      </c>
      <c r="N137" s="3" t="s">
        <v>44</v>
      </c>
      <c r="O137" s="3" t="s">
        <v>45</v>
      </c>
      <c r="P137" s="3" t="s">
        <v>67</v>
      </c>
      <c r="Q137" s="3" t="s">
        <v>68</v>
      </c>
      <c r="R137" s="2">
        <v>43384.854837962965</v>
      </c>
      <c r="S137" s="2">
        <v>43384.854837962965</v>
      </c>
      <c r="T137" s="2">
        <v>43384.87300925926</v>
      </c>
      <c r="U137" s="2">
        <v>43384.87300925926</v>
      </c>
      <c r="V137" s="2">
        <v>43384.854837962965</v>
      </c>
      <c r="W137" s="14">
        <f t="shared" si="36"/>
        <v>43384.854837962965</v>
      </c>
      <c r="X137" s="15">
        <f t="shared" si="33"/>
        <v>1.7557870371092577E-2</v>
      </c>
      <c r="Y137" s="15">
        <f t="shared" si="34"/>
        <v>3.5115740742185153E-2</v>
      </c>
      <c r="Z137" s="16"/>
      <c r="AA137" s="16">
        <f t="shared" si="35"/>
        <v>0</v>
      </c>
      <c r="AB137" s="16">
        <f t="shared" si="39"/>
        <v>0</v>
      </c>
      <c r="AC137" s="16"/>
      <c r="AD137" s="16"/>
    </row>
    <row r="138" spans="1:30" s="13" customFormat="1" x14ac:dyDescent="0.4">
      <c r="A138" s="45" t="str">
        <f t="shared" si="40"/>
        <v>-</v>
      </c>
      <c r="B138" s="45" t="str">
        <f t="shared" si="37"/>
        <v>-</v>
      </c>
      <c r="C138" s="13">
        <v>16</v>
      </c>
      <c r="D138" s="2">
        <v>43384.694247685184</v>
      </c>
      <c r="E138" s="3">
        <v>2412</v>
      </c>
      <c r="F138" s="3" t="s">
        <v>43</v>
      </c>
      <c r="G138" s="3">
        <v>0</v>
      </c>
      <c r="H138" s="3">
        <v>356</v>
      </c>
      <c r="I138" s="3">
        <v>3</v>
      </c>
      <c r="J138" s="3">
        <v>1</v>
      </c>
      <c r="K138" s="3"/>
      <c r="L138" s="2">
        <v>43384.698958333334</v>
      </c>
      <c r="M138" s="2">
        <v>43384.708321759259</v>
      </c>
      <c r="N138" s="3" t="s">
        <v>65</v>
      </c>
      <c r="O138" s="3" t="s">
        <v>66</v>
      </c>
      <c r="P138" s="3" t="s">
        <v>39</v>
      </c>
      <c r="Q138" s="3" t="s">
        <v>40</v>
      </c>
      <c r="R138" s="2">
        <v>43384.702222222222</v>
      </c>
      <c r="S138" s="2">
        <v>43384.702222222222</v>
      </c>
      <c r="T138" s="2">
        <v>43384.728263888886</v>
      </c>
      <c r="U138" s="2">
        <v>43384.728263888886</v>
      </c>
      <c r="V138" s="3"/>
      <c r="W138" s="14">
        <f t="shared" si="36"/>
        <v>43384.694247685184</v>
      </c>
      <c r="X138" s="15">
        <f t="shared" si="33"/>
        <v>9.3634259246755391E-3</v>
      </c>
      <c r="Y138" s="15">
        <f t="shared" si="34"/>
        <v>9.3634259246755391E-3</v>
      </c>
      <c r="Z138" s="16"/>
      <c r="AA138" s="16">
        <f t="shared" si="35"/>
        <v>0</v>
      </c>
      <c r="AB138" s="16">
        <f t="shared" si="39"/>
        <v>4.7106481506489217E-3</v>
      </c>
      <c r="AC138" s="16"/>
      <c r="AD138" s="16"/>
    </row>
    <row r="139" spans="1:30" s="13" customFormat="1" x14ac:dyDescent="0.4">
      <c r="A139" s="45" t="str">
        <f t="shared" si="40"/>
        <v>-</v>
      </c>
      <c r="B139" s="45" t="str">
        <f t="shared" si="37"/>
        <v>-</v>
      </c>
      <c r="C139" s="13">
        <v>16</v>
      </c>
      <c r="D139" s="2">
        <v>43384.694803240738</v>
      </c>
      <c r="E139" s="3">
        <v>2413</v>
      </c>
      <c r="F139" s="3" t="s">
        <v>18</v>
      </c>
      <c r="G139" s="3">
        <v>1001</v>
      </c>
      <c r="H139" s="3">
        <v>1000</v>
      </c>
      <c r="I139" s="3">
        <v>4</v>
      </c>
      <c r="J139" s="3">
        <v>2</v>
      </c>
      <c r="K139" s="3"/>
      <c r="L139" s="2">
        <v>43384.698171296295</v>
      </c>
      <c r="M139" s="2">
        <v>43384.700104166666</v>
      </c>
      <c r="N139" s="3" t="s">
        <v>25</v>
      </c>
      <c r="O139" s="3" t="s">
        <v>26</v>
      </c>
      <c r="P139" s="3" t="s">
        <v>39</v>
      </c>
      <c r="Q139" s="3" t="s">
        <v>40</v>
      </c>
      <c r="R139" s="2">
        <v>43384.702037037037</v>
      </c>
      <c r="S139" s="2">
        <v>43384.702037037037</v>
      </c>
      <c r="T139" s="2">
        <v>43384.711504629631</v>
      </c>
      <c r="U139" s="2">
        <v>43384.711504629631</v>
      </c>
      <c r="V139" s="3"/>
      <c r="W139" s="14">
        <f t="shared" si="36"/>
        <v>43384.694803240738</v>
      </c>
      <c r="X139" s="15">
        <f t="shared" si="33"/>
        <v>1.9328703710925765E-3</v>
      </c>
      <c r="Y139" s="15">
        <f t="shared" si="34"/>
        <v>3.8657407421851531E-3</v>
      </c>
      <c r="Z139" s="16"/>
      <c r="AA139" s="16">
        <f t="shared" si="35"/>
        <v>0</v>
      </c>
      <c r="AB139" s="16">
        <f t="shared" si="39"/>
        <v>3.3680555570754223E-3</v>
      </c>
      <c r="AC139" s="16"/>
      <c r="AD139" s="16"/>
    </row>
    <row r="140" spans="1:30" s="13" customFormat="1" x14ac:dyDescent="0.4">
      <c r="A140" s="45" t="str">
        <f t="shared" si="40"/>
        <v>-</v>
      </c>
      <c r="B140" s="45" t="str">
        <f t="shared" si="37"/>
        <v>-</v>
      </c>
      <c r="C140" s="13">
        <v>16</v>
      </c>
      <c r="D140" s="2">
        <v>43384.700821759259</v>
      </c>
      <c r="E140" s="3">
        <v>2415</v>
      </c>
      <c r="F140" s="3" t="s">
        <v>33</v>
      </c>
      <c r="G140" s="3">
        <v>2424</v>
      </c>
      <c r="H140" s="3">
        <v>979</v>
      </c>
      <c r="I140" s="3">
        <v>4</v>
      </c>
      <c r="J140" s="3">
        <v>1</v>
      </c>
      <c r="K140" s="3"/>
      <c r="L140" s="2">
        <v>43384.702800925923</v>
      </c>
      <c r="M140" s="2">
        <v>43384.706377314818</v>
      </c>
      <c r="N140" s="3" t="s">
        <v>82</v>
      </c>
      <c r="O140" s="3" t="s">
        <v>83</v>
      </c>
      <c r="P140" s="3" t="s">
        <v>39</v>
      </c>
      <c r="Q140" s="3" t="s">
        <v>40</v>
      </c>
      <c r="R140" s="2">
        <v>43384.702372685184</v>
      </c>
      <c r="S140" s="2">
        <v>43384.702951388892</v>
      </c>
      <c r="T140" s="2">
        <v>43384.710173611114</v>
      </c>
      <c r="U140" s="2">
        <v>43384.710752314815</v>
      </c>
      <c r="V140" s="3"/>
      <c r="W140" s="14">
        <f t="shared" si="36"/>
        <v>43384.700821759259</v>
      </c>
      <c r="X140" s="15">
        <f t="shared" si="33"/>
        <v>3.5763888954534195E-3</v>
      </c>
      <c r="Y140" s="15">
        <f t="shared" si="34"/>
        <v>3.5763888954534195E-3</v>
      </c>
      <c r="Z140" s="16"/>
      <c r="AA140" s="16">
        <f t="shared" si="35"/>
        <v>4.2824073898373172E-4</v>
      </c>
      <c r="AB140" s="16">
        <f t="shared" si="39"/>
        <v>1.9791666636592709E-3</v>
      </c>
      <c r="AC140" s="16"/>
      <c r="AD140" s="16"/>
    </row>
    <row r="141" spans="1:30" s="13" customFormat="1" x14ac:dyDescent="0.4">
      <c r="A141" s="45" t="str">
        <f t="shared" si="40"/>
        <v>-</v>
      </c>
      <c r="B141" s="45" t="str">
        <f t="shared" si="37"/>
        <v>-</v>
      </c>
      <c r="C141" s="13">
        <v>16</v>
      </c>
      <c r="D141" s="2">
        <v>43384.701157407406</v>
      </c>
      <c r="E141" s="3">
        <v>2416</v>
      </c>
      <c r="F141" s="3" t="s">
        <v>18</v>
      </c>
      <c r="G141" s="3">
        <v>2086</v>
      </c>
      <c r="H141" s="3">
        <v>394</v>
      </c>
      <c r="I141" s="3">
        <v>4</v>
      </c>
      <c r="J141" s="3">
        <v>1</v>
      </c>
      <c r="K141" s="3"/>
      <c r="L141" s="2">
        <v>43384.702118055553</v>
      </c>
      <c r="M141" s="2">
        <v>43384.708819444444</v>
      </c>
      <c r="N141" s="3" t="s">
        <v>82</v>
      </c>
      <c r="O141" s="3" t="s">
        <v>83</v>
      </c>
      <c r="P141" s="3" t="s">
        <v>67</v>
      </c>
      <c r="Q141" s="3" t="s">
        <v>68</v>
      </c>
      <c r="R141" s="2">
        <v>43384.702604166669</v>
      </c>
      <c r="S141" s="2">
        <v>43384.702604166669</v>
      </c>
      <c r="T141" s="2">
        <v>43384.719201388885</v>
      </c>
      <c r="U141" s="2">
        <v>43384.719201388885</v>
      </c>
      <c r="V141" s="3"/>
      <c r="W141" s="14">
        <f t="shared" si="36"/>
        <v>43384.701157407406</v>
      </c>
      <c r="X141" s="15">
        <f t="shared" si="33"/>
        <v>6.701388891087845E-3</v>
      </c>
      <c r="Y141" s="15">
        <f t="shared" si="34"/>
        <v>6.701388891087845E-3</v>
      </c>
      <c r="Z141" s="16"/>
      <c r="AA141" s="16">
        <f t="shared" si="35"/>
        <v>0</v>
      </c>
      <c r="AB141" s="16">
        <f t="shared" si="39"/>
        <v>9.6064814715646207E-4</v>
      </c>
      <c r="AC141" s="16"/>
      <c r="AD141" s="16"/>
    </row>
    <row r="142" spans="1:30" s="13" customFormat="1" x14ac:dyDescent="0.4">
      <c r="A142" s="45" t="str">
        <f t="shared" si="40"/>
        <v>-</v>
      </c>
      <c r="B142" s="45" t="str">
        <f t="shared" si="37"/>
        <v>-</v>
      </c>
      <c r="C142" s="13">
        <v>16</v>
      </c>
      <c r="D142" s="2">
        <v>43384.704652777778</v>
      </c>
      <c r="E142" s="3">
        <v>2418</v>
      </c>
      <c r="F142" s="3" t="s">
        <v>43</v>
      </c>
      <c r="G142" s="3">
        <v>0</v>
      </c>
      <c r="H142" s="3">
        <v>693</v>
      </c>
      <c r="I142" s="3">
        <v>6</v>
      </c>
      <c r="J142" s="3">
        <v>1</v>
      </c>
      <c r="K142" s="3"/>
      <c r="L142" s="2">
        <v>43384.709178240744</v>
      </c>
      <c r="M142" s="2">
        <v>43384.713576388887</v>
      </c>
      <c r="N142" s="3" t="s">
        <v>69</v>
      </c>
      <c r="O142" s="3" t="s">
        <v>70</v>
      </c>
      <c r="P142" s="3" t="s">
        <v>21</v>
      </c>
      <c r="Q142" s="3" t="s">
        <v>22</v>
      </c>
      <c r="R142" s="2">
        <v>43384.709652777776</v>
      </c>
      <c r="S142" s="2">
        <v>43384.70988425926</v>
      </c>
      <c r="T142" s="2">
        <v>43384.719618055555</v>
      </c>
      <c r="U142" s="2">
        <v>43384.719849537039</v>
      </c>
      <c r="V142" s="3"/>
      <c r="W142" s="14">
        <f t="shared" si="36"/>
        <v>43384.704652777778</v>
      </c>
      <c r="X142" s="15">
        <f t="shared" si="33"/>
        <v>4.3981481430819258E-3</v>
      </c>
      <c r="Y142" s="15">
        <f t="shared" si="34"/>
        <v>4.3981481430819258E-3</v>
      </c>
      <c r="Z142" s="16"/>
      <c r="AA142" s="16">
        <f t="shared" si="35"/>
        <v>0</v>
      </c>
      <c r="AB142" s="16">
        <f t="shared" si="39"/>
        <v>4.5254629658302292E-3</v>
      </c>
      <c r="AC142" s="16"/>
      <c r="AD142" s="16"/>
    </row>
    <row r="143" spans="1:30" s="13" customFormat="1" x14ac:dyDescent="0.4">
      <c r="A143" s="45" t="str">
        <f t="shared" si="40"/>
        <v>-</v>
      </c>
      <c r="B143" s="45" t="str">
        <f t="shared" si="37"/>
        <v>-</v>
      </c>
      <c r="C143" s="13">
        <v>16</v>
      </c>
      <c r="D143" s="2">
        <v>43384.705092592594</v>
      </c>
      <c r="E143" s="3">
        <v>2419</v>
      </c>
      <c r="F143" s="3" t="s">
        <v>18</v>
      </c>
      <c r="G143" s="3">
        <v>2455</v>
      </c>
      <c r="H143" s="3">
        <v>302</v>
      </c>
      <c r="I143" s="3">
        <v>1</v>
      </c>
      <c r="J143" s="3">
        <v>2</v>
      </c>
      <c r="K143" s="3"/>
      <c r="L143" s="2">
        <v>43384.711793981478</v>
      </c>
      <c r="M143" s="2">
        <v>43384.714942129627</v>
      </c>
      <c r="N143" s="3" t="s">
        <v>39</v>
      </c>
      <c r="O143" s="3" t="s">
        <v>40</v>
      </c>
      <c r="P143" s="3" t="s">
        <v>31</v>
      </c>
      <c r="Q143" s="3" t="s">
        <v>32</v>
      </c>
      <c r="R143" s="2">
        <v>43384.711469907408</v>
      </c>
      <c r="S143" s="2">
        <v>43384.711469907408</v>
      </c>
      <c r="T143" s="2">
        <v>43384.717650462961</v>
      </c>
      <c r="U143" s="2">
        <v>43384.717650462961</v>
      </c>
      <c r="V143" s="3"/>
      <c r="W143" s="14">
        <f t="shared" si="36"/>
        <v>43384.705092592594</v>
      </c>
      <c r="X143" s="15">
        <f t="shared" si="33"/>
        <v>3.1481481491937302E-3</v>
      </c>
      <c r="Y143" s="15">
        <f t="shared" si="34"/>
        <v>6.2962962983874604E-3</v>
      </c>
      <c r="Z143" s="16"/>
      <c r="AA143" s="16">
        <f t="shared" si="35"/>
        <v>3.2407406979473308E-4</v>
      </c>
      <c r="AB143" s="16">
        <f t="shared" si="39"/>
        <v>6.7013888838118874E-3</v>
      </c>
      <c r="AC143" s="16"/>
      <c r="AD143" s="16"/>
    </row>
    <row r="144" spans="1:30" s="13" customFormat="1" x14ac:dyDescent="0.4">
      <c r="A144" s="45" t="str">
        <f t="shared" si="40"/>
        <v>-</v>
      </c>
      <c r="B144" s="45" t="str">
        <f t="shared" si="37"/>
        <v>-</v>
      </c>
      <c r="C144" s="13">
        <v>16</v>
      </c>
      <c r="D144" s="2">
        <v>43384.706562500003</v>
      </c>
      <c r="E144" s="3">
        <v>2420</v>
      </c>
      <c r="F144" s="3" t="s">
        <v>71</v>
      </c>
      <c r="G144" s="3">
        <v>2495</v>
      </c>
      <c r="H144" s="3">
        <v>1045</v>
      </c>
      <c r="I144" s="3">
        <v>2</v>
      </c>
      <c r="J144" s="3">
        <v>2</v>
      </c>
      <c r="K144" s="3"/>
      <c r="L144" s="2">
        <v>43384.70684027778</v>
      </c>
      <c r="M144" s="2">
        <v>43384.714189814818</v>
      </c>
      <c r="N144" s="3" t="s">
        <v>19</v>
      </c>
      <c r="O144" s="3" t="s">
        <v>20</v>
      </c>
      <c r="P144" s="3" t="s">
        <v>74</v>
      </c>
      <c r="Q144" s="3" t="s">
        <v>75</v>
      </c>
      <c r="R144" s="2">
        <v>43384.708020833335</v>
      </c>
      <c r="S144" s="2">
        <v>43384.708020833335</v>
      </c>
      <c r="T144" s="2">
        <v>43384.720150462963</v>
      </c>
      <c r="U144" s="2">
        <v>43384.720150462963</v>
      </c>
      <c r="V144" s="3"/>
      <c r="W144" s="14">
        <f t="shared" si="36"/>
        <v>43384.706562500003</v>
      </c>
      <c r="X144" s="15">
        <f t="shared" si="33"/>
        <v>7.3495370379532687E-3</v>
      </c>
      <c r="Y144" s="15">
        <f t="shared" si="34"/>
        <v>1.4699074075906537E-2</v>
      </c>
      <c r="Z144" s="16"/>
      <c r="AA144" s="16">
        <f t="shared" si="35"/>
        <v>0</v>
      </c>
      <c r="AB144" s="16">
        <f t="shared" si="39"/>
        <v>2.7777777722803876E-4</v>
      </c>
      <c r="AC144" s="16"/>
      <c r="AD144" s="16"/>
    </row>
    <row r="145" spans="1:32" s="13" customFormat="1" x14ac:dyDescent="0.4">
      <c r="A145" s="45" t="str">
        <f t="shared" si="40"/>
        <v>-</v>
      </c>
      <c r="B145" s="45" t="str">
        <f t="shared" si="37"/>
        <v>-</v>
      </c>
      <c r="C145" s="13">
        <v>16</v>
      </c>
      <c r="D145" s="2">
        <v>43384.706585648149</v>
      </c>
      <c r="E145" s="3">
        <v>2421</v>
      </c>
      <c r="F145" s="3" t="s">
        <v>43</v>
      </c>
      <c r="G145" s="3">
        <v>0</v>
      </c>
      <c r="H145" s="3">
        <v>419</v>
      </c>
      <c r="I145" s="3">
        <v>6</v>
      </c>
      <c r="J145" s="3">
        <v>1</v>
      </c>
      <c r="K145" s="3"/>
      <c r="L145" s="2">
        <v>43384.709039351852</v>
      </c>
      <c r="M145" s="2">
        <v>43384.71434027778</v>
      </c>
      <c r="N145" s="3" t="s">
        <v>69</v>
      </c>
      <c r="O145" s="3" t="s">
        <v>70</v>
      </c>
      <c r="P145" s="3" t="s">
        <v>31</v>
      </c>
      <c r="Q145" s="3" t="s">
        <v>32</v>
      </c>
      <c r="R145" s="2">
        <v>43384.709537037037</v>
      </c>
      <c r="S145" s="2">
        <v>43384.709537037037</v>
      </c>
      <c r="T145" s="2">
        <v>43384.721828703703</v>
      </c>
      <c r="U145" s="2">
        <v>43384.721828703703</v>
      </c>
      <c r="V145" s="3"/>
      <c r="W145" s="14">
        <f t="shared" si="36"/>
        <v>43384.706585648149</v>
      </c>
      <c r="X145" s="15">
        <f t="shared" si="33"/>
        <v>5.3009259281679988E-3</v>
      </c>
      <c r="Y145" s="15">
        <f t="shared" si="34"/>
        <v>5.3009259281679988E-3</v>
      </c>
      <c r="Z145" s="16"/>
      <c r="AA145" s="16">
        <f t="shared" si="35"/>
        <v>0</v>
      </c>
      <c r="AB145" s="16">
        <f t="shared" si="39"/>
        <v>2.4537037024856545E-3</v>
      </c>
      <c r="AC145" s="16"/>
      <c r="AD145" s="16"/>
    </row>
    <row r="146" spans="1:32" s="13" customFormat="1" x14ac:dyDescent="0.4">
      <c r="A146" s="45" t="str">
        <f>IF(V146&gt;0, "★", "-")</f>
        <v>★</v>
      </c>
      <c r="B146" s="45" t="str">
        <f>IF(K146&gt;0, "☆", "-")</f>
        <v>☆</v>
      </c>
      <c r="C146" s="13">
        <v>16</v>
      </c>
      <c r="D146" s="2">
        <v>43384.493541666663</v>
      </c>
      <c r="E146" s="3">
        <v>2305</v>
      </c>
      <c r="F146" s="3" t="s">
        <v>18</v>
      </c>
      <c r="G146" s="3">
        <v>990</v>
      </c>
      <c r="H146" s="3">
        <v>417</v>
      </c>
      <c r="I146" s="3">
        <v>8</v>
      </c>
      <c r="J146" s="3">
        <v>1</v>
      </c>
      <c r="K146" s="2">
        <v>43384.493796296294</v>
      </c>
      <c r="L146" s="3"/>
      <c r="M146" s="3"/>
      <c r="N146" s="3" t="s">
        <v>103</v>
      </c>
      <c r="O146" s="3" t="s">
        <v>37</v>
      </c>
      <c r="P146" s="3" t="s">
        <v>31</v>
      </c>
      <c r="Q146" s="3" t="s">
        <v>32</v>
      </c>
      <c r="R146" s="2">
        <v>43384.701388888891</v>
      </c>
      <c r="S146" s="3"/>
      <c r="T146" s="2">
        <v>43384.709247685183</v>
      </c>
      <c r="U146" s="3"/>
      <c r="V146" s="2">
        <v>43384.701388888891</v>
      </c>
      <c r="W146" s="14">
        <f>IF(V146&gt;0,V146,D146)</f>
        <v>43384.701388888891</v>
      </c>
      <c r="X146" s="15">
        <f>M146-L146</f>
        <v>0</v>
      </c>
      <c r="Y146" s="15">
        <f>X146*J146</f>
        <v>0</v>
      </c>
      <c r="Z146" s="16"/>
      <c r="AA146" s="16">
        <f>IF(IF(A146="☆",K146-R146,L146-R146)&lt;0,0,IF(A146="☆",K146-R146,L146-R146))</f>
        <v>0</v>
      </c>
      <c r="AB146" s="16">
        <f>IF(IF(B146="☆",(IF(K146&gt;R146,K146-W146,R146-W146)),L146-W146)&lt;0,0,IF(B146="☆",(IF(K146&gt;R146,K146-W146,R146-W146)),L146-W146))</f>
        <v>0</v>
      </c>
      <c r="AC146" s="16"/>
      <c r="AD146" s="16"/>
      <c r="AF146" s="76"/>
    </row>
    <row r="147" spans="1:32" s="13" customFormat="1" x14ac:dyDescent="0.4">
      <c r="A147" s="45" t="str">
        <f>IF(V147&gt;0, "★", "-")</f>
        <v>★</v>
      </c>
      <c r="B147" s="45" t="str">
        <f>IF(K147&gt;0, "☆", "-")</f>
        <v>☆</v>
      </c>
      <c r="C147" s="13">
        <v>16</v>
      </c>
      <c r="D147" s="2">
        <v>43384.49832175926</v>
      </c>
      <c r="E147" s="3">
        <v>2308</v>
      </c>
      <c r="F147" s="3" t="s">
        <v>18</v>
      </c>
      <c r="G147" s="3">
        <v>1569</v>
      </c>
      <c r="H147" s="3">
        <v>718</v>
      </c>
      <c r="I147" s="3">
        <v>3</v>
      </c>
      <c r="J147" s="3">
        <v>1</v>
      </c>
      <c r="K147" s="2">
        <v>43384.498807870368</v>
      </c>
      <c r="L147" s="3"/>
      <c r="M147" s="3"/>
      <c r="N147" s="3" t="s">
        <v>27</v>
      </c>
      <c r="O147" s="3" t="s">
        <v>28</v>
      </c>
      <c r="P147" s="3" t="s">
        <v>52</v>
      </c>
      <c r="Q147" s="3" t="s">
        <v>53</v>
      </c>
      <c r="R147" s="2">
        <v>43384.666666666664</v>
      </c>
      <c r="S147" s="3"/>
      <c r="T147" s="2">
        <v>43384.676296296297</v>
      </c>
      <c r="U147" s="3"/>
      <c r="V147" s="2">
        <v>43384.666666666664</v>
      </c>
      <c r="W147" s="14">
        <f>IF(V147&gt;0,V147,D147)</f>
        <v>43384.666666666664</v>
      </c>
      <c r="X147" s="15">
        <f>M147-L147</f>
        <v>0</v>
      </c>
      <c r="Y147" s="15">
        <f>X147*J147</f>
        <v>0</v>
      </c>
      <c r="Z147" s="16"/>
      <c r="AA147" s="16">
        <f>IF(IF(A147="☆",K147-R147,L147-R147)&lt;0,0,IF(A147="☆",K147-R147,L147-R147))</f>
        <v>0</v>
      </c>
      <c r="AB147" s="16">
        <f>IF(IF(B147="☆",(IF(K147&gt;R147,K147-W147,R147-W147)),L147-W147)&lt;0,0,IF(B147="☆",(IF(K147&gt;R147,K147-W147,R147-W147)),L147-W147))</f>
        <v>0</v>
      </c>
      <c r="AC147" s="16"/>
      <c r="AD147" s="16"/>
    </row>
    <row r="148" spans="1:32" s="13" customFormat="1" x14ac:dyDescent="0.4">
      <c r="A148" s="45" t="str">
        <f>IF(V148&gt;0, "★", "-")</f>
        <v>★</v>
      </c>
      <c r="B148" s="45" t="str">
        <f>IF(K148&gt;0, "☆", "-")</f>
        <v>☆</v>
      </c>
      <c r="C148" s="13">
        <v>16</v>
      </c>
      <c r="D148" s="2">
        <v>43384.619479166664</v>
      </c>
      <c r="E148" s="3">
        <v>2361</v>
      </c>
      <c r="F148" s="3" t="s">
        <v>33</v>
      </c>
      <c r="G148" s="3">
        <v>1310</v>
      </c>
      <c r="H148" s="3">
        <v>531</v>
      </c>
      <c r="I148" s="3">
        <v>4</v>
      </c>
      <c r="J148" s="3">
        <v>1</v>
      </c>
      <c r="K148" s="2">
        <v>43384.663310185184</v>
      </c>
      <c r="L148" s="3"/>
      <c r="M148" s="3"/>
      <c r="N148" s="3" t="s">
        <v>29</v>
      </c>
      <c r="O148" s="3" t="s">
        <v>30</v>
      </c>
      <c r="P148" s="3" t="s">
        <v>34</v>
      </c>
      <c r="Q148" s="3" t="s">
        <v>35</v>
      </c>
      <c r="R148" s="2">
        <v>43384.666666666664</v>
      </c>
      <c r="S148" s="3"/>
      <c r="T148" s="2">
        <v>43384.673819444448</v>
      </c>
      <c r="U148" s="3"/>
      <c r="V148" s="2">
        <v>43384.666666666664</v>
      </c>
      <c r="W148" s="14">
        <f>IF(V148&gt;0,V148,D148)</f>
        <v>43384.666666666664</v>
      </c>
      <c r="X148" s="15">
        <f>M148-L148</f>
        <v>0</v>
      </c>
      <c r="Y148" s="15">
        <f>X148*J148</f>
        <v>0</v>
      </c>
      <c r="Z148" s="16"/>
      <c r="AA148" s="16">
        <f>IF(IF(A148="☆",K148-R148,L148-R148)&lt;0,0,IF(A148="☆",K148-R148,L148-R148))</f>
        <v>0</v>
      </c>
      <c r="AB148" s="16">
        <f>IF(IF(B148="☆",(IF(K148&gt;R148,K148-W148,R148-W148)),L148-W148)&lt;0,0,IF(B148="☆",(IF(K148&gt;R148,K148-W148,R148-W148)),L148-W148))</f>
        <v>0</v>
      </c>
      <c r="AC148" s="16"/>
      <c r="AD148" s="16"/>
      <c r="AF148" s="76" t="s">
        <v>111</v>
      </c>
    </row>
    <row r="149" spans="1:32" s="13" customFormat="1" x14ac:dyDescent="0.4">
      <c r="A149" s="45" t="str">
        <f>IF(V149&gt;0, "★", "-")</f>
        <v>★</v>
      </c>
      <c r="B149" s="45" t="str">
        <f>IF(K149&gt;0, "☆", "-")</f>
        <v>☆</v>
      </c>
      <c r="C149" s="13">
        <v>16</v>
      </c>
      <c r="D149" s="2">
        <v>43384.663854166669</v>
      </c>
      <c r="E149" s="3">
        <v>2385</v>
      </c>
      <c r="F149" s="3" t="s">
        <v>33</v>
      </c>
      <c r="G149" s="3">
        <v>1310</v>
      </c>
      <c r="H149" s="3">
        <v>871</v>
      </c>
      <c r="I149" s="3">
        <v>4</v>
      </c>
      <c r="J149" s="3">
        <v>1</v>
      </c>
      <c r="K149" s="2">
        <v>43384.664039351854</v>
      </c>
      <c r="L149" s="3"/>
      <c r="M149" s="3"/>
      <c r="N149" s="3" t="s">
        <v>29</v>
      </c>
      <c r="O149" s="3" t="s">
        <v>30</v>
      </c>
      <c r="P149" s="3" t="s">
        <v>34</v>
      </c>
      <c r="Q149" s="3" t="s">
        <v>35</v>
      </c>
      <c r="R149" s="2">
        <v>43384.677083333336</v>
      </c>
      <c r="S149" s="3"/>
      <c r="T149" s="2">
        <v>43384.684236111112</v>
      </c>
      <c r="U149" s="3"/>
      <c r="V149" s="2">
        <v>43384.677083333336</v>
      </c>
      <c r="W149" s="14">
        <f>IF(V149&gt;0,V149,D149)</f>
        <v>43384.677083333336</v>
      </c>
      <c r="X149" s="15">
        <f>M149-L149</f>
        <v>0</v>
      </c>
      <c r="Y149" s="15">
        <f>X149*J149</f>
        <v>0</v>
      </c>
      <c r="Z149" s="16"/>
      <c r="AA149" s="16">
        <f>IF(IF(A149="☆",K149-R149,L149-R149)&lt;0,0,IF(A149="☆",K149-R149,L149-R149))</f>
        <v>0</v>
      </c>
      <c r="AB149" s="16"/>
      <c r="AC149" s="16"/>
      <c r="AD149" s="16"/>
      <c r="AF149" s="76" t="s">
        <v>112</v>
      </c>
    </row>
    <row r="150" spans="1:32" s="13" customFormat="1" x14ac:dyDescent="0.4">
      <c r="A150" s="45" t="str">
        <f t="shared" si="40"/>
        <v>-</v>
      </c>
      <c r="B150" s="45" t="str">
        <f t="shared" ref="B150:B155" si="41">IF(K150&gt;0, "☆", "-")</f>
        <v>☆</v>
      </c>
      <c r="C150" s="13">
        <v>16</v>
      </c>
      <c r="D150" s="2">
        <v>43384.678703703707</v>
      </c>
      <c r="E150" s="3">
        <v>2399</v>
      </c>
      <c r="F150" s="3" t="s">
        <v>18</v>
      </c>
      <c r="G150" s="3">
        <v>2437</v>
      </c>
      <c r="H150" s="3">
        <v>438</v>
      </c>
      <c r="I150" s="3">
        <v>4</v>
      </c>
      <c r="J150" s="3">
        <v>1</v>
      </c>
      <c r="K150" s="2">
        <v>43384.679386574076</v>
      </c>
      <c r="L150" s="3"/>
      <c r="M150" s="3"/>
      <c r="N150" s="3" t="s">
        <v>19</v>
      </c>
      <c r="O150" s="3" t="s">
        <v>20</v>
      </c>
      <c r="P150" s="3" t="s">
        <v>29</v>
      </c>
      <c r="Q150" s="3" t="s">
        <v>30</v>
      </c>
      <c r="R150" s="2">
        <v>43384.688958333332</v>
      </c>
      <c r="S150" s="3"/>
      <c r="T150" s="2">
        <v>43384.697951388887</v>
      </c>
      <c r="U150" s="3"/>
      <c r="V150" s="3"/>
      <c r="W150" s="14">
        <f t="shared" ref="W150:W155" si="42">IF(V150&gt;0,V150,D150)</f>
        <v>43384.678703703707</v>
      </c>
      <c r="X150" s="15">
        <f t="shared" ref="X150:X155" si="43">M150-L150</f>
        <v>0</v>
      </c>
      <c r="Y150" s="15">
        <f t="shared" ref="Y150:Y155" si="44">X150*J150</f>
        <v>0</v>
      </c>
      <c r="Z150" s="16"/>
      <c r="AA150" s="16">
        <f t="shared" si="35"/>
        <v>0</v>
      </c>
      <c r="AB150" s="16">
        <f t="shared" ref="AB150:AB155" si="45">IF(IF(B150="☆",(IF(K150&gt;R150,K150-W150,R150-W150)),L150-W150)&lt;0,0,IF(B150="☆",(IF(K150&gt;R150,K150-W150,R150-W150)),L150-W150))</f>
        <v>1.0254629625706002E-2</v>
      </c>
      <c r="AC150" s="16"/>
      <c r="AD150" s="16"/>
    </row>
    <row r="151" spans="1:32" s="13" customFormat="1" x14ac:dyDescent="0.4">
      <c r="A151" s="45" t="str">
        <f t="shared" si="40"/>
        <v>-</v>
      </c>
      <c r="B151" s="45" t="str">
        <f t="shared" si="41"/>
        <v>☆</v>
      </c>
      <c r="C151" s="13">
        <v>16</v>
      </c>
      <c r="D151" s="2">
        <v>43384.683564814812</v>
      </c>
      <c r="E151" s="3">
        <v>2401</v>
      </c>
      <c r="F151" s="3" t="s">
        <v>18</v>
      </c>
      <c r="G151" s="3">
        <v>990</v>
      </c>
      <c r="H151" s="3">
        <v>673</v>
      </c>
      <c r="I151" s="3">
        <v>3</v>
      </c>
      <c r="J151" s="3">
        <v>1</v>
      </c>
      <c r="K151" s="2">
        <v>43384.683831018519</v>
      </c>
      <c r="L151" s="3"/>
      <c r="M151" s="3"/>
      <c r="N151" s="3" t="s">
        <v>41</v>
      </c>
      <c r="O151" s="3" t="s">
        <v>42</v>
      </c>
      <c r="P151" s="3" t="s">
        <v>44</v>
      </c>
      <c r="Q151" s="3" t="s">
        <v>45</v>
      </c>
      <c r="R151" s="2">
        <v>43384.693715277775</v>
      </c>
      <c r="S151" s="3"/>
      <c r="T151" s="2">
        <v>43384.701053240744</v>
      </c>
      <c r="U151" s="3"/>
      <c r="V151" s="3"/>
      <c r="W151" s="14">
        <f t="shared" si="42"/>
        <v>43384.683564814812</v>
      </c>
      <c r="X151" s="15">
        <f t="shared" si="43"/>
        <v>0</v>
      </c>
      <c r="Y151" s="15">
        <f t="shared" si="44"/>
        <v>0</v>
      </c>
      <c r="Z151" s="16"/>
      <c r="AA151" s="16">
        <f t="shared" si="35"/>
        <v>0</v>
      </c>
      <c r="AB151" s="16">
        <f t="shared" si="45"/>
        <v>1.0150462963792961E-2</v>
      </c>
      <c r="AC151" s="16"/>
      <c r="AD151" s="16"/>
    </row>
    <row r="152" spans="1:32" s="13" customFormat="1" x14ac:dyDescent="0.4">
      <c r="A152" s="45" t="str">
        <f t="shared" si="40"/>
        <v>-</v>
      </c>
      <c r="B152" s="45" t="str">
        <f t="shared" si="41"/>
        <v>☆</v>
      </c>
      <c r="C152" s="13">
        <v>16</v>
      </c>
      <c r="D152" s="2">
        <v>43384.687615740739</v>
      </c>
      <c r="E152" s="3">
        <v>2406</v>
      </c>
      <c r="F152" s="3" t="s">
        <v>33</v>
      </c>
      <c r="G152" s="3">
        <v>1001</v>
      </c>
      <c r="H152" s="3">
        <v>988</v>
      </c>
      <c r="I152" s="3">
        <v>4</v>
      </c>
      <c r="J152" s="3">
        <v>2</v>
      </c>
      <c r="K152" s="2">
        <v>43384.688113425924</v>
      </c>
      <c r="L152" s="3"/>
      <c r="M152" s="3"/>
      <c r="N152" s="3" t="s">
        <v>25</v>
      </c>
      <c r="O152" s="3" t="s">
        <v>26</v>
      </c>
      <c r="P152" s="3" t="s">
        <v>31</v>
      </c>
      <c r="Q152" s="3" t="s">
        <v>32</v>
      </c>
      <c r="R152" s="2">
        <v>43384.691076388888</v>
      </c>
      <c r="S152" s="3"/>
      <c r="T152" s="2">
        <v>43384.696666666663</v>
      </c>
      <c r="U152" s="3"/>
      <c r="V152" s="3"/>
      <c r="W152" s="14">
        <f t="shared" si="42"/>
        <v>43384.687615740739</v>
      </c>
      <c r="X152" s="15">
        <f t="shared" si="43"/>
        <v>0</v>
      </c>
      <c r="Y152" s="15">
        <f t="shared" si="44"/>
        <v>0</v>
      </c>
      <c r="Z152" s="16"/>
      <c r="AA152" s="16">
        <f t="shared" si="35"/>
        <v>0</v>
      </c>
      <c r="AB152" s="16">
        <f t="shared" si="45"/>
        <v>3.4606481494847685E-3</v>
      </c>
      <c r="AC152" s="16"/>
      <c r="AD152" s="16"/>
    </row>
    <row r="153" spans="1:32" s="13" customFormat="1" x14ac:dyDescent="0.4">
      <c r="A153" s="45" t="str">
        <f t="shared" si="40"/>
        <v>-</v>
      </c>
      <c r="B153" s="45" t="str">
        <f t="shared" si="41"/>
        <v>☆</v>
      </c>
      <c r="C153" s="13">
        <v>16</v>
      </c>
      <c r="D153" s="2">
        <v>43384.689039351855</v>
      </c>
      <c r="E153" s="3">
        <v>2407</v>
      </c>
      <c r="F153" s="3" t="s">
        <v>71</v>
      </c>
      <c r="G153" s="3">
        <v>2453</v>
      </c>
      <c r="H153" s="3">
        <v>648</v>
      </c>
      <c r="I153" s="3">
        <v>7</v>
      </c>
      <c r="J153" s="3">
        <v>2</v>
      </c>
      <c r="K153" s="2">
        <v>43384.691041666665</v>
      </c>
      <c r="L153" s="3"/>
      <c r="M153" s="3"/>
      <c r="N153" s="3" t="s">
        <v>52</v>
      </c>
      <c r="O153" s="3" t="s">
        <v>53</v>
      </c>
      <c r="P153" s="3" t="s">
        <v>31</v>
      </c>
      <c r="Q153" s="3" t="s">
        <v>32</v>
      </c>
      <c r="R153" s="2">
        <v>43384.69730324074</v>
      </c>
      <c r="S153" s="3"/>
      <c r="T153" s="2">
        <v>43384.706574074073</v>
      </c>
      <c r="U153" s="3"/>
      <c r="V153" s="3"/>
      <c r="W153" s="14">
        <f t="shared" si="42"/>
        <v>43384.689039351855</v>
      </c>
      <c r="X153" s="15">
        <f t="shared" si="43"/>
        <v>0</v>
      </c>
      <c r="Y153" s="15">
        <f t="shared" si="44"/>
        <v>0</v>
      </c>
      <c r="Z153" s="16"/>
      <c r="AA153" s="16">
        <f t="shared" si="35"/>
        <v>0</v>
      </c>
      <c r="AB153" s="16">
        <f t="shared" si="45"/>
        <v>8.2638888852670789E-3</v>
      </c>
      <c r="AC153" s="16"/>
      <c r="AD153" s="16"/>
    </row>
    <row r="154" spans="1:32" s="13" customFormat="1" x14ac:dyDescent="0.4">
      <c r="A154" s="45" t="str">
        <f t="shared" si="40"/>
        <v>-</v>
      </c>
      <c r="B154" s="45" t="str">
        <f t="shared" si="41"/>
        <v>☆</v>
      </c>
      <c r="C154" s="13">
        <v>16</v>
      </c>
      <c r="D154" s="2">
        <v>43384.693298611113</v>
      </c>
      <c r="E154" s="3">
        <v>2411</v>
      </c>
      <c r="F154" s="3" t="s">
        <v>71</v>
      </c>
      <c r="G154" s="3">
        <v>2453</v>
      </c>
      <c r="H154" s="3">
        <v>670</v>
      </c>
      <c r="I154" s="3">
        <v>8</v>
      </c>
      <c r="J154" s="3">
        <v>2</v>
      </c>
      <c r="K154" s="2">
        <v>43384.701504629629</v>
      </c>
      <c r="L154" s="3"/>
      <c r="M154" s="3"/>
      <c r="N154" s="3" t="s">
        <v>63</v>
      </c>
      <c r="O154" s="3" t="s">
        <v>64</v>
      </c>
      <c r="P154" s="3" t="s">
        <v>31</v>
      </c>
      <c r="Q154" s="3" t="s">
        <v>32</v>
      </c>
      <c r="R154" s="2">
        <v>43384.699814814812</v>
      </c>
      <c r="S154" s="3"/>
      <c r="T154" s="2">
        <v>43384.708333333336</v>
      </c>
      <c r="U154" s="3"/>
      <c r="V154" s="3"/>
      <c r="W154" s="14">
        <f t="shared" si="42"/>
        <v>43384.693298611113</v>
      </c>
      <c r="X154" s="15">
        <f t="shared" si="43"/>
        <v>0</v>
      </c>
      <c r="Y154" s="15">
        <f t="shared" si="44"/>
        <v>0</v>
      </c>
      <c r="Z154" s="16"/>
      <c r="AA154" s="16">
        <f t="shared" si="35"/>
        <v>0</v>
      </c>
      <c r="AB154" s="16">
        <f t="shared" si="45"/>
        <v>8.2060185159207322E-3</v>
      </c>
      <c r="AC154" s="16"/>
      <c r="AD154" s="16"/>
    </row>
    <row r="155" spans="1:32" s="20" customFormat="1" x14ac:dyDescent="0.4">
      <c r="A155" s="59" t="str">
        <f t="shared" si="40"/>
        <v>-</v>
      </c>
      <c r="B155" s="59" t="str">
        <f t="shared" si="41"/>
        <v>☆</v>
      </c>
      <c r="C155" s="20">
        <v>16</v>
      </c>
      <c r="D155" s="4">
        <v>43384.701631944445</v>
      </c>
      <c r="E155" s="5">
        <v>2417</v>
      </c>
      <c r="F155" s="5" t="s">
        <v>71</v>
      </c>
      <c r="G155" s="5">
        <v>2495</v>
      </c>
      <c r="H155" s="5">
        <v>581</v>
      </c>
      <c r="I155" s="5">
        <v>2</v>
      </c>
      <c r="J155" s="5">
        <v>2</v>
      </c>
      <c r="K155" s="4">
        <v>43384.705567129633</v>
      </c>
      <c r="L155" s="5"/>
      <c r="M155" s="5"/>
      <c r="N155" s="5" t="s">
        <v>19</v>
      </c>
      <c r="O155" s="5" t="s">
        <v>20</v>
      </c>
      <c r="P155" s="5" t="s">
        <v>74</v>
      </c>
      <c r="Q155" s="5" t="s">
        <v>75</v>
      </c>
      <c r="R155" s="4">
        <v>43384.704085648147</v>
      </c>
      <c r="S155" s="5"/>
      <c r="T155" s="4">
        <v>43384.716215277775</v>
      </c>
      <c r="U155" s="5"/>
      <c r="V155" s="5"/>
      <c r="W155" s="21">
        <f t="shared" si="42"/>
        <v>43384.701631944445</v>
      </c>
      <c r="X155" s="60">
        <f t="shared" si="43"/>
        <v>0</v>
      </c>
      <c r="Y155" s="60">
        <f t="shared" si="44"/>
        <v>0</v>
      </c>
      <c r="Z155" s="61"/>
      <c r="AA155" s="61">
        <f t="shared" si="35"/>
        <v>0</v>
      </c>
      <c r="AB155" s="61">
        <f t="shared" si="45"/>
        <v>3.9351851883111522E-3</v>
      </c>
      <c r="AC155" s="61"/>
      <c r="AD155" s="61"/>
    </row>
    <row r="156" spans="1:32" s="67" customFormat="1" x14ac:dyDescent="0.4">
      <c r="A156" s="62" t="str">
        <f t="shared" si="40"/>
        <v>★</v>
      </c>
      <c r="B156" s="62" t="str">
        <f t="shared" si="37"/>
        <v>-</v>
      </c>
      <c r="C156" s="67">
        <v>17</v>
      </c>
      <c r="D156" s="64">
        <v>43384.706759259258</v>
      </c>
      <c r="E156" s="63">
        <v>2422</v>
      </c>
      <c r="F156" s="63" t="s">
        <v>33</v>
      </c>
      <c r="G156" s="63">
        <v>2496</v>
      </c>
      <c r="H156" s="63">
        <v>1062</v>
      </c>
      <c r="I156" s="63">
        <v>6</v>
      </c>
      <c r="J156" s="63">
        <v>6</v>
      </c>
      <c r="K156" s="63"/>
      <c r="L156" s="64">
        <v>43384.726759259262</v>
      </c>
      <c r="M156" s="64">
        <v>43384.733738425923</v>
      </c>
      <c r="N156" s="63" t="s">
        <v>31</v>
      </c>
      <c r="O156" s="63" t="s">
        <v>32</v>
      </c>
      <c r="P156" s="63" t="s">
        <v>48</v>
      </c>
      <c r="Q156" s="63" t="s">
        <v>49</v>
      </c>
      <c r="R156" s="64">
        <v>43384.72960648148</v>
      </c>
      <c r="S156" s="64">
        <v>43384.72960648148</v>
      </c>
      <c r="T156" s="64">
        <v>43384.741469907407</v>
      </c>
      <c r="U156" s="64">
        <v>43384.741469907407</v>
      </c>
      <c r="V156" s="64">
        <v>43384.72960648148</v>
      </c>
      <c r="W156" s="68">
        <f t="shared" si="36"/>
        <v>43384.72960648148</v>
      </c>
      <c r="X156" s="69">
        <f t="shared" si="33"/>
        <v>6.9791666610399261E-3</v>
      </c>
      <c r="Y156" s="69">
        <f t="shared" si="34"/>
        <v>4.1874999966239557E-2</v>
      </c>
      <c r="Z156" s="70">
        <f>SUM(Y156:Y177)</f>
        <v>0.17109953700128244</v>
      </c>
      <c r="AA156" s="70">
        <f t="shared" si="35"/>
        <v>0</v>
      </c>
      <c r="AB156" s="70">
        <f t="shared" si="39"/>
        <v>0</v>
      </c>
      <c r="AC156" s="70">
        <f>AVERAGE(AB156:AB177)</f>
        <v>2.0086279463694982E-3</v>
      </c>
      <c r="AD156" s="70">
        <f>MEDIAN(AB156:AB177)</f>
        <v>1.3599537051049992E-3</v>
      </c>
    </row>
    <row r="157" spans="1:32" s="13" customFormat="1" x14ac:dyDescent="0.4">
      <c r="A157" s="45" t="str">
        <f t="shared" si="40"/>
        <v>-</v>
      </c>
      <c r="B157" s="45" t="str">
        <f t="shared" si="37"/>
        <v>-</v>
      </c>
      <c r="C157" s="13">
        <v>17</v>
      </c>
      <c r="D157" s="2">
        <v>43384.710787037038</v>
      </c>
      <c r="E157" s="3">
        <v>2423</v>
      </c>
      <c r="F157" s="3" t="s">
        <v>43</v>
      </c>
      <c r="G157" s="3">
        <v>0</v>
      </c>
      <c r="H157" s="3">
        <v>430</v>
      </c>
      <c r="I157" s="3">
        <v>4</v>
      </c>
      <c r="J157" s="3">
        <v>1</v>
      </c>
      <c r="K157" s="3"/>
      <c r="L157" s="2">
        <v>43384.713368055556</v>
      </c>
      <c r="M157" s="2">
        <v>43384.73064814815</v>
      </c>
      <c r="N157" s="3" t="s">
        <v>69</v>
      </c>
      <c r="O157" s="3" t="s">
        <v>70</v>
      </c>
      <c r="P157" s="3" t="s">
        <v>46</v>
      </c>
      <c r="Q157" s="3" t="s">
        <v>47</v>
      </c>
      <c r="R157" s="2">
        <v>43384.715578703705</v>
      </c>
      <c r="S157" s="2">
        <v>43384.715578703705</v>
      </c>
      <c r="T157" s="2">
        <v>43384.731956018521</v>
      </c>
      <c r="U157" s="2">
        <v>43384.740486111114</v>
      </c>
      <c r="V157" s="3"/>
      <c r="W157" s="14">
        <f t="shared" si="36"/>
        <v>43384.710787037038</v>
      </c>
      <c r="X157" s="15">
        <f t="shared" si="33"/>
        <v>1.7280092593864538E-2</v>
      </c>
      <c r="Y157" s="15">
        <f t="shared" si="34"/>
        <v>1.7280092593864538E-2</v>
      </c>
      <c r="Z157" s="16"/>
      <c r="AA157" s="16">
        <f t="shared" si="35"/>
        <v>0</v>
      </c>
      <c r="AB157" s="16">
        <f t="shared" si="39"/>
        <v>2.5810185179580003E-3</v>
      </c>
      <c r="AC157" s="16"/>
      <c r="AD157" s="16"/>
    </row>
    <row r="158" spans="1:32" s="13" customFormat="1" x14ac:dyDescent="0.4">
      <c r="A158" s="45" t="str">
        <f t="shared" si="40"/>
        <v>-</v>
      </c>
      <c r="B158" s="45" t="str">
        <f t="shared" si="37"/>
        <v>-</v>
      </c>
      <c r="C158" s="13">
        <v>17</v>
      </c>
      <c r="D158" s="2">
        <v>43384.711273148147</v>
      </c>
      <c r="E158" s="3">
        <v>2424</v>
      </c>
      <c r="F158" s="3" t="s">
        <v>33</v>
      </c>
      <c r="G158" s="3">
        <v>1287</v>
      </c>
      <c r="H158" s="3">
        <v>949</v>
      </c>
      <c r="I158" s="3">
        <v>5</v>
      </c>
      <c r="J158" s="3">
        <v>1</v>
      </c>
      <c r="K158" s="3"/>
      <c r="L158" s="2">
        <v>43384.712037037039</v>
      </c>
      <c r="M158" s="2">
        <v>43384.717928240738</v>
      </c>
      <c r="N158" s="3" t="s">
        <v>31</v>
      </c>
      <c r="O158" s="3" t="s">
        <v>32</v>
      </c>
      <c r="P158" s="3" t="s">
        <v>41</v>
      </c>
      <c r="Q158" s="3" t="s">
        <v>42</v>
      </c>
      <c r="R158" s="2">
        <v>43384.712939814817</v>
      </c>
      <c r="S158" s="2">
        <v>43384.712939814817</v>
      </c>
      <c r="T158" s="2">
        <v>43384.722685185188</v>
      </c>
      <c r="U158" s="2">
        <v>43384.723379629628</v>
      </c>
      <c r="V158" s="3"/>
      <c r="W158" s="14">
        <f t="shared" si="36"/>
        <v>43384.711273148147</v>
      </c>
      <c r="X158" s="15">
        <f t="shared" si="33"/>
        <v>5.8912036984111182E-3</v>
      </c>
      <c r="Y158" s="15">
        <f t="shared" si="34"/>
        <v>5.8912036984111182E-3</v>
      </c>
      <c r="Z158" s="16"/>
      <c r="AA158" s="16">
        <f t="shared" si="35"/>
        <v>0</v>
      </c>
      <c r="AB158" s="16">
        <f t="shared" si="39"/>
        <v>7.638888928340748E-4</v>
      </c>
      <c r="AC158" s="16"/>
      <c r="AD158" s="16"/>
    </row>
    <row r="159" spans="1:32" s="13" customFormat="1" x14ac:dyDescent="0.4">
      <c r="A159" s="45" t="str">
        <f t="shared" si="40"/>
        <v>-</v>
      </c>
      <c r="B159" s="45" t="str">
        <f t="shared" si="37"/>
        <v>-</v>
      </c>
      <c r="C159" s="13">
        <v>17</v>
      </c>
      <c r="D159" s="2">
        <v>43384.711435185185</v>
      </c>
      <c r="E159" s="3">
        <v>2425</v>
      </c>
      <c r="F159" s="3" t="s">
        <v>33</v>
      </c>
      <c r="G159" s="3">
        <v>2416</v>
      </c>
      <c r="H159" s="3">
        <v>400</v>
      </c>
      <c r="I159" s="3">
        <v>5</v>
      </c>
      <c r="J159" s="3">
        <v>1</v>
      </c>
      <c r="K159" s="3"/>
      <c r="L159" s="2">
        <v>43384.712071759262</v>
      </c>
      <c r="M159" s="2">
        <v>43384.717847222222</v>
      </c>
      <c r="N159" s="3" t="s">
        <v>31</v>
      </c>
      <c r="O159" s="3" t="s">
        <v>32</v>
      </c>
      <c r="P159" s="3" t="s">
        <v>41</v>
      </c>
      <c r="Q159" s="3" t="s">
        <v>42</v>
      </c>
      <c r="R159" s="2">
        <v>43384.713287037041</v>
      </c>
      <c r="S159" s="2">
        <v>43384.713287037041</v>
      </c>
      <c r="T159" s="2">
        <v>43384.723032407404</v>
      </c>
      <c r="U159" s="2">
        <v>43384.723032407404</v>
      </c>
      <c r="V159" s="3"/>
      <c r="W159" s="14">
        <f t="shared" si="36"/>
        <v>43384.711435185185</v>
      </c>
      <c r="X159" s="15">
        <f t="shared" si="33"/>
        <v>5.7754629597184248E-3</v>
      </c>
      <c r="Y159" s="15">
        <f t="shared" si="34"/>
        <v>5.7754629597184248E-3</v>
      </c>
      <c r="Z159" s="16"/>
      <c r="AA159" s="16">
        <f t="shared" si="35"/>
        <v>0</v>
      </c>
      <c r="AB159" s="16">
        <f t="shared" si="39"/>
        <v>6.36574077361729E-4</v>
      </c>
      <c r="AC159" s="16"/>
      <c r="AD159" s="16"/>
    </row>
    <row r="160" spans="1:32" s="13" customFormat="1" x14ac:dyDescent="0.4">
      <c r="A160" s="45" t="str">
        <f t="shared" si="40"/>
        <v>-</v>
      </c>
      <c r="B160" s="45" t="str">
        <f t="shared" si="37"/>
        <v>-</v>
      </c>
      <c r="C160" s="13">
        <v>17</v>
      </c>
      <c r="D160" s="2">
        <v>43384.712557870371</v>
      </c>
      <c r="E160" s="3">
        <v>2426</v>
      </c>
      <c r="F160" s="3" t="s">
        <v>18</v>
      </c>
      <c r="G160" s="3">
        <v>2086</v>
      </c>
      <c r="H160" s="3">
        <v>397</v>
      </c>
      <c r="I160" s="3">
        <v>8</v>
      </c>
      <c r="J160" s="3">
        <v>1</v>
      </c>
      <c r="K160" s="3"/>
      <c r="L160" s="2">
        <v>43384.71565972222</v>
      </c>
      <c r="M160" s="2">
        <v>43384.717523148145</v>
      </c>
      <c r="N160" s="3" t="s">
        <v>67</v>
      </c>
      <c r="O160" s="3" t="s">
        <v>68</v>
      </c>
      <c r="P160" s="3" t="s">
        <v>39</v>
      </c>
      <c r="Q160" s="3" t="s">
        <v>40</v>
      </c>
      <c r="R160" s="2">
        <v>43384.716736111113</v>
      </c>
      <c r="S160" s="2">
        <v>43384.716736111113</v>
      </c>
      <c r="T160" s="2">
        <v>43384.724780092591</v>
      </c>
      <c r="U160" s="2">
        <v>43384.724780092591</v>
      </c>
      <c r="V160" s="3"/>
      <c r="W160" s="14">
        <f t="shared" si="36"/>
        <v>43384.712557870371</v>
      </c>
      <c r="X160" s="15">
        <f t="shared" si="33"/>
        <v>1.8634259249665774E-3</v>
      </c>
      <c r="Y160" s="15">
        <f t="shared" si="34"/>
        <v>1.8634259249665774E-3</v>
      </c>
      <c r="Z160" s="16"/>
      <c r="AA160" s="16">
        <f t="shared" si="35"/>
        <v>0</v>
      </c>
      <c r="AB160" s="16">
        <f t="shared" si="39"/>
        <v>3.1018518493510783E-3</v>
      </c>
      <c r="AC160" s="16"/>
      <c r="AD160" s="16"/>
    </row>
    <row r="161" spans="1:32" s="13" customFormat="1" x14ac:dyDescent="0.4">
      <c r="A161" s="45" t="str">
        <f t="shared" si="40"/>
        <v>★</v>
      </c>
      <c r="B161" s="45" t="str">
        <f t="shared" si="37"/>
        <v>-</v>
      </c>
      <c r="C161" s="13">
        <v>17</v>
      </c>
      <c r="D161" s="2">
        <v>43384.713680555556</v>
      </c>
      <c r="E161" s="3">
        <v>2427</v>
      </c>
      <c r="F161" s="3" t="s">
        <v>18</v>
      </c>
      <c r="G161" s="3">
        <v>2420</v>
      </c>
      <c r="H161" s="3">
        <v>1089</v>
      </c>
      <c r="I161" s="3">
        <v>4</v>
      </c>
      <c r="J161" s="3">
        <v>1</v>
      </c>
      <c r="K161" s="3"/>
      <c r="L161" s="2">
        <v>43384.720046296294</v>
      </c>
      <c r="M161" s="2">
        <v>43384.72457175926</v>
      </c>
      <c r="N161" s="3" t="s">
        <v>69</v>
      </c>
      <c r="O161" s="3" t="s">
        <v>70</v>
      </c>
      <c r="P161" s="3" t="s">
        <v>19</v>
      </c>
      <c r="Q161" s="3" t="s">
        <v>20</v>
      </c>
      <c r="R161" s="2">
        <v>43384.722696759258</v>
      </c>
      <c r="S161" s="2">
        <v>43384.722696759258</v>
      </c>
      <c r="T161" s="2">
        <v>43384.728993055556</v>
      </c>
      <c r="U161" s="2">
        <v>43384.728993055556</v>
      </c>
      <c r="V161" s="2">
        <v>43384.722696759258</v>
      </c>
      <c r="W161" s="14">
        <f t="shared" si="36"/>
        <v>43384.722696759258</v>
      </c>
      <c r="X161" s="15">
        <f t="shared" si="33"/>
        <v>4.5254629658302292E-3</v>
      </c>
      <c r="Y161" s="15">
        <f t="shared" si="34"/>
        <v>4.5254629658302292E-3</v>
      </c>
      <c r="Z161" s="16"/>
      <c r="AA161" s="16">
        <f t="shared" si="35"/>
        <v>0</v>
      </c>
      <c r="AB161" s="16">
        <f t="shared" si="39"/>
        <v>0</v>
      </c>
      <c r="AC161" s="16"/>
      <c r="AD161" s="16"/>
    </row>
    <row r="162" spans="1:32" s="13" customFormat="1" x14ac:dyDescent="0.4">
      <c r="A162" s="45" t="str">
        <f t="shared" si="40"/>
        <v>-</v>
      </c>
      <c r="B162" s="45" t="str">
        <f t="shared" si="37"/>
        <v>-</v>
      </c>
      <c r="C162" s="13">
        <v>17</v>
      </c>
      <c r="D162" s="2">
        <v>43384.717164351852</v>
      </c>
      <c r="E162" s="3">
        <v>2428</v>
      </c>
      <c r="F162" s="3" t="s">
        <v>71</v>
      </c>
      <c r="G162" s="3">
        <v>2494</v>
      </c>
      <c r="H162" s="3">
        <v>672</v>
      </c>
      <c r="I162" s="3">
        <v>8</v>
      </c>
      <c r="J162" s="3">
        <v>1</v>
      </c>
      <c r="K162" s="3"/>
      <c r="L162" s="2">
        <v>43384.720648148148</v>
      </c>
      <c r="M162" s="2">
        <v>43384.728449074071</v>
      </c>
      <c r="N162" s="3" t="s">
        <v>29</v>
      </c>
      <c r="O162" s="3" t="s">
        <v>30</v>
      </c>
      <c r="P162" s="3" t="s">
        <v>41</v>
      </c>
      <c r="Q162" s="3" t="s">
        <v>42</v>
      </c>
      <c r="R162" s="2">
        <v>43384.720960648148</v>
      </c>
      <c r="S162" s="2">
        <v>43384.720960648148</v>
      </c>
      <c r="T162" s="2">
        <v>43384.73542824074</v>
      </c>
      <c r="U162" s="2">
        <v>43384.73542824074</v>
      </c>
      <c r="V162" s="3"/>
      <c r="W162" s="14">
        <f t="shared" si="36"/>
        <v>43384.717164351852</v>
      </c>
      <c r="X162" s="15">
        <f t="shared" si="33"/>
        <v>7.8009259232203476E-3</v>
      </c>
      <c r="Y162" s="15">
        <f t="shared" si="34"/>
        <v>7.8009259232203476E-3</v>
      </c>
      <c r="AA162" s="16">
        <f t="shared" si="35"/>
        <v>0</v>
      </c>
      <c r="AB162" s="16">
        <f t="shared" si="39"/>
        <v>3.4837962957681157E-3</v>
      </c>
    </row>
    <row r="163" spans="1:32" s="13" customFormat="1" x14ac:dyDescent="0.4">
      <c r="A163" s="45" t="str">
        <f t="shared" si="40"/>
        <v>-</v>
      </c>
      <c r="B163" s="45" t="str">
        <f t="shared" si="37"/>
        <v>-</v>
      </c>
      <c r="C163" s="13">
        <v>17</v>
      </c>
      <c r="D163" s="2">
        <v>43384.719363425924</v>
      </c>
      <c r="E163" s="3">
        <v>2429</v>
      </c>
      <c r="F163" s="3" t="s">
        <v>71</v>
      </c>
      <c r="G163" s="3">
        <v>2453</v>
      </c>
      <c r="H163" s="3">
        <v>369</v>
      </c>
      <c r="I163" s="3">
        <v>2</v>
      </c>
      <c r="J163" s="3">
        <v>2</v>
      </c>
      <c r="K163" s="3"/>
      <c r="L163" s="2">
        <v>43384.721250000002</v>
      </c>
      <c r="M163" s="2">
        <v>43384.729166666664</v>
      </c>
      <c r="N163" s="3" t="s">
        <v>31</v>
      </c>
      <c r="O163" s="3" t="s">
        <v>32</v>
      </c>
      <c r="P163" s="3" t="s">
        <v>74</v>
      </c>
      <c r="Q163" s="3" t="s">
        <v>75</v>
      </c>
      <c r="R163" s="2">
        <v>43384.721863425926</v>
      </c>
      <c r="S163" s="2">
        <v>43384.721863425926</v>
      </c>
      <c r="T163" s="2">
        <v>43384.732812499999</v>
      </c>
      <c r="U163" s="2">
        <v>43384.732812499999</v>
      </c>
      <c r="V163" s="3"/>
      <c r="W163" s="14">
        <f t="shared" si="36"/>
        <v>43384.719363425924</v>
      </c>
      <c r="X163" s="15">
        <f t="shared" si="33"/>
        <v>7.916666661913041E-3</v>
      </c>
      <c r="Y163" s="15">
        <f t="shared" si="34"/>
        <v>1.5833333323826082E-2</v>
      </c>
      <c r="Z163" s="16"/>
      <c r="AA163" s="16">
        <f t="shared" si="35"/>
        <v>0</v>
      </c>
      <c r="AB163" s="16">
        <f t="shared" si="39"/>
        <v>1.8865740785258822E-3</v>
      </c>
      <c r="AC163" s="16"/>
      <c r="AD163" s="16"/>
    </row>
    <row r="164" spans="1:32" s="13" customFormat="1" x14ac:dyDescent="0.4">
      <c r="A164" s="45" t="str">
        <f t="shared" si="40"/>
        <v>★</v>
      </c>
      <c r="B164" s="45" t="str">
        <f t="shared" ref="B164:B169" si="46">IF(K164&gt;0, "☆", "-")</f>
        <v>-</v>
      </c>
      <c r="C164" s="13">
        <v>17</v>
      </c>
      <c r="D164" s="2">
        <v>43384.719398148147</v>
      </c>
      <c r="E164" s="3">
        <v>2430</v>
      </c>
      <c r="F164" s="3" t="s">
        <v>33</v>
      </c>
      <c r="G164" s="3">
        <v>1605</v>
      </c>
      <c r="H164" s="3">
        <v>903</v>
      </c>
      <c r="I164" s="3">
        <v>7</v>
      </c>
      <c r="J164" s="3">
        <v>1</v>
      </c>
      <c r="K164" s="3"/>
      <c r="L164" s="2">
        <v>43384.740497685183</v>
      </c>
      <c r="M164" s="2">
        <v>43384.753182870372</v>
      </c>
      <c r="N164" s="3" t="s">
        <v>39</v>
      </c>
      <c r="O164" s="3" t="s">
        <v>40</v>
      </c>
      <c r="P164" s="3" t="s">
        <v>27</v>
      </c>
      <c r="Q164" s="3" t="s">
        <v>28</v>
      </c>
      <c r="R164" s="2">
        <v>43384.743055555555</v>
      </c>
      <c r="S164" s="2">
        <v>43384.743055555555</v>
      </c>
      <c r="T164" s="2">
        <v>43384.754710648151</v>
      </c>
      <c r="U164" s="2">
        <v>43384.764560185184</v>
      </c>
      <c r="V164" s="2">
        <v>43384.743055555555</v>
      </c>
      <c r="W164" s="14">
        <f t="shared" ref="W164:W169" si="47">IF(V164&gt;0,V164,D164)</f>
        <v>43384.743055555555</v>
      </c>
      <c r="X164" s="15">
        <f t="shared" si="33"/>
        <v>1.2685185189184267E-2</v>
      </c>
      <c r="Y164" s="15">
        <f t="shared" si="34"/>
        <v>1.2685185189184267E-2</v>
      </c>
      <c r="Z164" s="16"/>
      <c r="AA164" s="16">
        <f t="shared" si="35"/>
        <v>0</v>
      </c>
      <c r="AB164" s="16">
        <f t="shared" ref="AB164:AB169" si="48">IF(IF(B164="☆",(IF(K164&gt;R164,K164-W164,R164-W164)),L164-W164)&lt;0,0,IF(B164="☆",(IF(K164&gt;R164,K164-W164,R164-W164)),L164-W164))</f>
        <v>0</v>
      </c>
      <c r="AC164" s="16"/>
      <c r="AD164" s="16"/>
    </row>
    <row r="165" spans="1:32" s="13" customFormat="1" x14ac:dyDescent="0.4">
      <c r="A165" s="45" t="str">
        <f t="shared" si="40"/>
        <v>-</v>
      </c>
      <c r="B165" s="45" t="str">
        <f t="shared" si="46"/>
        <v>-</v>
      </c>
      <c r="C165" s="13">
        <v>17</v>
      </c>
      <c r="D165" s="2">
        <v>43384.720601851855</v>
      </c>
      <c r="E165" s="3">
        <v>2431</v>
      </c>
      <c r="F165" s="3" t="s">
        <v>33</v>
      </c>
      <c r="G165" s="3">
        <v>1001</v>
      </c>
      <c r="H165" s="3">
        <v>1182</v>
      </c>
      <c r="I165" s="3">
        <v>7</v>
      </c>
      <c r="J165" s="3">
        <v>2</v>
      </c>
      <c r="K165" s="3"/>
      <c r="L165" s="2">
        <v>43384.723043981481</v>
      </c>
      <c r="M165" s="2">
        <v>43384.726319444446</v>
      </c>
      <c r="N165" s="3" t="s">
        <v>31</v>
      </c>
      <c r="O165" s="3" t="s">
        <v>32</v>
      </c>
      <c r="P165" s="3" t="s">
        <v>39</v>
      </c>
      <c r="Q165" s="3" t="s">
        <v>40</v>
      </c>
      <c r="R165" s="2">
        <v>43384.725937499999</v>
      </c>
      <c r="S165" s="2">
        <v>43384.725937499999</v>
      </c>
      <c r="T165" s="2">
        <v>43384.737511574072</v>
      </c>
      <c r="U165" s="2">
        <v>43384.737511574072</v>
      </c>
      <c r="V165" s="3"/>
      <c r="W165" s="14">
        <f t="shared" si="47"/>
        <v>43384.720601851855</v>
      </c>
      <c r="X165" s="15">
        <f t="shared" si="33"/>
        <v>3.275462964666076E-3</v>
      </c>
      <c r="Y165" s="15">
        <f t="shared" si="34"/>
        <v>6.550925929332152E-3</v>
      </c>
      <c r="Z165" s="16"/>
      <c r="AA165" s="16">
        <f t="shared" si="35"/>
        <v>0</v>
      </c>
      <c r="AB165" s="16">
        <f t="shared" si="48"/>
        <v>2.4421296257060021E-3</v>
      </c>
      <c r="AC165" s="16"/>
      <c r="AD165" s="16"/>
    </row>
    <row r="166" spans="1:32" s="13" customFormat="1" x14ac:dyDescent="0.4">
      <c r="A166" s="45" t="str">
        <f t="shared" si="40"/>
        <v>-</v>
      </c>
      <c r="B166" s="45" t="str">
        <f t="shared" si="46"/>
        <v>-</v>
      </c>
      <c r="C166" s="13">
        <v>17</v>
      </c>
      <c r="D166" s="2">
        <v>43384.728958333333</v>
      </c>
      <c r="E166" s="3">
        <v>2434</v>
      </c>
      <c r="F166" s="3" t="s">
        <v>33</v>
      </c>
      <c r="G166" s="3">
        <v>1871</v>
      </c>
      <c r="H166" s="3">
        <v>630</v>
      </c>
      <c r="I166" s="3">
        <v>3</v>
      </c>
      <c r="J166" s="3">
        <v>1</v>
      </c>
      <c r="K166" s="3"/>
      <c r="L166" s="2">
        <v>43384.730243055557</v>
      </c>
      <c r="M166" s="2">
        <v>43384.737372685187</v>
      </c>
      <c r="N166" s="3" t="s">
        <v>54</v>
      </c>
      <c r="O166" s="3" t="s">
        <v>55</v>
      </c>
      <c r="P166" s="3" t="s">
        <v>19</v>
      </c>
      <c r="Q166" s="3" t="s">
        <v>20</v>
      </c>
      <c r="R166" s="2">
        <v>43384.731064814812</v>
      </c>
      <c r="S166" s="2">
        <v>43384.731064814812</v>
      </c>
      <c r="T166" s="2">
        <v>43384.740972222222</v>
      </c>
      <c r="U166" s="2">
        <v>43384.740972222222</v>
      </c>
      <c r="V166" s="3"/>
      <c r="W166" s="14">
        <f t="shared" si="47"/>
        <v>43384.728958333333</v>
      </c>
      <c r="X166" s="15">
        <f t="shared" si="33"/>
        <v>7.1296296300715767E-3</v>
      </c>
      <c r="Y166" s="15">
        <f t="shared" si="34"/>
        <v>7.1296296300715767E-3</v>
      </c>
      <c r="AA166" s="16">
        <f t="shared" si="35"/>
        <v>0</v>
      </c>
      <c r="AB166" s="16">
        <f t="shared" si="48"/>
        <v>1.2847222242271528E-3</v>
      </c>
    </row>
    <row r="167" spans="1:32" s="13" customFormat="1" x14ac:dyDescent="0.4">
      <c r="A167" s="45" t="str">
        <f t="shared" si="40"/>
        <v>-</v>
      </c>
      <c r="B167" s="45" t="str">
        <f t="shared" si="46"/>
        <v>-</v>
      </c>
      <c r="C167" s="13">
        <v>17</v>
      </c>
      <c r="D167" s="2">
        <v>43384.733506944445</v>
      </c>
      <c r="E167" s="3">
        <v>2435</v>
      </c>
      <c r="F167" s="3" t="s">
        <v>18</v>
      </c>
      <c r="G167" s="3">
        <v>2505</v>
      </c>
      <c r="H167" s="3">
        <v>990</v>
      </c>
      <c r="I167" s="3">
        <v>8</v>
      </c>
      <c r="J167" s="3">
        <v>1</v>
      </c>
      <c r="K167" s="3"/>
      <c r="L167" s="2">
        <v>43384.73741898148</v>
      </c>
      <c r="M167" s="2">
        <v>43384.74391203704</v>
      </c>
      <c r="N167" s="3" t="s">
        <v>19</v>
      </c>
      <c r="O167" s="3" t="s">
        <v>20</v>
      </c>
      <c r="P167" s="3" t="s">
        <v>41</v>
      </c>
      <c r="Q167" s="3" t="s">
        <v>42</v>
      </c>
      <c r="R167" s="2">
        <v>43384.739027777781</v>
      </c>
      <c r="S167" s="2">
        <v>43384.739027777781</v>
      </c>
      <c r="T167" s="2">
        <v>43384.7499537037</v>
      </c>
      <c r="U167" s="2">
        <v>43384.7499537037</v>
      </c>
      <c r="V167" s="3"/>
      <c r="W167" s="14">
        <f t="shared" si="47"/>
        <v>43384.733506944445</v>
      </c>
      <c r="X167" s="15">
        <f t="shared" si="33"/>
        <v>6.4930555599858053E-3</v>
      </c>
      <c r="Y167" s="15">
        <f t="shared" si="34"/>
        <v>6.4930555599858053E-3</v>
      </c>
      <c r="Z167" s="16"/>
      <c r="AA167" s="16">
        <f t="shared" si="35"/>
        <v>0</v>
      </c>
      <c r="AB167" s="16">
        <f t="shared" si="48"/>
        <v>3.9120370347518474E-3</v>
      </c>
      <c r="AC167" s="16"/>
      <c r="AD167" s="16"/>
    </row>
    <row r="168" spans="1:32" s="13" customFormat="1" x14ac:dyDescent="0.4">
      <c r="A168" s="45" t="str">
        <f t="shared" si="40"/>
        <v>★</v>
      </c>
      <c r="B168" s="45" t="str">
        <f t="shared" si="46"/>
        <v>-</v>
      </c>
      <c r="C168" s="13">
        <v>17</v>
      </c>
      <c r="D168" s="2">
        <v>43384.734363425923</v>
      </c>
      <c r="E168" s="3">
        <v>2436</v>
      </c>
      <c r="F168" s="3" t="s">
        <v>33</v>
      </c>
      <c r="G168" s="3">
        <v>2053</v>
      </c>
      <c r="H168" s="3">
        <v>506</v>
      </c>
      <c r="I168" s="3">
        <v>7</v>
      </c>
      <c r="J168" s="3">
        <v>1</v>
      </c>
      <c r="K168" s="3"/>
      <c r="L168" s="2">
        <v>43384.738449074073</v>
      </c>
      <c r="M168" s="2">
        <v>43384.744212962964</v>
      </c>
      <c r="N168" s="3" t="s">
        <v>39</v>
      </c>
      <c r="O168" s="3" t="s">
        <v>40</v>
      </c>
      <c r="P168" s="3" t="s">
        <v>67</v>
      </c>
      <c r="Q168" s="3" t="s">
        <v>68</v>
      </c>
      <c r="R168" s="2">
        <v>43384.7421412037</v>
      </c>
      <c r="S168" s="2">
        <v>43384.7421412037</v>
      </c>
      <c r="T168" s="2">
        <v>43384.751851851855</v>
      </c>
      <c r="U168" s="2">
        <v>43384.751851851855</v>
      </c>
      <c r="V168" s="2">
        <v>43384.739583333336</v>
      </c>
      <c r="W168" s="14">
        <f t="shared" si="47"/>
        <v>43384.739583333336</v>
      </c>
      <c r="X168" s="15">
        <f t="shared" si="33"/>
        <v>5.7638888902147301E-3</v>
      </c>
      <c r="Y168" s="15">
        <f t="shared" si="34"/>
        <v>5.7638888902147301E-3</v>
      </c>
      <c r="Z168" s="16"/>
      <c r="AA168" s="16">
        <f t="shared" si="35"/>
        <v>0</v>
      </c>
      <c r="AB168" s="16">
        <f t="shared" si="48"/>
        <v>0</v>
      </c>
      <c r="AC168" s="16"/>
      <c r="AD168" s="16"/>
    </row>
    <row r="169" spans="1:32" s="13" customFormat="1" x14ac:dyDescent="0.4">
      <c r="A169" s="45" t="str">
        <f t="shared" ref="A169:A203" si="49">IF(V169&gt;0, "★", "-")</f>
        <v>-</v>
      </c>
      <c r="B169" s="45" t="str">
        <f t="shared" si="46"/>
        <v>-</v>
      </c>
      <c r="C169" s="13">
        <v>17</v>
      </c>
      <c r="D169" s="2">
        <v>43384.735555555555</v>
      </c>
      <c r="E169" s="3">
        <v>2437</v>
      </c>
      <c r="F169" s="3" t="s">
        <v>43</v>
      </c>
      <c r="G169" s="3">
        <v>0</v>
      </c>
      <c r="H169" s="3">
        <v>962</v>
      </c>
      <c r="I169" s="3">
        <v>5</v>
      </c>
      <c r="J169" s="3">
        <v>1</v>
      </c>
      <c r="K169" s="3"/>
      <c r="L169" s="2">
        <v>43384.740115740744</v>
      </c>
      <c r="M169" s="2">
        <v>43384.744097222225</v>
      </c>
      <c r="N169" s="3" t="s">
        <v>31</v>
      </c>
      <c r="O169" s="3" t="s">
        <v>32</v>
      </c>
      <c r="P169" s="3" t="s">
        <v>19</v>
      </c>
      <c r="Q169" s="3" t="s">
        <v>20</v>
      </c>
      <c r="R169" s="2">
        <v>43384.742858796293</v>
      </c>
      <c r="S169" s="2">
        <v>43384.742858796293</v>
      </c>
      <c r="T169" s="2">
        <v>43384.751458333332</v>
      </c>
      <c r="U169" s="2">
        <v>43384.751458333332</v>
      </c>
      <c r="V169" s="3"/>
      <c r="W169" s="14">
        <f t="shared" si="47"/>
        <v>43384.735555555555</v>
      </c>
      <c r="X169" s="15">
        <f t="shared" si="33"/>
        <v>3.9814814808778465E-3</v>
      </c>
      <c r="Y169" s="15">
        <f t="shared" si="34"/>
        <v>3.9814814808778465E-3</v>
      </c>
      <c r="Z169" s="16"/>
      <c r="AA169" s="16">
        <f t="shared" si="35"/>
        <v>0</v>
      </c>
      <c r="AB169" s="16">
        <f t="shared" si="48"/>
        <v>4.5601851888932288E-3</v>
      </c>
      <c r="AC169" s="16"/>
      <c r="AD169" s="16"/>
    </row>
    <row r="170" spans="1:32" s="13" customFormat="1" x14ac:dyDescent="0.4">
      <c r="A170" s="45" t="str">
        <f t="shared" si="49"/>
        <v>-</v>
      </c>
      <c r="B170" s="45" t="str">
        <f t="shared" si="37"/>
        <v>-</v>
      </c>
      <c r="C170" s="13">
        <v>17</v>
      </c>
      <c r="D170" s="2">
        <v>43384.735659722224</v>
      </c>
      <c r="E170" s="3">
        <v>2438</v>
      </c>
      <c r="F170" s="3" t="s">
        <v>38</v>
      </c>
      <c r="G170" s="3">
        <v>0</v>
      </c>
      <c r="H170" s="3">
        <v>1161</v>
      </c>
      <c r="I170" s="3">
        <v>9</v>
      </c>
      <c r="J170" s="3">
        <v>2</v>
      </c>
      <c r="K170" s="3"/>
      <c r="L170" s="2">
        <v>43384.740636574075</v>
      </c>
      <c r="M170" s="2">
        <v>43384.743692129632</v>
      </c>
      <c r="N170" s="3" t="s">
        <v>50</v>
      </c>
      <c r="O170" s="3" t="s">
        <v>51</v>
      </c>
      <c r="P170" s="3" t="s">
        <v>76</v>
      </c>
      <c r="Q170" s="3" t="s">
        <v>77</v>
      </c>
      <c r="R170" s="2">
        <v>43384.743263888886</v>
      </c>
      <c r="S170" s="2">
        <v>43384.743263888886</v>
      </c>
      <c r="T170" s="2">
        <v>43384.750277777777</v>
      </c>
      <c r="U170" s="2">
        <v>43384.750277777777</v>
      </c>
      <c r="V170" s="3"/>
      <c r="W170" s="14">
        <f t="shared" si="36"/>
        <v>43384.735659722224</v>
      </c>
      <c r="X170" s="15">
        <f t="shared" si="33"/>
        <v>3.055555556784384E-3</v>
      </c>
      <c r="Y170" s="15">
        <f t="shared" si="34"/>
        <v>6.1111111135687679E-3</v>
      </c>
      <c r="Z170" s="16"/>
      <c r="AA170" s="16">
        <f t="shared" si="35"/>
        <v>0</v>
      </c>
      <c r="AB170" s="16">
        <f t="shared" si="39"/>
        <v>4.9768518510973081E-3</v>
      </c>
      <c r="AC170" s="16"/>
      <c r="AD170" s="16"/>
    </row>
    <row r="171" spans="1:32" s="13" customFormat="1" x14ac:dyDescent="0.4">
      <c r="A171" s="45" t="str">
        <f t="shared" si="49"/>
        <v>-</v>
      </c>
      <c r="B171" s="45" t="str">
        <f t="shared" si="37"/>
        <v>-</v>
      </c>
      <c r="C171" s="13">
        <v>17</v>
      </c>
      <c r="D171" s="2">
        <v>43384.738217592596</v>
      </c>
      <c r="E171" s="3">
        <v>2439</v>
      </c>
      <c r="F171" s="3" t="s">
        <v>43</v>
      </c>
      <c r="G171" s="3">
        <v>0</v>
      </c>
      <c r="H171" s="3">
        <v>603</v>
      </c>
      <c r="I171" s="3">
        <v>4</v>
      </c>
      <c r="J171" s="3">
        <v>2</v>
      </c>
      <c r="K171" s="3"/>
      <c r="L171" s="2">
        <v>43384.74287037037</v>
      </c>
      <c r="M171" s="2">
        <v>43384.749525462961</v>
      </c>
      <c r="N171" s="3" t="s">
        <v>44</v>
      </c>
      <c r="O171" s="3" t="s">
        <v>45</v>
      </c>
      <c r="P171" s="3" t="s">
        <v>27</v>
      </c>
      <c r="Q171" s="3" t="s">
        <v>28</v>
      </c>
      <c r="R171" s="2">
        <v>43384.744293981479</v>
      </c>
      <c r="S171" s="2">
        <v>43384.744293981479</v>
      </c>
      <c r="T171" s="2">
        <v>43384.755370370367</v>
      </c>
      <c r="U171" s="2">
        <v>43384.755370370367</v>
      </c>
      <c r="V171" s="3"/>
      <c r="W171" s="14">
        <f t="shared" si="36"/>
        <v>43384.738217592596</v>
      </c>
      <c r="X171" s="15">
        <f t="shared" si="33"/>
        <v>6.655092591245193E-3</v>
      </c>
      <c r="Y171" s="15">
        <f t="shared" si="34"/>
        <v>1.3310185182490386E-2</v>
      </c>
      <c r="Z171" s="16"/>
      <c r="AA171" s="16">
        <f t="shared" si="35"/>
        <v>0</v>
      </c>
      <c r="AB171" s="16">
        <f t="shared" si="39"/>
        <v>4.6527777740266174E-3</v>
      </c>
      <c r="AC171" s="16"/>
      <c r="AD171" s="16"/>
    </row>
    <row r="172" spans="1:32" s="13" customFormat="1" x14ac:dyDescent="0.4">
      <c r="A172" s="45" t="str">
        <f t="shared" si="49"/>
        <v>-</v>
      </c>
      <c r="B172" s="45" t="str">
        <f t="shared" si="37"/>
        <v>-</v>
      </c>
      <c r="C172" s="13">
        <v>17</v>
      </c>
      <c r="D172" s="2">
        <v>43384.747476851851</v>
      </c>
      <c r="E172" s="3">
        <v>2442</v>
      </c>
      <c r="F172" s="3" t="s">
        <v>18</v>
      </c>
      <c r="G172" s="3">
        <v>1751</v>
      </c>
      <c r="H172" s="3">
        <v>1239</v>
      </c>
      <c r="I172" s="3">
        <v>5</v>
      </c>
      <c r="J172" s="3">
        <v>1</v>
      </c>
      <c r="K172" s="3"/>
      <c r="L172" s="2">
        <v>43384.748912037037</v>
      </c>
      <c r="M172" s="2">
        <v>43384.75304398148</v>
      </c>
      <c r="N172" s="3" t="s">
        <v>21</v>
      </c>
      <c r="O172" s="3" t="s">
        <v>22</v>
      </c>
      <c r="P172" s="3" t="s">
        <v>39</v>
      </c>
      <c r="Q172" s="3" t="s">
        <v>40</v>
      </c>
      <c r="R172" s="2">
        <v>43384.74895833333</v>
      </c>
      <c r="S172" s="2">
        <v>43384.74895833333</v>
      </c>
      <c r="T172" s="2">
        <v>43384.760393518518</v>
      </c>
      <c r="U172" s="2">
        <v>43384.760393518518</v>
      </c>
      <c r="V172" s="3"/>
      <c r="W172" s="14">
        <f t="shared" si="36"/>
        <v>43384.747476851851</v>
      </c>
      <c r="X172" s="15">
        <f t="shared" si="33"/>
        <v>4.1319444426335394E-3</v>
      </c>
      <c r="Y172" s="15">
        <f t="shared" si="34"/>
        <v>4.1319444426335394E-3</v>
      </c>
      <c r="Z172" s="16"/>
      <c r="AA172" s="16">
        <f t="shared" si="35"/>
        <v>0</v>
      </c>
      <c r="AB172" s="16">
        <f t="shared" si="39"/>
        <v>1.4351851859828457E-3</v>
      </c>
      <c r="AC172" s="16"/>
      <c r="AD172" s="16"/>
    </row>
    <row r="173" spans="1:32" s="13" customFormat="1" x14ac:dyDescent="0.4">
      <c r="A173" s="45" t="str">
        <f t="shared" si="49"/>
        <v>-</v>
      </c>
      <c r="B173" s="45" t="str">
        <f t="shared" si="37"/>
        <v>-</v>
      </c>
      <c r="C173" s="13">
        <v>17</v>
      </c>
      <c r="D173" s="2">
        <v>43384.749363425923</v>
      </c>
      <c r="E173" s="3">
        <v>2443</v>
      </c>
      <c r="F173" s="3" t="s">
        <v>33</v>
      </c>
      <c r="G173" s="3">
        <v>2351</v>
      </c>
      <c r="H173" s="3">
        <v>853</v>
      </c>
      <c r="I173" s="3">
        <v>10</v>
      </c>
      <c r="J173" s="3">
        <v>1</v>
      </c>
      <c r="K173" s="3"/>
      <c r="L173" s="2">
        <v>43384.757835648146</v>
      </c>
      <c r="M173" s="2">
        <v>43384.761932870373</v>
      </c>
      <c r="N173" s="3" t="s">
        <v>52</v>
      </c>
      <c r="O173" s="3" t="s">
        <v>53</v>
      </c>
      <c r="P173" s="3" t="s">
        <v>72</v>
      </c>
      <c r="Q173" s="3" t="s">
        <v>73</v>
      </c>
      <c r="R173" s="2">
        <v>43384.758634259262</v>
      </c>
      <c r="S173" s="2">
        <v>43384.761446759258</v>
      </c>
      <c r="T173" s="2">
        <v>43384.764074074075</v>
      </c>
      <c r="U173" s="2">
        <v>43384.766886574071</v>
      </c>
      <c r="V173" s="3"/>
      <c r="W173" s="14">
        <f t="shared" si="36"/>
        <v>43384.749363425923</v>
      </c>
      <c r="X173" s="15">
        <f t="shared" si="33"/>
        <v>4.0972222268464975E-3</v>
      </c>
      <c r="Y173" s="15">
        <f t="shared" si="34"/>
        <v>4.0972222268464975E-3</v>
      </c>
      <c r="Z173" s="16"/>
      <c r="AA173" s="16">
        <f t="shared" si="35"/>
        <v>0</v>
      </c>
      <c r="AB173" s="16">
        <f t="shared" si="39"/>
        <v>8.4722222236450762E-3</v>
      </c>
      <c r="AC173" s="16"/>
      <c r="AD173" s="16"/>
    </row>
    <row r="174" spans="1:32" s="13" customFormat="1" x14ac:dyDescent="0.4">
      <c r="A174" s="45" t="str">
        <f>IF(V174&gt;0, "★", "-")</f>
        <v>★</v>
      </c>
      <c r="B174" s="45" t="str">
        <f>IF(K174&gt;0, "☆", "-")</f>
        <v>☆</v>
      </c>
      <c r="C174" s="13">
        <v>17</v>
      </c>
      <c r="D174" s="2">
        <v>43384.492986111109</v>
      </c>
      <c r="E174" s="3">
        <v>2303</v>
      </c>
      <c r="F174" s="3" t="s">
        <v>18</v>
      </c>
      <c r="G174" s="3">
        <v>990</v>
      </c>
      <c r="H174" s="3">
        <v>1154</v>
      </c>
      <c r="I174" s="3">
        <v>7</v>
      </c>
      <c r="J174" s="3">
        <v>1</v>
      </c>
      <c r="K174" s="2">
        <v>43384.493263888886</v>
      </c>
      <c r="L174" s="3"/>
      <c r="M174" s="3"/>
      <c r="N174" s="3" t="s">
        <v>82</v>
      </c>
      <c r="O174" s="3" t="s">
        <v>83</v>
      </c>
      <c r="P174" s="3" t="s">
        <v>103</v>
      </c>
      <c r="Q174" s="3" t="s">
        <v>37</v>
      </c>
      <c r="R174" s="2">
        <v>43384.742361111108</v>
      </c>
      <c r="S174" s="3"/>
      <c r="T174" s="2">
        <v>43384.748877314814</v>
      </c>
      <c r="U174" s="3"/>
      <c r="V174" s="2">
        <v>43384.742361111108</v>
      </c>
      <c r="W174" s="14">
        <f>IF(V174&gt;0,V174,D174)</f>
        <v>43384.742361111108</v>
      </c>
      <c r="X174" s="15">
        <f>M174-L174</f>
        <v>0</v>
      </c>
      <c r="Y174" s="15">
        <f>X174*J174</f>
        <v>0</v>
      </c>
      <c r="Z174" s="16"/>
      <c r="AA174" s="16">
        <f>IF(IF(A174="☆",K174-R174,L174-R174)&lt;0,0,IF(A174="☆",K174-R174,L174-R174))</f>
        <v>0</v>
      </c>
      <c r="AB174" s="16">
        <f>IF(IF(B174="☆",(IF(K174&gt;R174,K174-W174,R174-W174)),L174-W174)&lt;0,0,IF(B174="☆",(IF(K174&gt;R174,K174-W174,R174-W174)),L174-W174))</f>
        <v>0</v>
      </c>
      <c r="AC174" s="16"/>
      <c r="AD174" s="16"/>
      <c r="AF174" s="76"/>
    </row>
    <row r="175" spans="1:32" s="13" customFormat="1" x14ac:dyDescent="0.4">
      <c r="A175" s="45" t="str">
        <f>IF(V175&gt;0, "★", "-")</f>
        <v>★</v>
      </c>
      <c r="B175" s="45" t="str">
        <f>IF(K175&gt;0, "☆", "-")</f>
        <v>☆</v>
      </c>
      <c r="C175" s="13">
        <v>17</v>
      </c>
      <c r="D175" s="2">
        <v>43384.700208333335</v>
      </c>
      <c r="E175" s="3">
        <v>2414</v>
      </c>
      <c r="F175" s="3" t="s">
        <v>33</v>
      </c>
      <c r="G175" s="3">
        <v>2219</v>
      </c>
      <c r="H175" s="3">
        <v>825</v>
      </c>
      <c r="I175" s="3">
        <v>1</v>
      </c>
      <c r="J175" s="3">
        <v>1</v>
      </c>
      <c r="K175" s="2">
        <v>43384.70040509259</v>
      </c>
      <c r="L175" s="3"/>
      <c r="M175" s="3"/>
      <c r="N175" s="3" t="s">
        <v>34</v>
      </c>
      <c r="O175" s="3" t="s">
        <v>35</v>
      </c>
      <c r="P175" s="3" t="s">
        <v>29</v>
      </c>
      <c r="Q175" s="3" t="s">
        <v>30</v>
      </c>
      <c r="R175" s="2">
        <v>43384.708993055552</v>
      </c>
      <c r="S175" s="3"/>
      <c r="T175" s="2">
        <v>43384.716979166667</v>
      </c>
      <c r="U175" s="3"/>
      <c r="V175" s="2">
        <v>43384.708993055552</v>
      </c>
      <c r="W175" s="14">
        <f>IF(V175&gt;0,V175,D175)</f>
        <v>43384.708993055552</v>
      </c>
      <c r="X175" s="15">
        <f>M175-L175</f>
        <v>0</v>
      </c>
      <c r="Y175" s="15">
        <f>X175*J175</f>
        <v>0</v>
      </c>
      <c r="Z175" s="16"/>
      <c r="AA175" s="16">
        <f>IF(IF(A175="☆",K175-R175,L175-R175)&lt;0,0,IF(A175="☆",K175-R175,L175-R175))</f>
        <v>0</v>
      </c>
      <c r="AB175" s="16">
        <f>IF(IF(B175="☆",(IF(K175&gt;R175,K175-W175,R175-W175)),L175-W175)&lt;0,0,IF(B175="☆",(IF(K175&gt;R175,K175-W175,R175-W175)),L175-W175))</f>
        <v>0</v>
      </c>
      <c r="AC175" s="16"/>
      <c r="AD175" s="16"/>
    </row>
    <row r="176" spans="1:32" s="13" customFormat="1" x14ac:dyDescent="0.4">
      <c r="A176" s="45" t="str">
        <f t="shared" si="49"/>
        <v>★</v>
      </c>
      <c r="B176" s="45" t="str">
        <f>IF(K176&gt;0, "☆", "-")</f>
        <v>☆</v>
      </c>
      <c r="C176" s="13">
        <v>17</v>
      </c>
      <c r="D176" s="2">
        <v>43384.728020833332</v>
      </c>
      <c r="E176" s="3">
        <v>2433</v>
      </c>
      <c r="F176" s="3" t="s">
        <v>33</v>
      </c>
      <c r="G176" s="3">
        <v>2455</v>
      </c>
      <c r="H176" s="3">
        <v>493</v>
      </c>
      <c r="I176" s="3">
        <v>1</v>
      </c>
      <c r="J176" s="3">
        <v>1</v>
      </c>
      <c r="K176" s="2">
        <v>43384.736898148149</v>
      </c>
      <c r="L176" s="3"/>
      <c r="M176" s="3"/>
      <c r="N176" s="3" t="s">
        <v>39</v>
      </c>
      <c r="O176" s="3" t="s">
        <v>40</v>
      </c>
      <c r="P176" s="3" t="s">
        <v>59</v>
      </c>
      <c r="Q176" s="3" t="s">
        <v>60</v>
      </c>
      <c r="R176" s="2">
        <v>43384.791770833333</v>
      </c>
      <c r="S176" s="3"/>
      <c r="T176" s="2">
        <v>43384.806898148148</v>
      </c>
      <c r="U176" s="3"/>
      <c r="V176" s="2">
        <v>43384.791770833333</v>
      </c>
      <c r="W176" s="14">
        <f>IF(V176&gt;0,V176,D176)</f>
        <v>43384.791770833333</v>
      </c>
      <c r="X176" s="15">
        <f>M176-L176</f>
        <v>0</v>
      </c>
      <c r="Y176" s="15">
        <f>X176*J176</f>
        <v>0</v>
      </c>
      <c r="Z176" s="16"/>
      <c r="AA176" s="16">
        <f t="shared" si="35"/>
        <v>0</v>
      </c>
      <c r="AB176" s="16">
        <f>IF(IF(B176="☆",(IF(K176&gt;R176,K176-W176,R176-W176)),L176-W176)&lt;0,0,IF(B176="☆",(IF(K176&gt;R176,K176-W176,R176-W176)),L176-W176))</f>
        <v>0</v>
      </c>
      <c r="AC176" s="16"/>
      <c r="AD176" s="16"/>
    </row>
    <row r="177" spans="1:30" s="20" customFormat="1" x14ac:dyDescent="0.4">
      <c r="A177" s="59" t="str">
        <f t="shared" si="49"/>
        <v>★</v>
      </c>
      <c r="B177" s="59" t="str">
        <f>IF(K177&gt;0, "☆", "-")</f>
        <v>☆</v>
      </c>
      <c r="C177" s="20">
        <v>17</v>
      </c>
      <c r="D177" s="4">
        <v>43384.739178240743</v>
      </c>
      <c r="E177" s="5">
        <v>2441</v>
      </c>
      <c r="F177" s="5" t="s">
        <v>33</v>
      </c>
      <c r="G177" s="5">
        <v>2455</v>
      </c>
      <c r="H177" s="5">
        <v>1197</v>
      </c>
      <c r="I177" s="5">
        <v>5</v>
      </c>
      <c r="J177" s="5">
        <v>1</v>
      </c>
      <c r="K177" s="4">
        <v>43384.742673611108</v>
      </c>
      <c r="L177" s="5"/>
      <c r="M177" s="5"/>
      <c r="N177" s="5" t="s">
        <v>39</v>
      </c>
      <c r="O177" s="5" t="s">
        <v>40</v>
      </c>
      <c r="P177" s="5" t="s">
        <v>27</v>
      </c>
      <c r="Q177" s="5" t="s">
        <v>28</v>
      </c>
      <c r="R177" s="4">
        <v>43384.812638888892</v>
      </c>
      <c r="S177" s="5"/>
      <c r="T177" s="4">
        <v>43384.824293981481</v>
      </c>
      <c r="U177" s="5"/>
      <c r="V177" s="4">
        <v>43384.812638888892</v>
      </c>
      <c r="W177" s="21">
        <f>IF(V177&gt;0,V177,D177)</f>
        <v>43384.812638888892</v>
      </c>
      <c r="X177" s="60">
        <f>M177-L177</f>
        <v>0</v>
      </c>
      <c r="Y177" s="60">
        <f>X177*J177</f>
        <v>0</v>
      </c>
      <c r="Z177" s="61"/>
      <c r="AA177" s="61">
        <f t="shared" si="35"/>
        <v>0</v>
      </c>
      <c r="AB177" s="61">
        <f>IF(IF(B177="☆",(IF(K177&gt;R177,K177-W177,R177-W177)),L177-W177)&lt;0,0,IF(B177="☆",(IF(K177&gt;R177,K177-W177,R177-W177)),L177-W177))</f>
        <v>0</v>
      </c>
      <c r="AC177" s="61"/>
      <c r="AD177" s="61"/>
    </row>
    <row r="178" spans="1:30" s="67" customFormat="1" x14ac:dyDescent="0.4">
      <c r="A178" s="62" t="str">
        <f>IF(V178&gt;0, "★", "-")</f>
        <v>★</v>
      </c>
      <c r="B178" s="62" t="str">
        <f>IF(K178&gt;0, "☆", "-")</f>
        <v>-</v>
      </c>
      <c r="C178" s="67">
        <v>18</v>
      </c>
      <c r="D178" s="64">
        <v>43384.738437499997</v>
      </c>
      <c r="E178" s="63">
        <v>2440</v>
      </c>
      <c r="F178" s="63" t="s">
        <v>18</v>
      </c>
      <c r="G178" s="63">
        <v>2504</v>
      </c>
      <c r="H178" s="63">
        <v>439</v>
      </c>
      <c r="I178" s="63">
        <v>2</v>
      </c>
      <c r="J178" s="63">
        <v>3</v>
      </c>
      <c r="K178" s="63"/>
      <c r="L178" s="64">
        <v>43384.768865740742</v>
      </c>
      <c r="M178" s="64">
        <v>43384.775023148148</v>
      </c>
      <c r="N178" s="63" t="s">
        <v>34</v>
      </c>
      <c r="O178" s="63" t="s">
        <v>35</v>
      </c>
      <c r="P178" s="63" t="s">
        <v>25</v>
      </c>
      <c r="Q178" s="63" t="s">
        <v>26</v>
      </c>
      <c r="R178" s="64">
        <v>43384.771203703705</v>
      </c>
      <c r="S178" s="64">
        <v>43384.771203703705</v>
      </c>
      <c r="T178" s="64">
        <v>43384.782094907408</v>
      </c>
      <c r="U178" s="64">
        <v>43384.782094907408</v>
      </c>
      <c r="V178" s="64">
        <v>43384.771203703705</v>
      </c>
      <c r="W178" s="68">
        <f>IF(V178&gt;0,V178,D178)</f>
        <v>43384.771203703705</v>
      </c>
      <c r="X178" s="69">
        <f>M178-L178</f>
        <v>6.1574074061354622E-3</v>
      </c>
      <c r="Y178" s="69">
        <f>X178*J178</f>
        <v>1.8472222218406387E-2</v>
      </c>
      <c r="Z178" s="70">
        <f>SUM(Y178:Y199)</f>
        <v>0.24803240737674059</v>
      </c>
      <c r="AA178" s="70">
        <f>IF(IF(A178="☆",K178-R178,L178-R178)&lt;0,0,IF(A178="☆",K178-R178,L178-R178))</f>
        <v>0</v>
      </c>
      <c r="AB178" s="70">
        <f>IF(IF(B178="☆",(IF(K178&gt;R178,K178-W178,R178-W178)),L178-W178)&lt;0,0,IF(B178="☆",(IF(K178&gt;R178,K178-W178,R178-W178)),L178-W178))</f>
        <v>0</v>
      </c>
      <c r="AC178" s="70">
        <f>AVERAGE(AB178:AB199)</f>
        <v>3.1281565659975804E-3</v>
      </c>
      <c r="AD178" s="70">
        <f>MEDIAN(AB178:AB199)</f>
        <v>3.1539351875835564E-3</v>
      </c>
    </row>
    <row r="179" spans="1:30" s="13" customFormat="1" x14ac:dyDescent="0.4">
      <c r="A179" s="45" t="str">
        <f t="shared" si="49"/>
        <v>★</v>
      </c>
      <c r="B179" s="45" t="str">
        <f t="shared" si="37"/>
        <v>-</v>
      </c>
      <c r="C179" s="13">
        <v>18</v>
      </c>
      <c r="D179" s="2">
        <v>43384.75072916667</v>
      </c>
      <c r="E179" s="3">
        <v>2444</v>
      </c>
      <c r="F179" s="3" t="s">
        <v>18</v>
      </c>
      <c r="G179" s="3">
        <v>1021</v>
      </c>
      <c r="H179" s="3">
        <v>1127</v>
      </c>
      <c r="I179" s="3">
        <v>1</v>
      </c>
      <c r="J179" s="3">
        <v>1</v>
      </c>
      <c r="K179" s="3"/>
      <c r="L179" s="2">
        <v>43384.763136574074</v>
      </c>
      <c r="M179" s="2">
        <v>43384.769444444442</v>
      </c>
      <c r="N179" s="3" t="s">
        <v>39</v>
      </c>
      <c r="O179" s="3" t="s">
        <v>40</v>
      </c>
      <c r="P179" s="3" t="s">
        <v>19</v>
      </c>
      <c r="Q179" s="3" t="s">
        <v>20</v>
      </c>
      <c r="R179" s="2">
        <v>43384.763888888891</v>
      </c>
      <c r="S179" s="2">
        <v>43384.763888888891</v>
      </c>
      <c r="T179" s="2">
        <v>43384.771956018521</v>
      </c>
      <c r="U179" s="2">
        <v>43384.771956018521</v>
      </c>
      <c r="V179" s="2">
        <v>43384.763888888891</v>
      </c>
      <c r="W179" s="14">
        <f t="shared" si="36"/>
        <v>43384.763888888891</v>
      </c>
      <c r="X179" s="15">
        <f t="shared" si="33"/>
        <v>6.3078703678911552E-3</v>
      </c>
      <c r="Y179" s="15">
        <f t="shared" si="34"/>
        <v>6.3078703678911552E-3</v>
      </c>
      <c r="Z179" s="16"/>
      <c r="AA179" s="16">
        <f t="shared" si="35"/>
        <v>0</v>
      </c>
      <c r="AB179" s="16">
        <f t="shared" si="39"/>
        <v>0</v>
      </c>
      <c r="AC179" s="16"/>
      <c r="AD179" s="16"/>
    </row>
    <row r="180" spans="1:30" s="13" customFormat="1" x14ac:dyDescent="0.4">
      <c r="A180" s="45" t="str">
        <f t="shared" si="49"/>
        <v>-</v>
      </c>
      <c r="B180" s="45" t="str">
        <f t="shared" si="37"/>
        <v>-</v>
      </c>
      <c r="C180" s="13">
        <v>18</v>
      </c>
      <c r="D180" s="2">
        <v>43384.757152777776</v>
      </c>
      <c r="E180" s="3">
        <v>2446</v>
      </c>
      <c r="F180" s="3" t="s">
        <v>38</v>
      </c>
      <c r="G180" s="3">
        <v>0</v>
      </c>
      <c r="H180" s="3">
        <v>712</v>
      </c>
      <c r="I180" s="3">
        <v>6</v>
      </c>
      <c r="J180" s="3">
        <v>1</v>
      </c>
      <c r="K180" s="3"/>
      <c r="L180" s="2">
        <v>43384.76</v>
      </c>
      <c r="M180" s="2">
        <v>43384.769120370373</v>
      </c>
      <c r="N180" s="3" t="s">
        <v>44</v>
      </c>
      <c r="O180" s="3" t="s">
        <v>45</v>
      </c>
      <c r="P180" s="3" t="s">
        <v>27</v>
      </c>
      <c r="Q180" s="3" t="s">
        <v>28</v>
      </c>
      <c r="R180" s="2">
        <v>43384.761597222219</v>
      </c>
      <c r="S180" s="2">
        <v>43384.761597222219</v>
      </c>
      <c r="T180" s="2">
        <v>43384.771979166668</v>
      </c>
      <c r="U180" s="2">
        <v>43384.774699074071</v>
      </c>
      <c r="V180" s="3"/>
      <c r="W180" s="14">
        <f t="shared" si="36"/>
        <v>43384.757152777776</v>
      </c>
      <c r="X180" s="15">
        <f t="shared" si="33"/>
        <v>9.1203703705104999E-3</v>
      </c>
      <c r="Y180" s="15">
        <f t="shared" si="34"/>
        <v>9.1203703705104999E-3</v>
      </c>
      <c r="Z180" s="16"/>
      <c r="AA180" s="16">
        <f t="shared" si="35"/>
        <v>0</v>
      </c>
      <c r="AB180" s="16">
        <f t="shared" si="39"/>
        <v>2.8472222256823443E-3</v>
      </c>
      <c r="AC180" s="16"/>
      <c r="AD180" s="16"/>
    </row>
    <row r="181" spans="1:30" s="13" customFormat="1" x14ac:dyDescent="0.4">
      <c r="A181" s="45" t="str">
        <f t="shared" si="49"/>
        <v>-</v>
      </c>
      <c r="B181" s="45" t="str">
        <f t="shared" si="37"/>
        <v>-</v>
      </c>
      <c r="C181" s="13">
        <v>18</v>
      </c>
      <c r="D181" s="2">
        <v>43384.757314814815</v>
      </c>
      <c r="E181" s="3">
        <v>2447</v>
      </c>
      <c r="F181" s="3" t="s">
        <v>18</v>
      </c>
      <c r="G181" s="3">
        <v>990</v>
      </c>
      <c r="H181" s="3">
        <v>444</v>
      </c>
      <c r="I181" s="3">
        <v>9</v>
      </c>
      <c r="J181" s="3">
        <v>1</v>
      </c>
      <c r="K181" s="3"/>
      <c r="L181" s="2">
        <v>43384.760740740741</v>
      </c>
      <c r="M181" s="2">
        <v>43384.772615740738</v>
      </c>
      <c r="N181" s="3" t="s">
        <v>44</v>
      </c>
      <c r="O181" s="3" t="s">
        <v>45</v>
      </c>
      <c r="P181" s="3" t="s">
        <v>69</v>
      </c>
      <c r="Q181" s="3" t="s">
        <v>70</v>
      </c>
      <c r="R181" s="2">
        <v>43384.763460648152</v>
      </c>
      <c r="S181" s="2">
        <v>43384.763460648152</v>
      </c>
      <c r="T181" s="2">
        <v>43384.779351851852</v>
      </c>
      <c r="U181" s="2">
        <v>43384.779351851852</v>
      </c>
      <c r="V181" s="3"/>
      <c r="W181" s="14">
        <f t="shared" si="36"/>
        <v>43384.757314814815</v>
      </c>
      <c r="X181" s="15">
        <f t="shared" si="33"/>
        <v>1.187499999650754E-2</v>
      </c>
      <c r="Y181" s="15">
        <f t="shared" si="34"/>
        <v>1.187499999650754E-2</v>
      </c>
      <c r="Z181" s="16"/>
      <c r="AA181" s="16">
        <f t="shared" si="35"/>
        <v>0</v>
      </c>
      <c r="AB181" s="16">
        <f t="shared" si="39"/>
        <v>3.425925926421769E-3</v>
      </c>
      <c r="AC181" s="16"/>
      <c r="AD181" s="16"/>
    </row>
    <row r="182" spans="1:30" s="13" customFormat="1" x14ac:dyDescent="0.4">
      <c r="A182" s="45" t="str">
        <f t="shared" si="49"/>
        <v>-</v>
      </c>
      <c r="B182" s="45" t="str">
        <f t="shared" si="37"/>
        <v>-</v>
      </c>
      <c r="C182" s="13">
        <v>18</v>
      </c>
      <c r="D182" s="2">
        <v>43384.759583333333</v>
      </c>
      <c r="E182" s="3">
        <v>2448</v>
      </c>
      <c r="F182" s="3" t="s">
        <v>38</v>
      </c>
      <c r="G182" s="3">
        <v>0</v>
      </c>
      <c r="H182" s="3">
        <v>824</v>
      </c>
      <c r="I182" s="3">
        <v>8</v>
      </c>
      <c r="J182" s="3">
        <v>1</v>
      </c>
      <c r="K182" s="3"/>
      <c r="L182" s="2">
        <v>43384.765497685185</v>
      </c>
      <c r="M182" s="2">
        <v>43384.777291666665</v>
      </c>
      <c r="N182" s="3" t="s">
        <v>50</v>
      </c>
      <c r="O182" s="3" t="s">
        <v>51</v>
      </c>
      <c r="P182" s="3" t="s">
        <v>27</v>
      </c>
      <c r="Q182" s="3" t="s">
        <v>28</v>
      </c>
      <c r="R182" s="2">
        <v>43384.764976851853</v>
      </c>
      <c r="S182" s="2">
        <v>43384.767731481479</v>
      </c>
      <c r="T182" s="2">
        <v>43384.774201388886</v>
      </c>
      <c r="U182" s="2">
        <v>43384.781331018516</v>
      </c>
      <c r="V182" s="3"/>
      <c r="W182" s="14">
        <f t="shared" si="36"/>
        <v>43384.759583333333</v>
      </c>
      <c r="X182" s="15">
        <f t="shared" si="33"/>
        <v>1.1793981480877846E-2</v>
      </c>
      <c r="Y182" s="15">
        <f t="shared" si="34"/>
        <v>1.1793981480877846E-2</v>
      </c>
      <c r="Z182" s="16"/>
      <c r="AA182" s="16">
        <f t="shared" si="35"/>
        <v>5.2083333139307797E-4</v>
      </c>
      <c r="AB182" s="16">
        <f t="shared" si="39"/>
        <v>5.914351851970423E-3</v>
      </c>
      <c r="AC182" s="16"/>
      <c r="AD182" s="16"/>
    </row>
    <row r="183" spans="1:30" s="13" customFormat="1" x14ac:dyDescent="0.4">
      <c r="A183" s="45" t="str">
        <f t="shared" si="49"/>
        <v>-</v>
      </c>
      <c r="B183" s="45" t="str">
        <f t="shared" si="37"/>
        <v>-</v>
      </c>
      <c r="C183" s="13">
        <v>18</v>
      </c>
      <c r="D183" s="2">
        <v>43384.760347222225</v>
      </c>
      <c r="E183" s="3">
        <v>2449</v>
      </c>
      <c r="F183" s="3" t="s">
        <v>71</v>
      </c>
      <c r="G183" s="3">
        <v>2495</v>
      </c>
      <c r="H183" s="3">
        <v>860</v>
      </c>
      <c r="I183" s="3">
        <v>6</v>
      </c>
      <c r="J183" s="3">
        <v>2</v>
      </c>
      <c r="K183" s="3"/>
      <c r="L183" s="2">
        <v>43384.764421296299</v>
      </c>
      <c r="M183" s="2">
        <v>43384.773043981484</v>
      </c>
      <c r="N183" s="3" t="s">
        <v>48</v>
      </c>
      <c r="O183" s="3" t="s">
        <v>49</v>
      </c>
      <c r="P183" s="3" t="s">
        <v>19</v>
      </c>
      <c r="Q183" s="3" t="s">
        <v>20</v>
      </c>
      <c r="R183" s="2">
        <v>43384.765335648146</v>
      </c>
      <c r="S183" s="2">
        <v>43384.765335648146</v>
      </c>
      <c r="T183" s="2">
        <v>43384.780740740738</v>
      </c>
      <c r="U183" s="2">
        <v>43384.780740740738</v>
      </c>
      <c r="V183" s="3"/>
      <c r="W183" s="14">
        <f t="shared" si="36"/>
        <v>43384.760347222225</v>
      </c>
      <c r="X183" s="15">
        <f t="shared" si="33"/>
        <v>8.6226851854007691E-3</v>
      </c>
      <c r="Y183" s="15">
        <f t="shared" si="34"/>
        <v>1.7245370370801538E-2</v>
      </c>
      <c r="Z183" s="16"/>
      <c r="AA183" s="16">
        <f t="shared" si="35"/>
        <v>0</v>
      </c>
      <c r="AB183" s="16">
        <f t="shared" si="39"/>
        <v>4.0740740732871927E-3</v>
      </c>
      <c r="AC183" s="16"/>
      <c r="AD183" s="16"/>
    </row>
    <row r="184" spans="1:30" s="13" customFormat="1" x14ac:dyDescent="0.4">
      <c r="A184" s="45" t="str">
        <f t="shared" si="49"/>
        <v>★</v>
      </c>
      <c r="B184" s="45" t="str">
        <f t="shared" si="37"/>
        <v>-</v>
      </c>
      <c r="C184" s="13">
        <v>18</v>
      </c>
      <c r="D184" s="2">
        <v>43384.76158564815</v>
      </c>
      <c r="E184" s="3">
        <v>2450</v>
      </c>
      <c r="F184" s="3" t="s">
        <v>38</v>
      </c>
      <c r="G184" s="3">
        <v>0</v>
      </c>
      <c r="H184" s="3">
        <v>1102</v>
      </c>
      <c r="I184" s="3">
        <v>8</v>
      </c>
      <c r="J184" s="3">
        <v>2</v>
      </c>
      <c r="K184" s="3"/>
      <c r="L184" s="2">
        <v>43384.772199074076</v>
      </c>
      <c r="M184" s="2">
        <v>43384.780150462961</v>
      </c>
      <c r="N184" s="3" t="s">
        <v>31</v>
      </c>
      <c r="O184" s="3" t="s">
        <v>32</v>
      </c>
      <c r="P184" s="3" t="s">
        <v>19</v>
      </c>
      <c r="Q184" s="3" t="s">
        <v>20</v>
      </c>
      <c r="R184" s="2">
        <v>43384.770833333336</v>
      </c>
      <c r="S184" s="2">
        <v>43384.770833333336</v>
      </c>
      <c r="T184" s="2">
        <v>43384.787372685183</v>
      </c>
      <c r="U184" s="2">
        <v>43384.787372685183</v>
      </c>
      <c r="V184" s="2">
        <v>43384.770833333336</v>
      </c>
      <c r="W184" s="14">
        <f t="shared" si="36"/>
        <v>43384.770833333336</v>
      </c>
      <c r="X184" s="15">
        <f t="shared" si="33"/>
        <v>7.9513888849760406E-3</v>
      </c>
      <c r="Y184" s="15">
        <f t="shared" si="34"/>
        <v>1.5902777769952081E-2</v>
      </c>
      <c r="Z184" s="16"/>
      <c r="AA184" s="16">
        <f t="shared" si="35"/>
        <v>1.3657407398568466E-3</v>
      </c>
      <c r="AB184" s="16">
        <f t="shared" si="39"/>
        <v>1.3657407398568466E-3</v>
      </c>
      <c r="AC184" s="16"/>
      <c r="AD184" s="16"/>
    </row>
    <row r="185" spans="1:30" s="13" customFormat="1" x14ac:dyDescent="0.4">
      <c r="A185" s="45" t="str">
        <f t="shared" si="49"/>
        <v>-</v>
      </c>
      <c r="B185" s="45" t="str">
        <f t="shared" si="37"/>
        <v>-</v>
      </c>
      <c r="C185" s="13">
        <v>18</v>
      </c>
      <c r="D185" s="2">
        <v>43384.764189814814</v>
      </c>
      <c r="E185" s="3">
        <v>2451</v>
      </c>
      <c r="F185" s="3" t="s">
        <v>18</v>
      </c>
      <c r="G185" s="3">
        <v>985</v>
      </c>
      <c r="H185" s="3">
        <v>475</v>
      </c>
      <c r="I185" s="3">
        <v>7</v>
      </c>
      <c r="J185" s="3">
        <v>1</v>
      </c>
      <c r="K185" s="3"/>
      <c r="L185" s="2">
        <v>43384.768842592595</v>
      </c>
      <c r="M185" s="2">
        <v>43384.775451388887</v>
      </c>
      <c r="N185" s="3" t="s">
        <v>69</v>
      </c>
      <c r="O185" s="3" t="s">
        <v>70</v>
      </c>
      <c r="P185" s="3" t="s">
        <v>72</v>
      </c>
      <c r="Q185" s="3" t="s">
        <v>73</v>
      </c>
      <c r="R185" s="2">
        <v>43384.770601851851</v>
      </c>
      <c r="S185" s="2">
        <v>43384.770601851851</v>
      </c>
      <c r="T185" s="2">
        <v>43384.779178240744</v>
      </c>
      <c r="U185" s="2">
        <v>43384.779178240744</v>
      </c>
      <c r="V185" s="3"/>
      <c r="W185" s="14">
        <f t="shared" si="36"/>
        <v>43384.764189814814</v>
      </c>
      <c r="X185" s="15">
        <f t="shared" si="33"/>
        <v>6.6087962914025411E-3</v>
      </c>
      <c r="Y185" s="15">
        <f t="shared" si="34"/>
        <v>6.6087962914025411E-3</v>
      </c>
      <c r="Z185" s="16"/>
      <c r="AA185" s="16">
        <f t="shared" si="35"/>
        <v>0</v>
      </c>
      <c r="AB185" s="16">
        <f t="shared" si="39"/>
        <v>4.652777781302575E-3</v>
      </c>
      <c r="AC185" s="16"/>
      <c r="AD185" s="16"/>
    </row>
    <row r="186" spans="1:30" s="13" customFormat="1" x14ac:dyDescent="0.4">
      <c r="A186" s="45" t="str">
        <f t="shared" si="49"/>
        <v>-</v>
      </c>
      <c r="B186" s="45" t="str">
        <f t="shared" si="37"/>
        <v>-</v>
      </c>
      <c r="C186" s="13">
        <v>18</v>
      </c>
      <c r="D186" s="2">
        <v>43384.764236111114</v>
      </c>
      <c r="E186" s="3">
        <v>2452</v>
      </c>
      <c r="F186" s="3" t="s">
        <v>71</v>
      </c>
      <c r="G186" s="3">
        <v>2453</v>
      </c>
      <c r="H186" s="3">
        <v>627</v>
      </c>
      <c r="I186" s="3">
        <v>10</v>
      </c>
      <c r="J186" s="3">
        <v>2</v>
      </c>
      <c r="K186" s="3"/>
      <c r="L186" s="2">
        <v>43384.768796296295</v>
      </c>
      <c r="M186" s="2">
        <v>43384.778287037036</v>
      </c>
      <c r="N186" s="3" t="s">
        <v>48</v>
      </c>
      <c r="O186" s="3" t="s">
        <v>49</v>
      </c>
      <c r="P186" s="3" t="s">
        <v>19</v>
      </c>
      <c r="Q186" s="3" t="s">
        <v>20</v>
      </c>
      <c r="R186" s="2">
        <v>43384.771956018521</v>
      </c>
      <c r="S186" s="2">
        <v>43384.771956018521</v>
      </c>
      <c r="T186" s="2">
        <v>43384.78266203704</v>
      </c>
      <c r="U186" s="2">
        <v>43384.789675925924</v>
      </c>
      <c r="V186" s="3"/>
      <c r="W186" s="14">
        <f t="shared" si="36"/>
        <v>43384.764236111114</v>
      </c>
      <c r="X186" s="15">
        <f t="shared" si="33"/>
        <v>9.4907407401478849E-3</v>
      </c>
      <c r="Y186" s="15">
        <f t="shared" si="34"/>
        <v>1.898148148029577E-2</v>
      </c>
      <c r="Z186" s="16"/>
      <c r="AA186" s="16">
        <f t="shared" si="35"/>
        <v>0</v>
      </c>
      <c r="AB186" s="16">
        <f t="shared" si="39"/>
        <v>4.5601851816172712E-3</v>
      </c>
      <c r="AC186" s="16"/>
      <c r="AD186" s="16"/>
    </row>
    <row r="187" spans="1:30" s="13" customFormat="1" x14ac:dyDescent="0.4">
      <c r="A187" s="45" t="str">
        <f t="shared" si="49"/>
        <v>-</v>
      </c>
      <c r="B187" s="45" t="str">
        <f t="shared" si="37"/>
        <v>-</v>
      </c>
      <c r="C187" s="13">
        <v>18</v>
      </c>
      <c r="D187" s="2">
        <v>43384.768449074072</v>
      </c>
      <c r="E187" s="3">
        <v>2455</v>
      </c>
      <c r="F187" s="3" t="s">
        <v>18</v>
      </c>
      <c r="G187" s="3">
        <v>1668</v>
      </c>
      <c r="H187" s="3">
        <v>752</v>
      </c>
      <c r="I187" s="3">
        <v>1</v>
      </c>
      <c r="J187" s="3">
        <v>1</v>
      </c>
      <c r="K187" s="3"/>
      <c r="L187" s="2">
        <v>43384.774108796293</v>
      </c>
      <c r="M187" s="2">
        <v>43384.787372685183</v>
      </c>
      <c r="N187" s="3" t="s">
        <v>57</v>
      </c>
      <c r="O187" s="3" t="s">
        <v>58</v>
      </c>
      <c r="P187" s="3" t="s">
        <v>39</v>
      </c>
      <c r="Q187" s="3" t="s">
        <v>40</v>
      </c>
      <c r="R187" s="2">
        <v>43384.777106481481</v>
      </c>
      <c r="S187" s="2">
        <v>43384.777106481481</v>
      </c>
      <c r="T187" s="2">
        <v>43384.788981481484</v>
      </c>
      <c r="U187" s="2">
        <v>43384.798807870371</v>
      </c>
      <c r="V187" s="3"/>
      <c r="W187" s="14">
        <f t="shared" si="36"/>
        <v>43384.768449074072</v>
      </c>
      <c r="X187" s="15">
        <f t="shared" si="33"/>
        <v>1.3263888889923692E-2</v>
      </c>
      <c r="Y187" s="15">
        <f t="shared" si="34"/>
        <v>1.3263888889923692E-2</v>
      </c>
      <c r="Z187" s="16"/>
      <c r="AA187" s="16">
        <f t="shared" si="35"/>
        <v>0</v>
      </c>
      <c r="AB187" s="16">
        <f t="shared" si="39"/>
        <v>5.6597222210257314E-3</v>
      </c>
      <c r="AC187" s="16"/>
      <c r="AD187" s="16"/>
    </row>
    <row r="188" spans="1:30" s="13" customFormat="1" x14ac:dyDescent="0.4">
      <c r="A188" s="45" t="str">
        <f t="shared" si="49"/>
        <v>★</v>
      </c>
      <c r="B188" s="45" t="str">
        <f>IF(K188&gt;0, "☆", "-")</f>
        <v>-</v>
      </c>
      <c r="C188" s="13">
        <v>18</v>
      </c>
      <c r="D188" s="2">
        <v>43384.772280092591</v>
      </c>
      <c r="E188" s="3">
        <v>2457</v>
      </c>
      <c r="F188" s="3" t="s">
        <v>43</v>
      </c>
      <c r="G188" s="3">
        <v>0</v>
      </c>
      <c r="H188" s="3">
        <v>1036</v>
      </c>
      <c r="I188" s="3">
        <v>1</v>
      </c>
      <c r="J188" s="3">
        <v>2</v>
      </c>
      <c r="K188" s="3"/>
      <c r="L188" s="2">
        <v>43384.781122685185</v>
      </c>
      <c r="M188" s="2">
        <v>43384.791747685187</v>
      </c>
      <c r="N188" s="3" t="s">
        <v>50</v>
      </c>
      <c r="O188" s="3" t="s">
        <v>51</v>
      </c>
      <c r="P188" s="3" t="s">
        <v>19</v>
      </c>
      <c r="Q188" s="3" t="s">
        <v>20</v>
      </c>
      <c r="R188" s="2">
        <v>43384.784212962964</v>
      </c>
      <c r="S188" s="2">
        <v>43384.784212962964</v>
      </c>
      <c r="T188" s="2">
        <v>43384.792557870373</v>
      </c>
      <c r="U188" s="2">
        <v>43384.793252314812</v>
      </c>
      <c r="V188" s="2">
        <v>43384.777777777781</v>
      </c>
      <c r="W188" s="14">
        <f>IF(V188&gt;0,V188,D188)</f>
        <v>43384.777777777781</v>
      </c>
      <c r="X188" s="15">
        <f t="shared" ref="X188:X234" si="50">M188-L188</f>
        <v>1.0625000002619345E-2</v>
      </c>
      <c r="Y188" s="15">
        <f t="shared" ref="Y188:Y234" si="51">X188*J188</f>
        <v>2.1250000005238689E-2</v>
      </c>
      <c r="Z188" s="16"/>
      <c r="AA188" s="16">
        <f t="shared" si="35"/>
        <v>0</v>
      </c>
      <c r="AB188" s="16">
        <f>IF(IF(B188="☆",(IF(K188&gt;R188,K188-W188,R188-W188)),L188-W188)&lt;0,0,IF(B188="☆",(IF(K188&gt;R188,K188-W188,R188-W188)),L188-W188))</f>
        <v>3.3449074035161175E-3</v>
      </c>
      <c r="AC188" s="16"/>
      <c r="AD188" s="16"/>
    </row>
    <row r="189" spans="1:30" s="13" customFormat="1" x14ac:dyDescent="0.4">
      <c r="A189" s="45" t="str">
        <f t="shared" si="49"/>
        <v>-</v>
      </c>
      <c r="B189" s="45" t="str">
        <f>IF(K189&gt;0, "☆", "-")</f>
        <v>-</v>
      </c>
      <c r="C189" s="13">
        <v>18</v>
      </c>
      <c r="D189" s="2">
        <v>43384.773518518516</v>
      </c>
      <c r="E189" s="3">
        <v>2458</v>
      </c>
      <c r="F189" s="3" t="s">
        <v>33</v>
      </c>
      <c r="G189" s="3">
        <v>2413</v>
      </c>
      <c r="H189" s="3">
        <v>592</v>
      </c>
      <c r="I189" s="3">
        <v>7</v>
      </c>
      <c r="J189" s="3">
        <v>2</v>
      </c>
      <c r="K189" s="3"/>
      <c r="L189" s="2">
        <v>43384.777800925927</v>
      </c>
      <c r="M189" s="2">
        <v>43384.783761574072</v>
      </c>
      <c r="N189" s="3" t="s">
        <v>19</v>
      </c>
      <c r="O189" s="3" t="s">
        <v>20</v>
      </c>
      <c r="P189" s="3" t="s">
        <v>23</v>
      </c>
      <c r="Q189" s="3" t="s">
        <v>24</v>
      </c>
      <c r="R189" s="2">
        <v>43384.778645833336</v>
      </c>
      <c r="S189" s="2">
        <v>43384.778645833336</v>
      </c>
      <c r="T189" s="2">
        <v>43384.790821759256</v>
      </c>
      <c r="U189" s="2">
        <v>43384.790821759256</v>
      </c>
      <c r="V189" s="3"/>
      <c r="W189" s="14">
        <f>IF(V189&gt;0,V189,D189)</f>
        <v>43384.773518518516</v>
      </c>
      <c r="X189" s="15">
        <f t="shared" si="50"/>
        <v>5.9606481445371173E-3</v>
      </c>
      <c r="Y189" s="15">
        <f t="shared" si="51"/>
        <v>1.1921296289074235E-2</v>
      </c>
      <c r="Z189" s="16"/>
      <c r="AA189" s="16">
        <f t="shared" ref="AA189:AA214" si="52">IF(IF(A189="☆",K189-R189,L189-R189)&lt;0,0,IF(A189="☆",K189-R189,L189-R189))</f>
        <v>0</v>
      </c>
      <c r="AB189" s="16">
        <f>IF(IF(B189="☆",(IF(K189&gt;R189,K189-W189,R189-W189)),L189-W189)&lt;0,0,IF(B189="☆",(IF(K189&gt;R189,K189-W189,R189-W189)),L189-W189))</f>
        <v>4.28240741166519E-3</v>
      </c>
      <c r="AC189" s="16"/>
      <c r="AD189" s="16"/>
    </row>
    <row r="190" spans="1:30" s="13" customFormat="1" x14ac:dyDescent="0.4">
      <c r="A190" s="45" t="str">
        <f t="shared" si="49"/>
        <v>-</v>
      </c>
      <c r="B190" s="45" t="str">
        <f>IF(K190&gt;0, "☆", "-")</f>
        <v>-</v>
      </c>
      <c r="C190" s="13">
        <v>18</v>
      </c>
      <c r="D190" s="2">
        <v>43384.77815972222</v>
      </c>
      <c r="E190" s="3">
        <v>2459</v>
      </c>
      <c r="F190" s="3" t="s">
        <v>43</v>
      </c>
      <c r="G190" s="3">
        <v>0</v>
      </c>
      <c r="H190" s="3">
        <v>1259</v>
      </c>
      <c r="I190" s="3">
        <v>3</v>
      </c>
      <c r="J190" s="3">
        <v>2</v>
      </c>
      <c r="K190" s="3"/>
      <c r="L190" s="2">
        <v>43384.781168981484</v>
      </c>
      <c r="M190" s="2">
        <v>43384.785879629628</v>
      </c>
      <c r="N190" s="3" t="s">
        <v>50</v>
      </c>
      <c r="O190" s="3" t="s">
        <v>51</v>
      </c>
      <c r="P190" s="3" t="s">
        <v>19</v>
      </c>
      <c r="Q190" s="3" t="s">
        <v>20</v>
      </c>
      <c r="R190" s="2">
        <v>43384.779409722221</v>
      </c>
      <c r="S190" s="2">
        <v>43384.779409722221</v>
      </c>
      <c r="T190" s="2">
        <v>43384.787754629629</v>
      </c>
      <c r="U190" s="2">
        <v>43384.787754629629</v>
      </c>
      <c r="V190" s="3"/>
      <c r="W190" s="14">
        <f>IF(V190&gt;0,V190,D190)</f>
        <v>43384.77815972222</v>
      </c>
      <c r="X190" s="15">
        <f t="shared" si="50"/>
        <v>4.7106481433729641E-3</v>
      </c>
      <c r="Y190" s="15">
        <f t="shared" si="51"/>
        <v>9.4212962867459282E-3</v>
      </c>
      <c r="Z190" s="16"/>
      <c r="AA190" s="16">
        <f t="shared" si="52"/>
        <v>1.7592592630535364E-3</v>
      </c>
      <c r="AB190" s="16">
        <f>IF(IF(B190="☆",(IF(K190&gt;R190,K190-W190,R190-W190)),L190-W190)&lt;0,0,IF(B190="☆",(IF(K190&gt;R190,K190-W190,R190-W190)),L190-W190))</f>
        <v>3.0092592642176896E-3</v>
      </c>
      <c r="AC190" s="16"/>
      <c r="AD190" s="16"/>
    </row>
    <row r="191" spans="1:30" s="13" customFormat="1" x14ac:dyDescent="0.4">
      <c r="A191" s="45" t="str">
        <f t="shared" si="49"/>
        <v>-</v>
      </c>
      <c r="B191" s="45" t="str">
        <f>IF(K191&gt;0, "☆", "-")</f>
        <v>-</v>
      </c>
      <c r="C191" s="13">
        <v>18</v>
      </c>
      <c r="D191" s="2">
        <v>43384.780729166669</v>
      </c>
      <c r="E191" s="3">
        <v>2460</v>
      </c>
      <c r="F191" s="3" t="s">
        <v>43</v>
      </c>
      <c r="G191" s="3">
        <v>0</v>
      </c>
      <c r="H191" s="3">
        <v>1075</v>
      </c>
      <c r="I191" s="3">
        <v>1</v>
      </c>
      <c r="J191" s="3">
        <v>1</v>
      </c>
      <c r="K191" s="3"/>
      <c r="L191" s="2">
        <v>43384.783055555556</v>
      </c>
      <c r="M191" s="2">
        <v>43384.791701388887</v>
      </c>
      <c r="N191" s="3" t="s">
        <v>50</v>
      </c>
      <c r="O191" s="3" t="s">
        <v>51</v>
      </c>
      <c r="P191" s="3" t="s">
        <v>19</v>
      </c>
      <c r="Q191" s="3" t="s">
        <v>20</v>
      </c>
      <c r="R191" s="2">
        <v>43384.784907407404</v>
      </c>
      <c r="S191" s="2">
        <v>43384.784907407404</v>
      </c>
      <c r="T191" s="2">
        <v>43384.792557870373</v>
      </c>
      <c r="U191" s="2">
        <v>43384.792557870373</v>
      </c>
      <c r="V191" s="3"/>
      <c r="W191" s="14">
        <f>IF(V191&gt;0,V191,D191)</f>
        <v>43384.780729166669</v>
      </c>
      <c r="X191" s="15">
        <f t="shared" si="50"/>
        <v>8.6458333316841163E-3</v>
      </c>
      <c r="Y191" s="15">
        <f t="shared" si="51"/>
        <v>8.6458333316841163E-3</v>
      </c>
      <c r="Z191" s="16"/>
      <c r="AA191" s="16">
        <f t="shared" si="52"/>
        <v>0</v>
      </c>
      <c r="AB191" s="16">
        <f>IF(IF(B191="☆",(IF(K191&gt;R191,K191-W191,R191-W191)),L191-W191)&lt;0,0,IF(B191="☆",(IF(K191&gt;R191,K191-W191,R191-W191)),L191-W191))</f>
        <v>2.3263888870133087E-3</v>
      </c>
      <c r="AC191" s="16"/>
      <c r="AD191" s="16"/>
    </row>
    <row r="192" spans="1:30" s="13" customFormat="1" x14ac:dyDescent="0.4">
      <c r="A192" s="45" t="str">
        <f t="shared" si="49"/>
        <v>-</v>
      </c>
      <c r="B192" s="45" t="str">
        <f>IF(K192&gt;0, "☆", "-")</f>
        <v>-</v>
      </c>
      <c r="C192" s="13">
        <v>18</v>
      </c>
      <c r="D192" s="2">
        <v>43384.781666666669</v>
      </c>
      <c r="E192" s="3">
        <v>2461</v>
      </c>
      <c r="F192" s="3" t="s">
        <v>33</v>
      </c>
      <c r="G192" s="3">
        <v>2508</v>
      </c>
      <c r="H192" s="3">
        <v>745</v>
      </c>
      <c r="I192" s="3">
        <v>10</v>
      </c>
      <c r="J192" s="3">
        <v>2</v>
      </c>
      <c r="K192" s="3"/>
      <c r="L192" s="2">
        <v>43384.787592592591</v>
      </c>
      <c r="M192" s="2">
        <v>43384.79965277778</v>
      </c>
      <c r="N192" s="3" t="s">
        <v>29</v>
      </c>
      <c r="O192" s="3" t="s">
        <v>30</v>
      </c>
      <c r="P192" s="3" t="s">
        <v>48</v>
      </c>
      <c r="Q192" s="3" t="s">
        <v>49</v>
      </c>
      <c r="R192" s="2">
        <v>43384.787962962961</v>
      </c>
      <c r="S192" s="2">
        <v>43384.787962962961</v>
      </c>
      <c r="T192" s="2">
        <v>43384.801770833335</v>
      </c>
      <c r="U192" s="2">
        <v>43384.806006944447</v>
      </c>
      <c r="V192" s="3"/>
      <c r="W192" s="14">
        <f>IF(V192&gt;0,V192,D192)</f>
        <v>43384.781666666669</v>
      </c>
      <c r="X192" s="15">
        <f t="shared" si="50"/>
        <v>1.206018518860219E-2</v>
      </c>
      <c r="Y192" s="15">
        <f t="shared" si="51"/>
        <v>2.4120370377204381E-2</v>
      </c>
      <c r="Z192" s="16"/>
      <c r="AA192" s="16">
        <f t="shared" si="52"/>
        <v>0</v>
      </c>
      <c r="AB192" s="16">
        <f>IF(IF(B192="☆",(IF(K192&gt;R192,K192-W192,R192-W192)),L192-W192)&lt;0,0,IF(B192="☆",(IF(K192&gt;R192,K192-W192,R192-W192)),L192-W192))</f>
        <v>5.9259259214741178E-3</v>
      </c>
      <c r="AC192" s="16"/>
      <c r="AD192" s="16"/>
    </row>
    <row r="193" spans="1:30" s="13" customFormat="1" x14ac:dyDescent="0.4">
      <c r="A193" s="45" t="str">
        <f t="shared" si="49"/>
        <v>-</v>
      </c>
      <c r="B193" s="45" t="str">
        <f t="shared" ref="B193:B234" si="53">IF(K193&gt;0, "☆", "-")</f>
        <v>-</v>
      </c>
      <c r="C193" s="13">
        <v>18</v>
      </c>
      <c r="D193" s="2">
        <v>43384.784224537034</v>
      </c>
      <c r="E193" s="3">
        <v>2462</v>
      </c>
      <c r="F193" s="3" t="s">
        <v>43</v>
      </c>
      <c r="G193" s="3">
        <v>0</v>
      </c>
      <c r="H193" s="3">
        <v>422</v>
      </c>
      <c r="I193" s="3">
        <v>4</v>
      </c>
      <c r="J193" s="3">
        <v>1</v>
      </c>
      <c r="K193" s="3"/>
      <c r="L193" s="2">
        <v>43384.787523148145</v>
      </c>
      <c r="M193" s="2">
        <v>43384.794583333336</v>
      </c>
      <c r="N193" s="3" t="s">
        <v>41</v>
      </c>
      <c r="O193" s="3" t="s">
        <v>42</v>
      </c>
      <c r="P193" s="3" t="s">
        <v>27</v>
      </c>
      <c r="Q193" s="3" t="s">
        <v>28</v>
      </c>
      <c r="R193" s="2">
        <v>43384.788483796299</v>
      </c>
      <c r="S193" s="2">
        <v>43384.788483796299</v>
      </c>
      <c r="T193" s="2">
        <v>43384.799270833333</v>
      </c>
      <c r="U193" s="2">
        <v>43384.799270833333</v>
      </c>
      <c r="V193" s="3"/>
      <c r="W193" s="14">
        <f t="shared" ref="W193:W234" si="54">IF(V193&gt;0,V193,D193)</f>
        <v>43384.784224537034</v>
      </c>
      <c r="X193" s="15">
        <f t="shared" si="50"/>
        <v>7.0601851912215352E-3</v>
      </c>
      <c r="Y193" s="15">
        <f t="shared" si="51"/>
        <v>7.0601851912215352E-3</v>
      </c>
      <c r="Z193" s="16"/>
      <c r="AA193" s="16">
        <f t="shared" si="52"/>
        <v>0</v>
      </c>
      <c r="AB193" s="16">
        <f t="shared" si="39"/>
        <v>3.2986111109494232E-3</v>
      </c>
      <c r="AC193" s="16"/>
      <c r="AD193" s="16"/>
    </row>
    <row r="194" spans="1:30" s="13" customFormat="1" x14ac:dyDescent="0.4">
      <c r="A194" s="45" t="str">
        <f t="shared" si="49"/>
        <v>-</v>
      </c>
      <c r="B194" s="45" t="str">
        <f t="shared" si="53"/>
        <v>-</v>
      </c>
      <c r="C194" s="13">
        <v>18</v>
      </c>
      <c r="D194" s="2">
        <v>43384.784942129627</v>
      </c>
      <c r="E194" s="3">
        <v>2463</v>
      </c>
      <c r="F194" s="3" t="s">
        <v>18</v>
      </c>
      <c r="G194" s="3">
        <v>2078</v>
      </c>
      <c r="H194" s="3">
        <v>543</v>
      </c>
      <c r="I194" s="3">
        <v>10</v>
      </c>
      <c r="J194" s="3">
        <v>1</v>
      </c>
      <c r="K194" s="3"/>
      <c r="L194" s="2">
        <v>43384.787534722222</v>
      </c>
      <c r="M194" s="2">
        <v>43384.794918981483</v>
      </c>
      <c r="N194" s="3" t="s">
        <v>29</v>
      </c>
      <c r="O194" s="3" t="s">
        <v>30</v>
      </c>
      <c r="P194" s="3" t="s">
        <v>19</v>
      </c>
      <c r="Q194" s="3" t="s">
        <v>20</v>
      </c>
      <c r="R194" s="2">
        <v>43384.788657407407</v>
      </c>
      <c r="S194" s="2">
        <v>43384.788657407407</v>
      </c>
      <c r="T194" s="2">
        <v>43384.796435185184</v>
      </c>
      <c r="U194" s="2">
        <v>43384.796435185184</v>
      </c>
      <c r="V194" s="3"/>
      <c r="W194" s="14">
        <f t="shared" si="54"/>
        <v>43384.784942129627</v>
      </c>
      <c r="X194" s="15">
        <f t="shared" si="50"/>
        <v>7.3842592610162683E-3</v>
      </c>
      <c r="Y194" s="15">
        <f t="shared" si="51"/>
        <v>7.3842592610162683E-3</v>
      </c>
      <c r="Z194" s="16"/>
      <c r="AA194" s="16">
        <f t="shared" si="52"/>
        <v>0</v>
      </c>
      <c r="AB194" s="16">
        <f t="shared" ref="AB194:AB234" si="55">IF(IF(B194="☆",(IF(K194&gt;R194,K194-W194,R194-W194)),L194-W194)&lt;0,0,IF(B194="☆",(IF(K194&gt;R194,K194-W194,R194-W194)),L194-W194))</f>
        <v>2.5925925947376527E-3</v>
      </c>
      <c r="AC194" s="16"/>
      <c r="AD194" s="16"/>
    </row>
    <row r="195" spans="1:30" s="13" customFormat="1" x14ac:dyDescent="0.4">
      <c r="A195" s="45" t="str">
        <f t="shared" si="49"/>
        <v>-</v>
      </c>
      <c r="B195" s="45" t="str">
        <f t="shared" si="53"/>
        <v>-</v>
      </c>
      <c r="C195" s="13">
        <v>18</v>
      </c>
      <c r="D195" s="2">
        <v>43384.788437499999</v>
      </c>
      <c r="E195" s="3">
        <v>2464</v>
      </c>
      <c r="F195" s="3" t="s">
        <v>18</v>
      </c>
      <c r="G195" s="3">
        <v>2437</v>
      </c>
      <c r="H195" s="3">
        <v>1107</v>
      </c>
      <c r="I195" s="3">
        <v>10</v>
      </c>
      <c r="J195" s="3">
        <v>2</v>
      </c>
      <c r="K195" s="3"/>
      <c r="L195" s="2">
        <v>43384.790405092594</v>
      </c>
      <c r="M195" s="2">
        <v>43384.799525462964</v>
      </c>
      <c r="N195" s="3" t="s">
        <v>52</v>
      </c>
      <c r="O195" s="3" t="s">
        <v>53</v>
      </c>
      <c r="P195" s="3" t="s">
        <v>48</v>
      </c>
      <c r="Q195" s="3" t="s">
        <v>49</v>
      </c>
      <c r="R195" s="2">
        <v>43384.79078703704</v>
      </c>
      <c r="S195" s="2">
        <v>43384.79078703704</v>
      </c>
      <c r="T195" s="2">
        <v>43384.803865740738</v>
      </c>
      <c r="U195" s="2">
        <v>43384.803865740738</v>
      </c>
      <c r="V195" s="3"/>
      <c r="W195" s="14">
        <f t="shared" si="54"/>
        <v>43384.788437499999</v>
      </c>
      <c r="X195" s="15">
        <f t="shared" si="50"/>
        <v>9.1203703705104999E-3</v>
      </c>
      <c r="Y195" s="15">
        <f t="shared" si="51"/>
        <v>1.8240740741021E-2</v>
      </c>
      <c r="Z195" s="16"/>
      <c r="AA195" s="16">
        <f t="shared" si="52"/>
        <v>0</v>
      </c>
      <c r="AB195" s="16">
        <f t="shared" si="55"/>
        <v>1.9675925941555761E-3</v>
      </c>
      <c r="AC195" s="16"/>
      <c r="AD195" s="16"/>
    </row>
    <row r="196" spans="1:30" s="13" customFormat="1" x14ac:dyDescent="0.4">
      <c r="A196" s="45" t="str">
        <f>IF(V196&gt;0, "★", "-")</f>
        <v>★</v>
      </c>
      <c r="B196" s="45" t="str">
        <f>IF(K196&gt;0, "☆", "-")</f>
        <v>-</v>
      </c>
      <c r="C196" s="13">
        <v>18</v>
      </c>
      <c r="D196" s="2">
        <v>43384.503229166665</v>
      </c>
      <c r="E196" s="3">
        <v>2310</v>
      </c>
      <c r="F196" s="3" t="s">
        <v>18</v>
      </c>
      <c r="G196" s="3">
        <v>2442</v>
      </c>
      <c r="H196" s="3">
        <v>913</v>
      </c>
      <c r="I196" s="3">
        <v>6</v>
      </c>
      <c r="J196" s="3">
        <v>3</v>
      </c>
      <c r="K196" s="3"/>
      <c r="L196" s="2">
        <v>43384.752442129633</v>
      </c>
      <c r="M196" s="2">
        <v>43384.755914351852</v>
      </c>
      <c r="N196" s="3" t="s">
        <v>59</v>
      </c>
      <c r="O196" s="3" t="s">
        <v>60</v>
      </c>
      <c r="P196" s="3" t="s">
        <v>61</v>
      </c>
      <c r="Q196" s="3" t="s">
        <v>62</v>
      </c>
      <c r="R196" s="2">
        <v>43384.753483796296</v>
      </c>
      <c r="S196" s="2">
        <v>43384.753483796296</v>
      </c>
      <c r="T196" s="2">
        <v>43384.762604166666</v>
      </c>
      <c r="U196" s="2">
        <v>43384.762604166666</v>
      </c>
      <c r="V196" s="2">
        <v>43384.753483796296</v>
      </c>
      <c r="W196" s="14">
        <f>IF(V196&gt;0,V196,D196)</f>
        <v>43384.753483796296</v>
      </c>
      <c r="X196" s="15">
        <f>M196-L196</f>
        <v>3.4722222189884633E-3</v>
      </c>
      <c r="Y196" s="15">
        <f>X196*J196</f>
        <v>1.041666665696539E-2</v>
      </c>
      <c r="Z196" s="16"/>
      <c r="AA196" s="16">
        <f>IF(IF(A196="☆",K196-R196,L196-R196)&lt;0,0,IF(A196="☆",K196-R196,L196-R196))</f>
        <v>0</v>
      </c>
      <c r="AB196" s="16">
        <f>IF(IF(B196="☆",(IF(K196&gt;R196,K196-W196,R196-W196)),L196-W196)&lt;0,0,IF(B196="☆",(IF(K196&gt;R196,K196-W196,R196-W196)),L196-W196))</f>
        <v>0</v>
      </c>
      <c r="AC196" s="16"/>
      <c r="AD196" s="16"/>
    </row>
    <row r="197" spans="1:30" s="13" customFormat="1" x14ac:dyDescent="0.4">
      <c r="A197" s="45" t="str">
        <f t="shared" si="49"/>
        <v>★</v>
      </c>
      <c r="B197" s="45" t="str">
        <f>IF(K197&gt;0, "☆", "-")</f>
        <v>☆</v>
      </c>
      <c r="C197" s="13">
        <v>18</v>
      </c>
      <c r="D197" s="2">
        <v>43384.765300925923</v>
      </c>
      <c r="E197" s="3">
        <v>2454</v>
      </c>
      <c r="F197" s="3" t="s">
        <v>33</v>
      </c>
      <c r="G197" s="3">
        <v>2455</v>
      </c>
      <c r="H197" s="3">
        <v>937</v>
      </c>
      <c r="I197" s="3">
        <v>9</v>
      </c>
      <c r="J197" s="3">
        <v>1</v>
      </c>
      <c r="K197" s="2">
        <v>43384.768310185187</v>
      </c>
      <c r="L197" s="3"/>
      <c r="M197" s="3"/>
      <c r="N197" s="3" t="s">
        <v>39</v>
      </c>
      <c r="O197" s="3" t="s">
        <v>40</v>
      </c>
      <c r="P197" s="3" t="s">
        <v>27</v>
      </c>
      <c r="Q197" s="3" t="s">
        <v>28</v>
      </c>
      <c r="R197" s="2">
        <v>43384.781793981485</v>
      </c>
      <c r="S197" s="3"/>
      <c r="T197" s="2">
        <v>43384.80395833333</v>
      </c>
      <c r="U197" s="3"/>
      <c r="V197" s="2">
        <v>43384.781793981485</v>
      </c>
      <c r="W197" s="14">
        <f>IF(V197&gt;0,V197,D197)</f>
        <v>43384.781793981485</v>
      </c>
      <c r="X197" s="15">
        <f>M197-L197</f>
        <v>0</v>
      </c>
      <c r="Y197" s="15">
        <f>X197*J197</f>
        <v>0</v>
      </c>
      <c r="Z197" s="16"/>
      <c r="AA197" s="16">
        <f t="shared" si="52"/>
        <v>0</v>
      </c>
      <c r="AB197" s="16">
        <f>IF(IF(B197="☆",(IF(K197&gt;R197,K197-W197,R197-W197)),L197-W197)&lt;0,0,IF(B197="☆",(IF(K197&gt;R197,K197-W197,R197-W197)),L197-W197))</f>
        <v>0</v>
      </c>
      <c r="AC197" s="16"/>
      <c r="AD197" s="16"/>
    </row>
    <row r="198" spans="1:30" s="13" customFormat="1" x14ac:dyDescent="0.4">
      <c r="A198" s="45" t="str">
        <f t="shared" si="49"/>
        <v>-</v>
      </c>
      <c r="B198" s="45" t="str">
        <f>IF(K198&gt;0, "☆", "-")</f>
        <v>☆</v>
      </c>
      <c r="C198" s="13">
        <v>18</v>
      </c>
      <c r="D198" s="2">
        <v>43384.769421296296</v>
      </c>
      <c r="E198" s="3">
        <v>2456</v>
      </c>
      <c r="F198" s="3" t="s">
        <v>38</v>
      </c>
      <c r="G198" s="3">
        <v>0</v>
      </c>
      <c r="H198" s="3">
        <v>929</v>
      </c>
      <c r="I198" s="3">
        <v>10</v>
      </c>
      <c r="J198" s="3">
        <v>1</v>
      </c>
      <c r="K198" s="2">
        <v>43384.778993055559</v>
      </c>
      <c r="L198" s="3"/>
      <c r="M198" s="3"/>
      <c r="N198" s="3" t="s">
        <v>41</v>
      </c>
      <c r="O198" s="3" t="s">
        <v>42</v>
      </c>
      <c r="P198" s="3" t="s">
        <v>27</v>
      </c>
      <c r="Q198" s="3" t="s">
        <v>28</v>
      </c>
      <c r="R198" s="2">
        <v>43384.772847222222</v>
      </c>
      <c r="S198" s="3"/>
      <c r="T198" s="2">
        <v>43384.783634259256</v>
      </c>
      <c r="U198" s="3"/>
      <c r="V198" s="3"/>
      <c r="W198" s="14">
        <f>IF(V198&gt;0,V198,D198)</f>
        <v>43384.769421296296</v>
      </c>
      <c r="X198" s="15">
        <f>M198-L198</f>
        <v>0</v>
      </c>
      <c r="Y198" s="15">
        <f>X198*J198</f>
        <v>0</v>
      </c>
      <c r="Z198" s="16"/>
      <c r="AA198" s="16">
        <f t="shared" si="52"/>
        <v>0</v>
      </c>
      <c r="AB198" s="16">
        <f>IF(IF(B198="☆",(IF(K198&gt;R198,K198-W198,R198-W198)),L198-W198)&lt;0,0,IF(B198="☆",(IF(K198&gt;R198,K198-W198,R198-W198)),L198-W198))</f>
        <v>9.5717592630535364E-3</v>
      </c>
      <c r="AC198" s="16"/>
      <c r="AD198" s="16"/>
    </row>
    <row r="199" spans="1:30" s="20" customFormat="1" x14ac:dyDescent="0.4">
      <c r="A199" s="59" t="str">
        <f>IF(V199&gt;0, "★", "-")</f>
        <v>★</v>
      </c>
      <c r="B199" s="59" t="str">
        <f>IF(K199&gt;0, "☆", "-")</f>
        <v>☆</v>
      </c>
      <c r="C199" s="20">
        <v>18</v>
      </c>
      <c r="D199" s="4">
        <v>43384.791250000002</v>
      </c>
      <c r="E199" s="5">
        <v>2466</v>
      </c>
      <c r="F199" s="5" t="s">
        <v>33</v>
      </c>
      <c r="G199" s="5">
        <v>2351</v>
      </c>
      <c r="H199" s="5">
        <v>833</v>
      </c>
      <c r="I199" s="5">
        <v>9</v>
      </c>
      <c r="J199" s="5">
        <v>2</v>
      </c>
      <c r="K199" s="4">
        <v>43384.791689814818</v>
      </c>
      <c r="L199" s="5"/>
      <c r="M199" s="5"/>
      <c r="N199" s="5" t="s">
        <v>27</v>
      </c>
      <c r="O199" s="5" t="s">
        <v>28</v>
      </c>
      <c r="P199" s="5" t="s">
        <v>69</v>
      </c>
      <c r="Q199" s="5" t="s">
        <v>70</v>
      </c>
      <c r="R199" s="4">
        <v>43384.79515046296</v>
      </c>
      <c r="S199" s="5"/>
      <c r="T199" s="4">
        <v>43384.808217592596</v>
      </c>
      <c r="U199" s="5"/>
      <c r="V199" s="4">
        <v>43384.79515046296</v>
      </c>
      <c r="W199" s="21">
        <f>IF(V199&gt;0,V199,D199)</f>
        <v>43384.79515046296</v>
      </c>
      <c r="X199" s="60">
        <f>M199-L199</f>
        <v>0</v>
      </c>
      <c r="Y199" s="60">
        <f>X199*J199</f>
        <v>0</v>
      </c>
      <c r="Z199" s="61"/>
      <c r="AA199" s="61">
        <f>IF(IF(A199="☆",K199-R199,L199-R199)&lt;0,0,IF(A199="☆",K199-R199,L199-R199))</f>
        <v>0</v>
      </c>
      <c r="AB199" s="61">
        <f>IF(IF(B199="☆",(IF(K199&gt;R199,K199-W199,R199-W199)),L199-W199)&lt;0,0,IF(B199="☆",(IF(K199&gt;R199,K199-W199,R199-W199)),L199-W199))</f>
        <v>0</v>
      </c>
      <c r="AC199" s="61"/>
      <c r="AD199" s="61"/>
    </row>
    <row r="200" spans="1:30" s="67" customFormat="1" x14ac:dyDescent="0.4">
      <c r="A200" s="62" t="str">
        <f t="shared" si="49"/>
        <v>★</v>
      </c>
      <c r="B200" s="62" t="str">
        <f t="shared" si="53"/>
        <v>-</v>
      </c>
      <c r="C200" s="67">
        <v>19</v>
      </c>
      <c r="D200" s="64">
        <v>43384.789409722223</v>
      </c>
      <c r="E200" s="63">
        <v>2465</v>
      </c>
      <c r="F200" s="63" t="s">
        <v>18</v>
      </c>
      <c r="G200" s="63">
        <v>1756</v>
      </c>
      <c r="H200" s="63">
        <v>659</v>
      </c>
      <c r="I200" s="63">
        <v>4</v>
      </c>
      <c r="J200" s="63">
        <v>1</v>
      </c>
      <c r="K200" s="63"/>
      <c r="L200" s="64">
        <v>43384.801226851851</v>
      </c>
      <c r="M200" s="64">
        <v>43384.806481481479</v>
      </c>
      <c r="N200" s="63" t="s">
        <v>61</v>
      </c>
      <c r="O200" s="63" t="s">
        <v>62</v>
      </c>
      <c r="P200" s="63" t="s">
        <v>27</v>
      </c>
      <c r="Q200" s="63" t="s">
        <v>28</v>
      </c>
      <c r="R200" s="64">
        <v>43384.798842592594</v>
      </c>
      <c r="S200" s="64">
        <v>43384.798842592594</v>
      </c>
      <c r="T200" s="64">
        <v>43384.805868055555</v>
      </c>
      <c r="U200" s="64">
        <v>43384.805868055555</v>
      </c>
      <c r="V200" s="64">
        <v>43384.798842592594</v>
      </c>
      <c r="W200" s="68">
        <f t="shared" si="54"/>
        <v>43384.798842592594</v>
      </c>
      <c r="X200" s="69">
        <f t="shared" si="50"/>
        <v>5.2546296283253469E-3</v>
      </c>
      <c r="Y200" s="69">
        <f t="shared" si="51"/>
        <v>5.2546296283253469E-3</v>
      </c>
      <c r="Z200" s="70">
        <f>SUM(Y200:Y218)</f>
        <v>9.1087962973688263E-2</v>
      </c>
      <c r="AA200" s="70">
        <f t="shared" si="52"/>
        <v>2.3842592563596554E-3</v>
      </c>
      <c r="AB200" s="70">
        <f t="shared" si="55"/>
        <v>2.3842592563596554E-3</v>
      </c>
      <c r="AC200" s="77">
        <f>AVERAGE(AB200:AB218)</f>
        <v>3.2479745373166224E-3</v>
      </c>
      <c r="AD200" s="70">
        <f>MEDIAN(AB200:AB218)</f>
        <v>2.7719907375285402E-3</v>
      </c>
    </row>
    <row r="201" spans="1:30" s="13" customFormat="1" x14ac:dyDescent="0.4">
      <c r="A201" s="45" t="str">
        <f t="shared" si="49"/>
        <v>★</v>
      </c>
      <c r="B201" s="45" t="str">
        <f t="shared" si="53"/>
        <v>-</v>
      </c>
      <c r="C201" s="13">
        <v>19</v>
      </c>
      <c r="D201" s="2">
        <v>43384.79215277778</v>
      </c>
      <c r="E201" s="3">
        <v>2467</v>
      </c>
      <c r="F201" s="3" t="s">
        <v>33</v>
      </c>
      <c r="G201" s="3">
        <v>2351</v>
      </c>
      <c r="H201" s="3">
        <v>935</v>
      </c>
      <c r="I201" s="3">
        <v>4</v>
      </c>
      <c r="J201" s="3">
        <v>2</v>
      </c>
      <c r="K201" s="3"/>
      <c r="L201" s="2">
        <v>43384.806689814817</v>
      </c>
      <c r="M201" s="2">
        <v>43384.812476851854</v>
      </c>
      <c r="N201" s="3" t="s">
        <v>27</v>
      </c>
      <c r="O201" s="3" t="s">
        <v>28</v>
      </c>
      <c r="P201" s="3" t="s">
        <v>69</v>
      </c>
      <c r="Q201" s="3" t="s">
        <v>70</v>
      </c>
      <c r="R201" s="2">
        <v>43384.805868055555</v>
      </c>
      <c r="S201" s="2">
        <v>43384.805868055555</v>
      </c>
      <c r="T201" s="2">
        <v>43384.819282407407</v>
      </c>
      <c r="U201" s="2">
        <v>43384.819282407407</v>
      </c>
      <c r="V201" s="2">
        <v>43384.798946759256</v>
      </c>
      <c r="W201" s="14">
        <f t="shared" si="54"/>
        <v>43384.798946759256</v>
      </c>
      <c r="X201" s="15">
        <f t="shared" si="50"/>
        <v>5.7870370364980772E-3</v>
      </c>
      <c r="Y201" s="15">
        <f t="shared" si="51"/>
        <v>1.1574074072996154E-2</v>
      </c>
      <c r="Z201" s="16"/>
      <c r="AA201" s="16">
        <f t="shared" si="52"/>
        <v>8.217592621804215E-4</v>
      </c>
      <c r="AB201" s="16">
        <f t="shared" si="55"/>
        <v>7.7430555611499585E-3</v>
      </c>
      <c r="AC201" s="16"/>
      <c r="AD201" s="16"/>
    </row>
    <row r="202" spans="1:30" s="13" customFormat="1" x14ac:dyDescent="0.4">
      <c r="A202" s="45" t="str">
        <f>IF(V202&gt;0, "★", "-")</f>
        <v>★</v>
      </c>
      <c r="B202" s="45" t="str">
        <f>IF(K202&gt;0, "☆", "-")</f>
        <v>-</v>
      </c>
      <c r="C202" s="13">
        <v>19</v>
      </c>
      <c r="D202" s="2">
        <v>43384.764317129629</v>
      </c>
      <c r="E202" s="3">
        <v>2453</v>
      </c>
      <c r="F202" s="3" t="s">
        <v>33</v>
      </c>
      <c r="G202" s="3">
        <v>2471</v>
      </c>
      <c r="H202" s="3">
        <v>441</v>
      </c>
      <c r="I202" s="3">
        <v>9</v>
      </c>
      <c r="J202" s="3">
        <v>2</v>
      </c>
      <c r="K202" s="3"/>
      <c r="L202" s="2">
        <v>43384.786423611113</v>
      </c>
      <c r="M202" s="2">
        <v>43384.793645833335</v>
      </c>
      <c r="N202" s="3" t="s">
        <v>69</v>
      </c>
      <c r="O202" s="3" t="s">
        <v>70</v>
      </c>
      <c r="P202" s="3" t="s">
        <v>27</v>
      </c>
      <c r="Q202" s="3" t="s">
        <v>28</v>
      </c>
      <c r="R202" s="2">
        <v>43384.791666666664</v>
      </c>
      <c r="S202" s="2">
        <v>43384.791666666664</v>
      </c>
      <c r="T202" s="2">
        <v>43384.804305555554</v>
      </c>
      <c r="U202" s="2">
        <v>43384.804652777777</v>
      </c>
      <c r="V202" s="2">
        <v>43384.791666666664</v>
      </c>
      <c r="W202" s="14">
        <f>IF(V202&gt;0,V202,D202)</f>
        <v>43384.791666666664</v>
      </c>
      <c r="X202" s="15">
        <f>M202-L202</f>
        <v>7.2222222224809229E-3</v>
      </c>
      <c r="Y202" s="15">
        <f>X202*J202</f>
        <v>1.4444444444961846E-2</v>
      </c>
      <c r="Z202" s="16"/>
      <c r="AA202" s="16">
        <f>IF(IF(A202="☆",K202-R202,L202-R202)&lt;0,0,IF(A202="☆",K202-R202,L202-R202))</f>
        <v>0</v>
      </c>
      <c r="AB202" s="16">
        <f>IF(IF(B202="☆",(IF(K202&gt;R202,K202-W202,R202-W202)),L202-W202)&lt;0,0,IF(B202="☆",(IF(K202&gt;R202,K202-W202,R202-W202)),L202-W202))</f>
        <v>0</v>
      </c>
      <c r="AC202" s="16"/>
      <c r="AD202" s="16"/>
    </row>
    <row r="203" spans="1:30" s="13" customFormat="1" x14ac:dyDescent="0.4">
      <c r="A203" s="45" t="str">
        <f t="shared" si="49"/>
        <v>-</v>
      </c>
      <c r="B203" s="45" t="str">
        <f t="shared" si="53"/>
        <v>-</v>
      </c>
      <c r="C203" s="13">
        <v>19</v>
      </c>
      <c r="D203" s="2">
        <v>43384.795277777775</v>
      </c>
      <c r="E203" s="3">
        <v>2468</v>
      </c>
      <c r="F203" s="3" t="s">
        <v>18</v>
      </c>
      <c r="G203" s="3">
        <v>985</v>
      </c>
      <c r="H203" s="3">
        <v>472</v>
      </c>
      <c r="I203" s="3">
        <v>2</v>
      </c>
      <c r="J203" s="3">
        <v>1</v>
      </c>
      <c r="K203" s="3"/>
      <c r="L203" s="2">
        <v>43384.797175925924</v>
      </c>
      <c r="M203" s="2">
        <v>43384.80096064815</v>
      </c>
      <c r="N203" s="3" t="s">
        <v>76</v>
      </c>
      <c r="O203" s="3" t="s">
        <v>77</v>
      </c>
      <c r="P203" s="3" t="s">
        <v>41</v>
      </c>
      <c r="Q203" s="3" t="s">
        <v>42</v>
      </c>
      <c r="R203" s="2">
        <v>43384.800173611111</v>
      </c>
      <c r="S203" s="2">
        <v>43384.800173611111</v>
      </c>
      <c r="T203" s="2">
        <v>43384.809120370373</v>
      </c>
      <c r="U203" s="2">
        <v>43384.809120370373</v>
      </c>
      <c r="V203" s="3"/>
      <c r="W203" s="14">
        <f t="shared" si="54"/>
        <v>43384.795277777775</v>
      </c>
      <c r="X203" s="15">
        <f t="shared" si="50"/>
        <v>3.7847222265554592E-3</v>
      </c>
      <c r="Y203" s="15">
        <f t="shared" si="51"/>
        <v>3.7847222265554592E-3</v>
      </c>
      <c r="Z203" s="16"/>
      <c r="AA203" s="16">
        <f t="shared" si="52"/>
        <v>0</v>
      </c>
      <c r="AB203" s="16">
        <f t="shared" si="55"/>
        <v>1.898148148029577E-3</v>
      </c>
      <c r="AC203" s="16"/>
      <c r="AD203" s="16"/>
    </row>
    <row r="204" spans="1:30" s="13" customFormat="1" x14ac:dyDescent="0.4">
      <c r="A204" s="45" t="str">
        <f t="shared" ref="A204:A236" si="56">IF(V204&gt;0, "★", "-")</f>
        <v>-</v>
      </c>
      <c r="B204" s="45" t="str">
        <f t="shared" si="53"/>
        <v>-</v>
      </c>
      <c r="C204" s="13">
        <v>19</v>
      </c>
      <c r="D204" s="2">
        <v>43384.795428240737</v>
      </c>
      <c r="E204" s="3">
        <v>2469</v>
      </c>
      <c r="F204" s="3" t="s">
        <v>33</v>
      </c>
      <c r="G204" s="3">
        <v>2505</v>
      </c>
      <c r="H204" s="3">
        <v>483</v>
      </c>
      <c r="I204" s="3">
        <v>5</v>
      </c>
      <c r="J204" s="3">
        <v>1</v>
      </c>
      <c r="K204" s="3"/>
      <c r="L204" s="2">
        <v>43384.799756944441</v>
      </c>
      <c r="M204" s="2">
        <v>43384.806851851848</v>
      </c>
      <c r="N204" s="3" t="s">
        <v>41</v>
      </c>
      <c r="O204" s="3" t="s">
        <v>42</v>
      </c>
      <c r="P204" s="3" t="s">
        <v>63</v>
      </c>
      <c r="Q204" s="3" t="s">
        <v>64</v>
      </c>
      <c r="R204" s="2">
        <v>43384.799571759257</v>
      </c>
      <c r="S204" s="2">
        <v>43384.799641203703</v>
      </c>
      <c r="T204" s="2">
        <v>43384.812592592592</v>
      </c>
      <c r="U204" s="2">
        <v>43384.81486111111</v>
      </c>
      <c r="V204" s="3"/>
      <c r="W204" s="14">
        <f t="shared" si="54"/>
        <v>43384.795428240737</v>
      </c>
      <c r="X204" s="15">
        <f t="shared" si="50"/>
        <v>7.0949074070085771E-3</v>
      </c>
      <c r="Y204" s="15">
        <f t="shared" si="51"/>
        <v>7.0949074070085771E-3</v>
      </c>
      <c r="Z204" s="16"/>
      <c r="AA204" s="16">
        <f t="shared" si="52"/>
        <v>1.8518518481869251E-4</v>
      </c>
      <c r="AB204" s="16">
        <f t="shared" si="55"/>
        <v>4.3287037042318843E-3</v>
      </c>
      <c r="AC204" s="16"/>
      <c r="AD204" s="16"/>
    </row>
    <row r="205" spans="1:30" s="13" customFormat="1" x14ac:dyDescent="0.4">
      <c r="A205" s="45" t="str">
        <f t="shared" si="56"/>
        <v>★</v>
      </c>
      <c r="B205" s="45" t="str">
        <f t="shared" si="53"/>
        <v>-</v>
      </c>
      <c r="C205" s="13">
        <v>19</v>
      </c>
      <c r="D205" s="2">
        <v>43384.797685185185</v>
      </c>
      <c r="E205" s="3">
        <v>2470</v>
      </c>
      <c r="F205" s="3" t="s">
        <v>18</v>
      </c>
      <c r="G205" s="3">
        <v>2375</v>
      </c>
      <c r="H205" s="3">
        <v>947</v>
      </c>
      <c r="I205" s="3">
        <v>5</v>
      </c>
      <c r="J205" s="3">
        <v>1</v>
      </c>
      <c r="K205" s="3"/>
      <c r="L205" s="2">
        <v>43384.803506944445</v>
      </c>
      <c r="M205" s="2">
        <v>43384.807812500003</v>
      </c>
      <c r="N205" s="3" t="s">
        <v>72</v>
      </c>
      <c r="O205" s="3" t="s">
        <v>73</v>
      </c>
      <c r="P205" s="3" t="s">
        <v>39</v>
      </c>
      <c r="Q205" s="3" t="s">
        <v>40</v>
      </c>
      <c r="R205" s="2">
        <v>43384.808252314811</v>
      </c>
      <c r="S205" s="2">
        <v>43384.808252314811</v>
      </c>
      <c r="T205" s="2">
        <v>43384.817546296297</v>
      </c>
      <c r="U205" s="2">
        <v>43384.817546296297</v>
      </c>
      <c r="V205" s="2">
        <v>43384.80259259259</v>
      </c>
      <c r="W205" s="14">
        <f t="shared" si="54"/>
        <v>43384.80259259259</v>
      </c>
      <c r="X205" s="15">
        <f t="shared" si="50"/>
        <v>4.3055555579485372E-3</v>
      </c>
      <c r="Y205" s="15">
        <f t="shared" si="51"/>
        <v>4.3055555579485372E-3</v>
      </c>
      <c r="Z205" s="16"/>
      <c r="AA205" s="16">
        <f t="shared" si="52"/>
        <v>0</v>
      </c>
      <c r="AB205" s="16">
        <f t="shared" si="55"/>
        <v>9.1435185458976775E-4</v>
      </c>
      <c r="AC205" s="16"/>
      <c r="AD205" s="16"/>
    </row>
    <row r="206" spans="1:30" s="13" customFormat="1" x14ac:dyDescent="0.4">
      <c r="A206" s="45" t="str">
        <f t="shared" si="56"/>
        <v>-</v>
      </c>
      <c r="B206" s="45" t="str">
        <f>IF(K206&gt;0, "☆", "-")</f>
        <v>-</v>
      </c>
      <c r="C206" s="13">
        <v>19</v>
      </c>
      <c r="D206" s="2">
        <v>43384.798993055556</v>
      </c>
      <c r="E206" s="3">
        <v>2471</v>
      </c>
      <c r="F206" s="3" t="s">
        <v>33</v>
      </c>
      <c r="G206" s="3">
        <v>1076</v>
      </c>
      <c r="H206" s="3">
        <v>826</v>
      </c>
      <c r="I206" s="3">
        <v>3</v>
      </c>
      <c r="J206" s="3">
        <v>1</v>
      </c>
      <c r="K206" s="3"/>
      <c r="L206" s="2">
        <v>43384.800497685188</v>
      </c>
      <c r="M206" s="2">
        <v>43384.806145833332</v>
      </c>
      <c r="N206" s="3" t="s">
        <v>50</v>
      </c>
      <c r="O206" s="3" t="s">
        <v>51</v>
      </c>
      <c r="P206" s="3" t="s">
        <v>27</v>
      </c>
      <c r="Q206" s="3" t="s">
        <v>28</v>
      </c>
      <c r="R206" s="2">
        <v>43384.801030092596</v>
      </c>
      <c r="S206" s="2">
        <v>43384.801030092596</v>
      </c>
      <c r="T206" s="2">
        <v>43384.810254629629</v>
      </c>
      <c r="U206" s="2">
        <v>43384.810254629629</v>
      </c>
      <c r="V206" s="3"/>
      <c r="W206" s="14">
        <f>IF(V206&gt;0,V206,D206)</f>
        <v>43384.798993055556</v>
      </c>
      <c r="X206" s="15">
        <f t="shared" si="50"/>
        <v>5.648148144246079E-3</v>
      </c>
      <c r="Y206" s="15">
        <f t="shared" si="51"/>
        <v>5.648148144246079E-3</v>
      </c>
      <c r="Z206" s="16"/>
      <c r="AA206" s="16">
        <f t="shared" si="52"/>
        <v>0</v>
      </c>
      <c r="AB206" s="16">
        <f>IF(IF(B206="☆",(IF(K206&gt;R206,K206-W206,R206-W206)),L206-W206)&lt;0,0,IF(B206="☆",(IF(K206&gt;R206,K206-W206,R206-W206)),L206-W206))</f>
        <v>1.5046296321088448E-3</v>
      </c>
      <c r="AC206" s="16"/>
      <c r="AD206" s="16"/>
    </row>
    <row r="207" spans="1:30" s="13" customFormat="1" x14ac:dyDescent="0.4">
      <c r="A207" s="45" t="str">
        <f t="shared" si="56"/>
        <v>-</v>
      </c>
      <c r="B207" s="45" t="str">
        <f>IF(K207&gt;0, "☆", "-")</f>
        <v>-</v>
      </c>
      <c r="C207" s="13">
        <v>19</v>
      </c>
      <c r="D207" s="2">
        <v>43384.80395833333</v>
      </c>
      <c r="E207" s="3">
        <v>2472</v>
      </c>
      <c r="F207" s="3" t="s">
        <v>38</v>
      </c>
      <c r="G207" s="3">
        <v>0</v>
      </c>
      <c r="H207" s="3">
        <v>1071</v>
      </c>
      <c r="I207" s="3">
        <v>1</v>
      </c>
      <c r="J207" s="3">
        <v>1</v>
      </c>
      <c r="K207" s="3"/>
      <c r="L207" s="2">
        <v>43384.809641203705</v>
      </c>
      <c r="M207" s="2">
        <v>43384.815659722219</v>
      </c>
      <c r="N207" s="3" t="s">
        <v>54</v>
      </c>
      <c r="O207" s="3" t="s">
        <v>55</v>
      </c>
      <c r="P207" s="3" t="s">
        <v>41</v>
      </c>
      <c r="Q207" s="3" t="s">
        <v>42</v>
      </c>
      <c r="R207" s="2">
        <v>43384.809386574074</v>
      </c>
      <c r="S207" s="2">
        <v>43384.809386574074</v>
      </c>
      <c r="T207" s="2">
        <v>43384.816238425927</v>
      </c>
      <c r="U207" s="2">
        <v>43384.816238425927</v>
      </c>
      <c r="V207" s="3"/>
      <c r="W207" s="14">
        <f>IF(V207&gt;0,V207,D207)</f>
        <v>43384.80395833333</v>
      </c>
      <c r="X207" s="15">
        <f t="shared" si="50"/>
        <v>6.018518513883464E-3</v>
      </c>
      <c r="Y207" s="15">
        <f t="shared" si="51"/>
        <v>6.018518513883464E-3</v>
      </c>
      <c r="Z207" s="16"/>
      <c r="AA207" s="16">
        <f t="shared" si="52"/>
        <v>2.546296309446916E-4</v>
      </c>
      <c r="AB207" s="16">
        <f>IF(IF(B207="☆",(IF(K207&gt;R207,K207-W207,R207-W207)),L207-W207)&lt;0,0,IF(B207="☆",(IF(K207&gt;R207,K207-W207,R207-W207)),L207-W207))</f>
        <v>5.6828703745850362E-3</v>
      </c>
      <c r="AC207" s="16"/>
      <c r="AD207" s="16"/>
    </row>
    <row r="208" spans="1:30" s="13" customFormat="1" x14ac:dyDescent="0.4">
      <c r="A208" s="45" t="str">
        <f t="shared" si="56"/>
        <v>-</v>
      </c>
      <c r="B208" s="45" t="str">
        <f>IF(K208&gt;0, "☆", "-")</f>
        <v>-</v>
      </c>
      <c r="C208" s="13">
        <v>19</v>
      </c>
      <c r="D208" s="2">
        <v>43384.81621527778</v>
      </c>
      <c r="E208" s="3">
        <v>2474</v>
      </c>
      <c r="F208" s="3" t="s">
        <v>43</v>
      </c>
      <c r="G208" s="3">
        <v>0</v>
      </c>
      <c r="H208" s="3">
        <v>629</v>
      </c>
      <c r="I208" s="3">
        <v>3</v>
      </c>
      <c r="J208" s="3">
        <v>1</v>
      </c>
      <c r="K208" s="3"/>
      <c r="L208" s="2">
        <v>43384.817847222221</v>
      </c>
      <c r="M208" s="2">
        <v>43384.82135416667</v>
      </c>
      <c r="N208" s="3" t="s">
        <v>50</v>
      </c>
      <c r="O208" s="3" t="s">
        <v>51</v>
      </c>
      <c r="P208" s="3" t="s">
        <v>23</v>
      </c>
      <c r="Q208" s="3" t="s">
        <v>24</v>
      </c>
      <c r="R208" s="2">
        <v>43384.818206018521</v>
      </c>
      <c r="S208" s="2">
        <v>43384.818206018521</v>
      </c>
      <c r="T208" s="2">
        <v>43384.8278125</v>
      </c>
      <c r="U208" s="2">
        <v>43384.8278125</v>
      </c>
      <c r="V208" s="3"/>
      <c r="W208" s="14">
        <f>IF(V208&gt;0,V208,D208)</f>
        <v>43384.81621527778</v>
      </c>
      <c r="X208" s="15">
        <f t="shared" si="50"/>
        <v>3.5069444493274204E-3</v>
      </c>
      <c r="Y208" s="15">
        <f t="shared" si="51"/>
        <v>3.5069444493274204E-3</v>
      </c>
      <c r="Z208" s="16"/>
      <c r="AA208" s="16">
        <f t="shared" si="52"/>
        <v>0</v>
      </c>
      <c r="AB208" s="16">
        <f>IF(IF(B208="☆",(IF(K208&gt;R208,K208-W208,R208-W208)),L208-W208)&lt;0,0,IF(B208="☆",(IF(K208&gt;R208,K208-W208,R208-W208)),L208-W208))</f>
        <v>1.631944440305233E-3</v>
      </c>
      <c r="AC208" s="16"/>
      <c r="AD208" s="16"/>
    </row>
    <row r="209" spans="1:32" s="13" customFormat="1" x14ac:dyDescent="0.4">
      <c r="A209" s="45" t="str">
        <f t="shared" si="56"/>
        <v>-</v>
      </c>
      <c r="B209" s="45" t="str">
        <f>IF(K209&gt;0, "☆", "-")</f>
        <v>-</v>
      </c>
      <c r="C209" s="13">
        <v>19</v>
      </c>
      <c r="D209" s="2">
        <v>43384.81790509259</v>
      </c>
      <c r="E209" s="3">
        <v>2475</v>
      </c>
      <c r="F209" s="3" t="s">
        <v>43</v>
      </c>
      <c r="G209" s="3">
        <v>0</v>
      </c>
      <c r="H209" s="3">
        <v>305</v>
      </c>
      <c r="I209" s="3">
        <v>1</v>
      </c>
      <c r="J209" s="3">
        <v>1</v>
      </c>
      <c r="K209" s="3"/>
      <c r="L209" s="2">
        <v>43384.819664351853</v>
      </c>
      <c r="M209" s="2">
        <v>43384.825324074074</v>
      </c>
      <c r="N209" s="3" t="s">
        <v>57</v>
      </c>
      <c r="O209" s="3" t="s">
        <v>58</v>
      </c>
      <c r="P209" s="3" t="s">
        <v>27</v>
      </c>
      <c r="Q209" s="3" t="s">
        <v>28</v>
      </c>
      <c r="R209" s="2">
        <v>43384.818935185183</v>
      </c>
      <c r="S209" s="2">
        <v>43384.818935185183</v>
      </c>
      <c r="T209" s="2">
        <v>43384.827094907407</v>
      </c>
      <c r="U209" s="2">
        <v>43384.827094907407</v>
      </c>
      <c r="V209" s="3"/>
      <c r="W209" s="14">
        <f>IF(V209&gt;0,V209,D209)</f>
        <v>43384.81790509259</v>
      </c>
      <c r="X209" s="15">
        <f t="shared" si="50"/>
        <v>5.6597222210257314E-3</v>
      </c>
      <c r="Y209" s="15">
        <f t="shared" si="51"/>
        <v>5.6597222210257314E-3</v>
      </c>
      <c r="Z209" s="16"/>
      <c r="AA209" s="16">
        <f t="shared" si="52"/>
        <v>7.2916666977107525E-4</v>
      </c>
      <c r="AB209" s="16">
        <f>IF(IF(B209="☆",(IF(K209&gt;R209,K209-W209,R209-W209)),L209-W209)&lt;0,0,IF(B209="☆",(IF(K209&gt;R209,K209-W209,R209-W209)),L209-W209))</f>
        <v>1.7592592630535364E-3</v>
      </c>
      <c r="AC209" s="16"/>
      <c r="AD209" s="16"/>
    </row>
    <row r="210" spans="1:32" s="13" customFormat="1" x14ac:dyDescent="0.4">
      <c r="A210" s="45" t="str">
        <f t="shared" si="56"/>
        <v>-</v>
      </c>
      <c r="B210" s="45" t="str">
        <f t="shared" si="53"/>
        <v>-</v>
      </c>
      <c r="C210" s="13">
        <v>19</v>
      </c>
      <c r="D210" s="2">
        <v>43384.819108796299</v>
      </c>
      <c r="E210" s="3">
        <v>2478</v>
      </c>
      <c r="F210" s="3" t="s">
        <v>18</v>
      </c>
      <c r="G210" s="3">
        <v>2511</v>
      </c>
      <c r="H210" s="3">
        <v>1038</v>
      </c>
      <c r="I210" s="3">
        <v>5</v>
      </c>
      <c r="J210" s="3">
        <v>1</v>
      </c>
      <c r="K210" s="3"/>
      <c r="L210" s="2">
        <v>43384.819803240738</v>
      </c>
      <c r="M210" s="2">
        <v>43384.831655092596</v>
      </c>
      <c r="N210" s="3" t="s">
        <v>67</v>
      </c>
      <c r="O210" s="3" t="s">
        <v>68</v>
      </c>
      <c r="P210" s="3" t="s">
        <v>59</v>
      </c>
      <c r="Q210" s="3" t="s">
        <v>60</v>
      </c>
      <c r="R210" s="2">
        <v>43384.822835648149</v>
      </c>
      <c r="S210" s="2">
        <v>43384.822835648149</v>
      </c>
      <c r="T210" s="2">
        <v>43384.841400462959</v>
      </c>
      <c r="U210" s="2">
        <v>43384.842129629629</v>
      </c>
      <c r="V210" s="3"/>
      <c r="W210" s="14">
        <f t="shared" si="54"/>
        <v>43384.819108796299</v>
      </c>
      <c r="X210" s="15">
        <f t="shared" si="50"/>
        <v>1.1851851857500151E-2</v>
      </c>
      <c r="Y210" s="15">
        <f t="shared" si="51"/>
        <v>1.1851851857500151E-2</v>
      </c>
      <c r="Z210" s="16"/>
      <c r="AA210" s="16">
        <f t="shared" si="52"/>
        <v>0</v>
      </c>
      <c r="AB210" s="16">
        <f t="shared" si="55"/>
        <v>6.9444443943211809E-4</v>
      </c>
      <c r="AC210" s="16"/>
      <c r="AD210" s="16"/>
    </row>
    <row r="211" spans="1:32" s="13" customFormat="1" x14ac:dyDescent="0.4">
      <c r="A211" s="45" t="str">
        <f t="shared" si="56"/>
        <v>-</v>
      </c>
      <c r="B211" s="45" t="str">
        <f t="shared" si="53"/>
        <v>-</v>
      </c>
      <c r="C211" s="13">
        <v>19</v>
      </c>
      <c r="D211" s="2">
        <v>43384.821377314816</v>
      </c>
      <c r="E211" s="3">
        <v>2481</v>
      </c>
      <c r="F211" s="3" t="s">
        <v>18</v>
      </c>
      <c r="G211" s="3">
        <v>1756</v>
      </c>
      <c r="H211" s="3">
        <v>595</v>
      </c>
      <c r="I211" s="3">
        <v>5</v>
      </c>
      <c r="J211" s="3">
        <v>1</v>
      </c>
      <c r="K211" s="3"/>
      <c r="L211" s="2">
        <v>43384.824594907404</v>
      </c>
      <c r="M211" s="2">
        <v>43384.831608796296</v>
      </c>
      <c r="N211" s="3" t="s">
        <v>27</v>
      </c>
      <c r="O211" s="3" t="s">
        <v>28</v>
      </c>
      <c r="P211" s="3" t="s">
        <v>41</v>
      </c>
      <c r="Q211" s="3" t="s">
        <v>42</v>
      </c>
      <c r="R211" s="2">
        <v>43384.827280092592</v>
      </c>
      <c r="S211" s="2">
        <v>43384.827280092592</v>
      </c>
      <c r="T211" s="2">
        <v>43384.838020833333</v>
      </c>
      <c r="U211" s="2">
        <v>43384.838020833333</v>
      </c>
      <c r="V211" s="3"/>
      <c r="W211" s="14">
        <f t="shared" si="54"/>
        <v>43384.821377314816</v>
      </c>
      <c r="X211" s="15">
        <f t="shared" si="50"/>
        <v>7.0138888913788833E-3</v>
      </c>
      <c r="Y211" s="15">
        <f t="shared" si="51"/>
        <v>7.0138888913788833E-3</v>
      </c>
      <c r="Z211" s="16"/>
      <c r="AA211" s="16">
        <f t="shared" si="52"/>
        <v>0</v>
      </c>
      <c r="AB211" s="16">
        <f t="shared" si="55"/>
        <v>3.2175925880437717E-3</v>
      </c>
      <c r="AC211" s="16"/>
      <c r="AD211" s="16"/>
    </row>
    <row r="212" spans="1:32" s="13" customFormat="1" x14ac:dyDescent="0.4">
      <c r="A212" s="45" t="str">
        <f t="shared" si="56"/>
        <v>-</v>
      </c>
      <c r="B212" s="45" t="str">
        <f t="shared" si="53"/>
        <v>-</v>
      </c>
      <c r="C212" s="13">
        <v>19</v>
      </c>
      <c r="D212" s="2">
        <v>43384.82298611111</v>
      </c>
      <c r="E212" s="3">
        <v>2482</v>
      </c>
      <c r="F212" s="3" t="s">
        <v>33</v>
      </c>
      <c r="G212" s="3">
        <v>2512</v>
      </c>
      <c r="H212" s="3">
        <v>865</v>
      </c>
      <c r="I212" s="3">
        <v>2</v>
      </c>
      <c r="J212" s="3">
        <v>1</v>
      </c>
      <c r="K212" s="3"/>
      <c r="L212" s="2">
        <v>43384.827557870369</v>
      </c>
      <c r="M212" s="2">
        <v>43384.832488425927</v>
      </c>
      <c r="N212" s="3" t="s">
        <v>31</v>
      </c>
      <c r="O212" s="3" t="s">
        <v>32</v>
      </c>
      <c r="P212" s="3" t="s">
        <v>19</v>
      </c>
      <c r="Q212" s="3" t="s">
        <v>20</v>
      </c>
      <c r="R212" s="2">
        <v>43384.827581018515</v>
      </c>
      <c r="S212" s="2">
        <v>43384.827581018515</v>
      </c>
      <c r="T212" s="2">
        <v>43384.836180555554</v>
      </c>
      <c r="U212" s="2">
        <v>43384.836180555554</v>
      </c>
      <c r="V212" s="3"/>
      <c r="W212" s="14">
        <f t="shared" si="54"/>
        <v>43384.82298611111</v>
      </c>
      <c r="X212" s="15">
        <f t="shared" si="50"/>
        <v>4.9305555585306138E-3</v>
      </c>
      <c r="Y212" s="15">
        <f t="shared" si="51"/>
        <v>4.9305555585306138E-3</v>
      </c>
      <c r="Z212" s="16"/>
      <c r="AA212" s="16">
        <f t="shared" si="52"/>
        <v>0</v>
      </c>
      <c r="AB212" s="16">
        <f t="shared" si="55"/>
        <v>4.5717592583969235E-3</v>
      </c>
    </row>
    <row r="213" spans="1:32" s="13" customFormat="1" x14ac:dyDescent="0.4">
      <c r="A213" s="45" t="str">
        <f t="shared" si="56"/>
        <v>-</v>
      </c>
      <c r="B213" s="45" t="str">
        <f t="shared" ref="B213:B222" si="57">IF(K213&gt;0, "☆", "-")</f>
        <v>☆</v>
      </c>
      <c r="C213" s="13">
        <v>19</v>
      </c>
      <c r="D213" s="2">
        <v>43384.80804398148</v>
      </c>
      <c r="E213" s="3">
        <v>2473</v>
      </c>
      <c r="F213" s="3" t="s">
        <v>18</v>
      </c>
      <c r="G213" s="3">
        <v>2511</v>
      </c>
      <c r="H213" s="3">
        <v>584</v>
      </c>
      <c r="I213" s="3">
        <v>5</v>
      </c>
      <c r="J213" s="3">
        <v>1</v>
      </c>
      <c r="K213" s="2">
        <v>43384.817858796298</v>
      </c>
      <c r="L213" s="3"/>
      <c r="M213" s="3"/>
      <c r="N213" s="3" t="s">
        <v>67</v>
      </c>
      <c r="O213" s="3" t="s">
        <v>68</v>
      </c>
      <c r="P213" s="3" t="s">
        <v>59</v>
      </c>
      <c r="Q213" s="3" t="s">
        <v>60</v>
      </c>
      <c r="R213" s="2">
        <v>43384.814618055556</v>
      </c>
      <c r="S213" s="3"/>
      <c r="T213" s="2">
        <v>43384.833182870374</v>
      </c>
      <c r="U213" s="3"/>
      <c r="V213" s="3"/>
      <c r="W213" s="14">
        <f t="shared" ref="W213:W222" si="58">IF(V213&gt;0,V213,D213)</f>
        <v>43384.80804398148</v>
      </c>
      <c r="X213" s="15">
        <f t="shared" ref="X213:X218" si="59">M213-L213</f>
        <v>0</v>
      </c>
      <c r="Y213" s="15">
        <f t="shared" ref="Y213:Y218" si="60">X213*J213</f>
        <v>0</v>
      </c>
      <c r="Z213" s="16"/>
      <c r="AA213" s="16">
        <f t="shared" si="52"/>
        <v>0</v>
      </c>
      <c r="AB213" s="16"/>
      <c r="AC213" s="16"/>
      <c r="AD213" s="16"/>
      <c r="AF213" s="76" t="s">
        <v>110</v>
      </c>
    </row>
    <row r="214" spans="1:32" s="13" customFormat="1" x14ac:dyDescent="0.4">
      <c r="A214" s="45" t="str">
        <f t="shared" si="56"/>
        <v>-</v>
      </c>
      <c r="B214" s="45" t="str">
        <f t="shared" si="57"/>
        <v>☆</v>
      </c>
      <c r="C214" s="13">
        <v>19</v>
      </c>
      <c r="D214" s="2">
        <v>43384.818240740744</v>
      </c>
      <c r="E214" s="3">
        <v>2476</v>
      </c>
      <c r="F214" s="3" t="s">
        <v>18</v>
      </c>
      <c r="G214" s="3">
        <v>2511</v>
      </c>
      <c r="H214" s="3">
        <v>366</v>
      </c>
      <c r="I214" s="3">
        <v>7</v>
      </c>
      <c r="J214" s="3">
        <v>1</v>
      </c>
      <c r="K214" s="2">
        <v>43384.818877314814</v>
      </c>
      <c r="L214" s="3"/>
      <c r="M214" s="3"/>
      <c r="N214" s="3" t="s">
        <v>67</v>
      </c>
      <c r="O214" s="3" t="s">
        <v>68</v>
      </c>
      <c r="P214" s="3" t="s">
        <v>59</v>
      </c>
      <c r="Q214" s="3" t="s">
        <v>60</v>
      </c>
      <c r="R214" s="2">
        <v>43384.821400462963</v>
      </c>
      <c r="S214" s="3"/>
      <c r="T214" s="2">
        <v>43384.839965277781</v>
      </c>
      <c r="U214" s="3"/>
      <c r="V214" s="3"/>
      <c r="W214" s="14">
        <f t="shared" si="58"/>
        <v>43384.818240740744</v>
      </c>
      <c r="X214" s="15">
        <f t="shared" si="59"/>
        <v>0</v>
      </c>
      <c r="Y214" s="15">
        <f t="shared" si="60"/>
        <v>0</v>
      </c>
      <c r="Z214" s="16"/>
      <c r="AA214" s="16">
        <f t="shared" si="52"/>
        <v>0</v>
      </c>
      <c r="AB214" s="16">
        <f>IF(IF(B214="☆",(IF(K214&gt;R214,K214-W214,R214-W214)),L214-W214)&lt;0,0,IF(B214="☆",(IF(K214&gt;R214,K214-W214,R214-W214)),L214-W214))</f>
        <v>3.159722218697425E-3</v>
      </c>
      <c r="AC214" s="16"/>
      <c r="AD214" s="16"/>
      <c r="AF214" s="76" t="s">
        <v>109</v>
      </c>
    </row>
    <row r="215" spans="1:32" s="13" customFormat="1" x14ac:dyDescent="0.4">
      <c r="A215" s="45" t="str">
        <f t="shared" si="56"/>
        <v>★</v>
      </c>
      <c r="B215" s="45" t="str">
        <f t="shared" si="57"/>
        <v>☆</v>
      </c>
      <c r="C215" s="13">
        <v>19</v>
      </c>
      <c r="D215" s="2">
        <v>43384.818726851852</v>
      </c>
      <c r="E215" s="3">
        <v>2477</v>
      </c>
      <c r="F215" s="3" t="s">
        <v>18</v>
      </c>
      <c r="G215" s="3">
        <v>2296</v>
      </c>
      <c r="H215" s="3">
        <v>1072</v>
      </c>
      <c r="I215" s="3">
        <v>2</v>
      </c>
      <c r="J215" s="3">
        <v>3</v>
      </c>
      <c r="K215" s="2">
        <v>43384.819814814815</v>
      </c>
      <c r="L215" s="3"/>
      <c r="M215" s="3"/>
      <c r="N215" s="3" t="s">
        <v>61</v>
      </c>
      <c r="O215" s="3" t="s">
        <v>62</v>
      </c>
      <c r="P215" s="3" t="s">
        <v>48</v>
      </c>
      <c r="Q215" s="3" t="s">
        <v>49</v>
      </c>
      <c r="R215" s="2">
        <v>43384.830462962964</v>
      </c>
      <c r="S215" s="3"/>
      <c r="T215" s="2">
        <v>43384.835023148145</v>
      </c>
      <c r="U215" s="3"/>
      <c r="V215" s="2">
        <v>43384.479398148149</v>
      </c>
      <c r="W215" s="14">
        <f t="shared" si="58"/>
        <v>43384.479398148149</v>
      </c>
      <c r="X215" s="15">
        <f t="shared" si="59"/>
        <v>0</v>
      </c>
      <c r="Y215" s="15">
        <f t="shared" si="60"/>
        <v>0</v>
      </c>
      <c r="Z215" s="16"/>
      <c r="AA215" s="16"/>
      <c r="AB215" s="16"/>
      <c r="AC215" s="16"/>
      <c r="AD215" s="16"/>
    </row>
    <row r="216" spans="1:32" s="13" customFormat="1" x14ac:dyDescent="0.4">
      <c r="A216" s="45" t="str">
        <f>IF(V216&gt;0, "★", "-")</f>
        <v>-</v>
      </c>
      <c r="B216" s="45" t="str">
        <f>IF(K216&gt;0, "☆", "-")</f>
        <v>☆</v>
      </c>
      <c r="C216" s="13">
        <v>19</v>
      </c>
      <c r="D216" s="2">
        <v>43384.820486111108</v>
      </c>
      <c r="E216" s="3">
        <v>2479</v>
      </c>
      <c r="F216" s="3" t="s">
        <v>18</v>
      </c>
      <c r="G216" s="3">
        <v>1756</v>
      </c>
      <c r="H216" s="3">
        <v>1175</v>
      </c>
      <c r="I216" s="3">
        <v>1</v>
      </c>
      <c r="J216" s="3">
        <v>1</v>
      </c>
      <c r="K216" s="2">
        <v>43384.821030092593</v>
      </c>
      <c r="L216" s="3"/>
      <c r="M216" s="3"/>
      <c r="N216" s="3" t="s">
        <v>27</v>
      </c>
      <c r="O216" s="3" t="s">
        <v>28</v>
      </c>
      <c r="P216" s="3" t="s">
        <v>41</v>
      </c>
      <c r="Q216" s="3" t="s">
        <v>42</v>
      </c>
      <c r="R216" s="2">
        <v>43384.829155092593</v>
      </c>
      <c r="S216" s="3"/>
      <c r="T216" s="2">
        <v>43384.839895833335</v>
      </c>
      <c r="U216" s="3"/>
      <c r="V216" s="3"/>
      <c r="W216" s="14">
        <f>IF(V216&gt;0,V216,D216)</f>
        <v>43384.820486111108</v>
      </c>
      <c r="X216" s="15">
        <f>M216-L216</f>
        <v>0</v>
      </c>
      <c r="Y216" s="15">
        <f>X216*J216</f>
        <v>0</v>
      </c>
      <c r="Z216" s="16"/>
      <c r="AA216" s="16">
        <f>IF(IF(A216="☆",K216-R216,L216-R216)&lt;0,0,IF(A216="☆",K216-R216,L216-R216))</f>
        <v>0</v>
      </c>
      <c r="AB216" s="16">
        <f>IF(IF(B216="☆",(IF(K216&gt;R216,K216-W216,R216-W216)),L216-W216)&lt;0,0,IF(B216="☆",(IF(K216&gt;R216,K216-W216,R216-W216)),L216-W216))</f>
        <v>8.668981485243421E-3</v>
      </c>
      <c r="AC216" s="16"/>
      <c r="AD216" s="16"/>
    </row>
    <row r="217" spans="1:32" s="13" customFormat="1" x14ac:dyDescent="0.4">
      <c r="A217" s="45" t="str">
        <f>IF(V217&gt;0, "★", "-")</f>
        <v>-</v>
      </c>
      <c r="B217" s="45" t="str">
        <f>IF(K217&gt;0, "☆", "-")</f>
        <v>☆</v>
      </c>
      <c r="C217" s="13">
        <v>19</v>
      </c>
      <c r="D217" s="2">
        <v>43384.820590277777</v>
      </c>
      <c r="E217" s="3">
        <v>2480</v>
      </c>
      <c r="F217" s="3" t="s">
        <v>33</v>
      </c>
      <c r="G217" s="3">
        <v>1310</v>
      </c>
      <c r="H217" s="3">
        <v>530</v>
      </c>
      <c r="I217" s="3">
        <v>5</v>
      </c>
      <c r="J217" s="3">
        <v>1</v>
      </c>
      <c r="K217" s="2">
        <v>43384.820775462962</v>
      </c>
      <c r="L217" s="3"/>
      <c r="M217" s="3"/>
      <c r="N217" s="3" t="s">
        <v>19</v>
      </c>
      <c r="O217" s="3" t="s">
        <v>20</v>
      </c>
      <c r="P217" s="3" t="s">
        <v>27</v>
      </c>
      <c r="Q217" s="3" t="s">
        <v>28</v>
      </c>
      <c r="R217" s="2">
        <v>43384.82439814815</v>
      </c>
      <c r="S217" s="3"/>
      <c r="T217" s="2">
        <v>43384.832268518519</v>
      </c>
      <c r="U217" s="3"/>
      <c r="V217" s="3"/>
      <c r="W217" s="14">
        <f>IF(V217&gt;0,V217,D217)</f>
        <v>43384.820590277777</v>
      </c>
      <c r="X217" s="15">
        <f>M217-L217</f>
        <v>0</v>
      </c>
      <c r="Y217" s="15">
        <f>X217*J217</f>
        <v>0</v>
      </c>
      <c r="Z217" s="16"/>
      <c r="AA217" s="16">
        <f>IF(IF(A217="☆",K217-R217,L217-R217)&lt;0,0,IF(A217="☆",K217-R217,L217-R217))</f>
        <v>0</v>
      </c>
      <c r="AB217" s="16">
        <f>IF(IF(B217="☆",(IF(K217&gt;R217,K217-W217,R217-W217)),L217-W217)&lt;0,0,IF(B217="☆",(IF(K217&gt;R217,K217-W217,R217-W217)),L217-W217))</f>
        <v>3.8078703728388064E-3</v>
      </c>
      <c r="AC217" s="16"/>
      <c r="AD217" s="16"/>
    </row>
    <row r="218" spans="1:32" s="20" customFormat="1" x14ac:dyDescent="0.4">
      <c r="A218" s="59" t="str">
        <f t="shared" si="56"/>
        <v>★</v>
      </c>
      <c r="B218" s="59" t="str">
        <f t="shared" si="57"/>
        <v>☆</v>
      </c>
      <c r="C218" s="20">
        <v>19</v>
      </c>
      <c r="D218" s="4">
        <v>43384.823055555556</v>
      </c>
      <c r="E218" s="5">
        <v>2483</v>
      </c>
      <c r="F218" s="5" t="s">
        <v>18</v>
      </c>
      <c r="G218" s="5">
        <v>990</v>
      </c>
      <c r="H218" s="5">
        <v>1033</v>
      </c>
      <c r="I218" s="5">
        <v>7</v>
      </c>
      <c r="J218" s="5">
        <v>1</v>
      </c>
      <c r="K218" s="4">
        <v>43384.823819444442</v>
      </c>
      <c r="L218" s="5"/>
      <c r="M218" s="5"/>
      <c r="N218" s="5" t="s">
        <v>34</v>
      </c>
      <c r="O218" s="5" t="s">
        <v>35</v>
      </c>
      <c r="P218" s="5" t="s">
        <v>25</v>
      </c>
      <c r="Q218" s="5" t="s">
        <v>26</v>
      </c>
      <c r="R218" s="4">
        <v>43384.825729166667</v>
      </c>
      <c r="S218" s="5"/>
      <c r="T218" s="4">
        <v>43384.835231481484</v>
      </c>
      <c r="U218" s="5"/>
      <c r="V218" s="4">
        <v>43384.458333333336</v>
      </c>
      <c r="W218" s="21">
        <f t="shared" si="58"/>
        <v>43384.458333333336</v>
      </c>
      <c r="X218" s="60">
        <f t="shared" si="59"/>
        <v>0</v>
      </c>
      <c r="Y218" s="60">
        <f t="shared" si="60"/>
        <v>0</v>
      </c>
      <c r="Z218" s="61"/>
      <c r="AA218" s="16"/>
      <c r="AB218" s="61"/>
      <c r="AC218" s="61"/>
      <c r="AD218" s="61"/>
    </row>
    <row r="219" spans="1:32" s="13" customFormat="1" x14ac:dyDescent="0.4">
      <c r="A219" s="45" t="str">
        <f>IF(V219&gt;0, "★", "-")</f>
        <v>★</v>
      </c>
      <c r="B219" s="45" t="str">
        <f>IF(K219&gt;0, "☆", "-")</f>
        <v>-</v>
      </c>
      <c r="C219" s="13">
        <v>20</v>
      </c>
      <c r="D219" s="2">
        <v>43384.724745370368</v>
      </c>
      <c r="E219" s="3">
        <v>2432</v>
      </c>
      <c r="F219" s="3" t="s">
        <v>43</v>
      </c>
      <c r="G219" s="3">
        <v>0</v>
      </c>
      <c r="H219" s="3">
        <v>950</v>
      </c>
      <c r="I219" s="3">
        <v>9</v>
      </c>
      <c r="J219" s="3">
        <v>1</v>
      </c>
      <c r="K219" s="3"/>
      <c r="L219" s="2">
        <v>43384.873124999998</v>
      </c>
      <c r="M219" s="2">
        <v>43384.878692129627</v>
      </c>
      <c r="N219" s="3" t="s">
        <v>31</v>
      </c>
      <c r="O219" s="3" t="s">
        <v>32</v>
      </c>
      <c r="P219" s="3" t="s">
        <v>69</v>
      </c>
      <c r="Q219" s="3" t="s">
        <v>70</v>
      </c>
      <c r="R219" s="2">
        <v>43384.875</v>
      </c>
      <c r="S219" s="2">
        <v>43384.875</v>
      </c>
      <c r="T219" s="2">
        <v>43384.886689814812</v>
      </c>
      <c r="U219" s="2">
        <v>43384.893738425926</v>
      </c>
      <c r="V219" s="2">
        <v>43384.875</v>
      </c>
      <c r="W219" s="14">
        <f>IF(V219&gt;0,V219,D219)</f>
        <v>43384.875</v>
      </c>
      <c r="X219" s="15">
        <f>M219-L219</f>
        <v>5.5671296286163852E-3</v>
      </c>
      <c r="Y219" s="15">
        <f>X219*J219</f>
        <v>5.5671296286163852E-3</v>
      </c>
      <c r="Z219" s="16">
        <f>SUM(Y219:Y234)</f>
        <v>0.12174768517434131</v>
      </c>
      <c r="AA219" s="16">
        <f>IF(IF(A219="☆",K219-R219,L219-R219)&lt;0,0,IF(A219="☆",K219-R219,L219-R219))</f>
        <v>0</v>
      </c>
      <c r="AB219" s="16">
        <f>IF(IF(B219="☆",(IF(K219&gt;R219,K219-W219,R219-W219)),L219-W219)&lt;0,0,IF(B219="☆",(IF(K219&gt;R219,K219-W219,R219-W219)),L219-W219))</f>
        <v>0</v>
      </c>
      <c r="AC219" s="16">
        <f>AVERAGE(AB219:AB234)</f>
        <v>2.9470486106220051E-3</v>
      </c>
      <c r="AD219" s="16">
        <f>MEDIAN(AB219:AB234)</f>
        <v>2.638888887304347E-3</v>
      </c>
    </row>
    <row r="220" spans="1:32" s="13" customFormat="1" x14ac:dyDescent="0.4">
      <c r="A220" s="45" t="str">
        <f>IF(V220&gt;0, "★", "-")</f>
        <v>★</v>
      </c>
      <c r="B220" s="45" t="str">
        <f>IF(K220&gt;0, "☆", "-")</f>
        <v>-</v>
      </c>
      <c r="C220" s="13">
        <v>20</v>
      </c>
      <c r="D220" s="2">
        <v>43384.754999999997</v>
      </c>
      <c r="E220" s="3">
        <v>2445</v>
      </c>
      <c r="F220" s="3" t="s">
        <v>71</v>
      </c>
      <c r="G220" s="3">
        <v>2446</v>
      </c>
      <c r="H220" s="3">
        <v>1223</v>
      </c>
      <c r="I220" s="3">
        <v>10</v>
      </c>
      <c r="J220" s="3">
        <v>2</v>
      </c>
      <c r="K220" s="3"/>
      <c r="L220" s="2">
        <v>43384.848576388889</v>
      </c>
      <c r="M220" s="2">
        <v>43384.857418981483</v>
      </c>
      <c r="N220" s="3" t="s">
        <v>21</v>
      </c>
      <c r="O220" s="3" t="s">
        <v>22</v>
      </c>
      <c r="P220" s="3" t="s">
        <v>19</v>
      </c>
      <c r="Q220" s="3" t="s">
        <v>20</v>
      </c>
      <c r="R220" s="2">
        <v>43384.849594907406</v>
      </c>
      <c r="S220" s="2">
        <v>43384.849594907406</v>
      </c>
      <c r="T220" s="2">
        <v>43384.859618055554</v>
      </c>
      <c r="U220" s="2">
        <v>43384.864618055559</v>
      </c>
      <c r="V220" s="2">
        <v>43384.847349537034</v>
      </c>
      <c r="W220" s="14">
        <f>IF(V220&gt;0,V220,D220)</f>
        <v>43384.847349537034</v>
      </c>
      <c r="X220" s="15">
        <f>M220-L220</f>
        <v>8.8425925932824612E-3</v>
      </c>
      <c r="Y220" s="15">
        <f>X220*J220</f>
        <v>1.7685185186564922E-2</v>
      </c>
      <c r="Z220" s="16"/>
      <c r="AA220" s="16">
        <f>IF(IF(A220="☆",K220-R220,L220-R220)&lt;0,0,IF(A220="☆",K220-R220,L220-R220))</f>
        <v>0</v>
      </c>
      <c r="AB220" s="16">
        <f>IF(IF(B220="☆",(IF(K220&gt;R220,K220-W220,R220-W220)),L220-W220)&lt;0,0,IF(B220="☆",(IF(K220&gt;R220,K220-W220,R220-W220)),L220-W220))</f>
        <v>1.2268518548808061E-3</v>
      </c>
      <c r="AC220" s="16"/>
      <c r="AD220" s="16"/>
    </row>
    <row r="221" spans="1:32" s="13" customFormat="1" x14ac:dyDescent="0.4">
      <c r="A221" s="45" t="str">
        <f t="shared" si="56"/>
        <v>-</v>
      </c>
      <c r="B221" s="45" t="str">
        <f t="shared" si="57"/>
        <v>-</v>
      </c>
      <c r="C221" s="13">
        <v>20</v>
      </c>
      <c r="D221" s="1">
        <v>43384.834594907406</v>
      </c>
      <c r="E221">
        <v>2484</v>
      </c>
      <c r="F221" t="s">
        <v>38</v>
      </c>
      <c r="G221">
        <v>0</v>
      </c>
      <c r="H221">
        <v>1018</v>
      </c>
      <c r="I221">
        <v>8</v>
      </c>
      <c r="J221">
        <v>1</v>
      </c>
      <c r="K221"/>
      <c r="L221" s="1">
        <v>43384.836840277778</v>
      </c>
      <c r="M221" s="1">
        <v>43384.839756944442</v>
      </c>
      <c r="N221" t="s">
        <v>57</v>
      </c>
      <c r="O221" t="s">
        <v>58</v>
      </c>
      <c r="P221" t="s">
        <v>27</v>
      </c>
      <c r="Q221" t="s">
        <v>28</v>
      </c>
      <c r="R221" s="1">
        <v>43384.838125000002</v>
      </c>
      <c r="S221" s="1">
        <v>43384.838125000002</v>
      </c>
      <c r="T221" s="1">
        <v>43384.846284722225</v>
      </c>
      <c r="U221" s="1">
        <v>43384.846284722225</v>
      </c>
      <c r="V221"/>
      <c r="W221" s="14">
        <f t="shared" si="58"/>
        <v>43384.834594907406</v>
      </c>
      <c r="X221" s="15">
        <f t="shared" si="50"/>
        <v>2.9166666645323858E-3</v>
      </c>
      <c r="Y221" s="15">
        <f t="shared" si="51"/>
        <v>2.9166666645323858E-3</v>
      </c>
      <c r="Z221" s="16"/>
      <c r="AA221" s="16">
        <f t="shared" ref="AA221:AA236" si="61">IF(IF(A221="☆",K221-R221,L221-R221)&lt;0,0,IF(A221="☆",K221-R221,L221-R221))</f>
        <v>0</v>
      </c>
      <c r="AB221" s="16">
        <f t="shared" si="55"/>
        <v>2.2453703713836148E-3</v>
      </c>
      <c r="AC221" s="16"/>
      <c r="AD221" s="16"/>
    </row>
    <row r="222" spans="1:32" s="13" customFormat="1" x14ac:dyDescent="0.4">
      <c r="A222" s="45" t="str">
        <f t="shared" si="56"/>
        <v>-</v>
      </c>
      <c r="B222" s="45" t="str">
        <f t="shared" si="57"/>
        <v>-</v>
      </c>
      <c r="C222" s="13">
        <v>20</v>
      </c>
      <c r="D222" s="1">
        <v>43384.84097222222</v>
      </c>
      <c r="E222">
        <v>2485</v>
      </c>
      <c r="F222" t="s">
        <v>18</v>
      </c>
      <c r="G222">
        <v>1358</v>
      </c>
      <c r="H222">
        <v>981</v>
      </c>
      <c r="I222">
        <v>3</v>
      </c>
      <c r="J222">
        <v>1</v>
      </c>
      <c r="K222"/>
      <c r="L222" s="1">
        <v>43384.845439814817</v>
      </c>
      <c r="M222" s="1">
        <v>43384.850972222222</v>
      </c>
      <c r="N222" t="s">
        <v>31</v>
      </c>
      <c r="O222" t="s">
        <v>32</v>
      </c>
      <c r="P222" t="s">
        <v>19</v>
      </c>
      <c r="Q222" t="s">
        <v>20</v>
      </c>
      <c r="R222" s="1">
        <v>43384.84815972222</v>
      </c>
      <c r="S222" s="1">
        <v>43384.84815972222</v>
      </c>
      <c r="T222" s="1">
        <v>43384.856759259259</v>
      </c>
      <c r="U222" s="1">
        <v>43384.856759259259</v>
      </c>
      <c r="V222"/>
      <c r="W222" s="14">
        <f t="shared" si="58"/>
        <v>43384.84097222222</v>
      </c>
      <c r="X222" s="15">
        <f t="shared" si="50"/>
        <v>5.5324074055533856E-3</v>
      </c>
      <c r="Y222" s="15">
        <f t="shared" si="51"/>
        <v>5.5324074055533856E-3</v>
      </c>
      <c r="Z222" s="16"/>
      <c r="AA222" s="16">
        <f t="shared" si="61"/>
        <v>0</v>
      </c>
      <c r="AB222" s="16">
        <f t="shared" si="55"/>
        <v>4.4675925964838825E-3</v>
      </c>
      <c r="AC222" s="16"/>
      <c r="AD222" s="16"/>
    </row>
    <row r="223" spans="1:32" s="13" customFormat="1" x14ac:dyDescent="0.4">
      <c r="A223" s="45" t="str">
        <f t="shared" si="56"/>
        <v>★</v>
      </c>
      <c r="B223" s="45" t="str">
        <f t="shared" si="53"/>
        <v>-</v>
      </c>
      <c r="C223" s="13">
        <v>20</v>
      </c>
      <c r="D223" s="1">
        <v>43384.843368055554</v>
      </c>
      <c r="E223">
        <v>2486</v>
      </c>
      <c r="F223" t="s">
        <v>33</v>
      </c>
      <c r="G223">
        <v>1019</v>
      </c>
      <c r="H223">
        <v>1005</v>
      </c>
      <c r="I223">
        <v>10</v>
      </c>
      <c r="J223">
        <v>1</v>
      </c>
      <c r="K223"/>
      <c r="L223" s="1">
        <v>43384.850868055553</v>
      </c>
      <c r="M223" s="1">
        <v>43384.856736111113</v>
      </c>
      <c r="N223" t="s">
        <v>21</v>
      </c>
      <c r="O223" t="s">
        <v>22</v>
      </c>
      <c r="P223" t="s">
        <v>19</v>
      </c>
      <c r="Q223" t="s">
        <v>20</v>
      </c>
      <c r="R223" s="1">
        <v>43384.854594907411</v>
      </c>
      <c r="S223" s="1">
        <v>43384.854594907411</v>
      </c>
      <c r="T223" s="1">
        <v>43384.863923611112</v>
      </c>
      <c r="U223" s="1">
        <v>43384.863923611112</v>
      </c>
      <c r="V223" s="1">
        <v>43384.854594907411</v>
      </c>
      <c r="W223" s="14">
        <f t="shared" si="54"/>
        <v>43384.854594907411</v>
      </c>
      <c r="X223" s="15">
        <f t="shared" si="50"/>
        <v>5.8680555594037287E-3</v>
      </c>
      <c r="Y223" s="15">
        <f t="shared" si="51"/>
        <v>5.8680555594037287E-3</v>
      </c>
      <c r="Z223" s="16"/>
      <c r="AA223" s="16">
        <f t="shared" si="61"/>
        <v>0</v>
      </c>
      <c r="AB223" s="16">
        <f t="shared" si="55"/>
        <v>0</v>
      </c>
      <c r="AC223" s="16"/>
      <c r="AD223" s="16"/>
    </row>
    <row r="224" spans="1:32" s="13" customFormat="1" x14ac:dyDescent="0.4">
      <c r="A224" s="45" t="str">
        <f t="shared" si="56"/>
        <v>-</v>
      </c>
      <c r="B224" s="45" t="str">
        <f t="shared" si="53"/>
        <v>-</v>
      </c>
      <c r="C224" s="13">
        <v>20</v>
      </c>
      <c r="D224" s="1">
        <v>43384.8437962963</v>
      </c>
      <c r="E224">
        <v>2487</v>
      </c>
      <c r="F224" t="s">
        <v>18</v>
      </c>
      <c r="G224">
        <v>1966</v>
      </c>
      <c r="H224">
        <v>1130</v>
      </c>
      <c r="I224">
        <v>10</v>
      </c>
      <c r="J224">
        <v>1</v>
      </c>
      <c r="K224"/>
      <c r="L224" s="1">
        <v>43384.848692129628</v>
      </c>
      <c r="M224" s="1">
        <v>43384.863194444442</v>
      </c>
      <c r="N224" t="s">
        <v>21</v>
      </c>
      <c r="O224" t="s">
        <v>22</v>
      </c>
      <c r="P224" t="s">
        <v>39</v>
      </c>
      <c r="Q224" t="s">
        <v>40</v>
      </c>
      <c r="R224" s="1">
        <v>43384.850289351853</v>
      </c>
      <c r="S224" s="1">
        <v>43384.850289351853</v>
      </c>
      <c r="T224" s="1">
        <v>43384.870868055557</v>
      </c>
      <c r="U224" s="1">
        <v>43384.870868055557</v>
      </c>
      <c r="V224"/>
      <c r="W224" s="14">
        <f t="shared" si="54"/>
        <v>43384.8437962963</v>
      </c>
      <c r="X224" s="15">
        <f t="shared" si="50"/>
        <v>1.4502314814308193E-2</v>
      </c>
      <c r="Y224" s="15">
        <f t="shared" si="51"/>
        <v>1.4502314814308193E-2</v>
      </c>
      <c r="Z224" s="16"/>
      <c r="AA224" s="16">
        <f t="shared" si="61"/>
        <v>0</v>
      </c>
      <c r="AB224" s="16">
        <f t="shared" si="55"/>
        <v>4.8958333281916566E-3</v>
      </c>
      <c r="AC224" s="16"/>
      <c r="AD224" s="16"/>
    </row>
    <row r="225" spans="1:30" s="13" customFormat="1" x14ac:dyDescent="0.4">
      <c r="A225" s="45" t="str">
        <f t="shared" si="56"/>
        <v>-</v>
      </c>
      <c r="B225" s="45" t="str">
        <f t="shared" si="53"/>
        <v>-</v>
      </c>
      <c r="C225" s="13">
        <v>20</v>
      </c>
      <c r="D225" s="1">
        <v>43384.845601851855</v>
      </c>
      <c r="E225">
        <v>2488</v>
      </c>
      <c r="F225" t="s">
        <v>33</v>
      </c>
      <c r="G225">
        <v>1431</v>
      </c>
      <c r="H225">
        <v>845</v>
      </c>
      <c r="I225">
        <v>7</v>
      </c>
      <c r="J225">
        <v>1</v>
      </c>
      <c r="K225"/>
      <c r="L225" s="1">
        <v>43384.848634259259</v>
      </c>
      <c r="M225" s="1">
        <v>43384.851550925923</v>
      </c>
      <c r="N225" t="s">
        <v>76</v>
      </c>
      <c r="O225" t="s">
        <v>77</v>
      </c>
      <c r="P225" t="s">
        <v>103</v>
      </c>
      <c r="Q225" t="s">
        <v>37</v>
      </c>
      <c r="R225" s="1">
        <v>43384.84983796296</v>
      </c>
      <c r="S225" s="1">
        <v>43384.84983796296</v>
      </c>
      <c r="T225" s="1">
        <v>43384.85527777778</v>
      </c>
      <c r="U225" s="1">
        <v>43384.85527777778</v>
      </c>
      <c r="V225"/>
      <c r="W225" s="14">
        <f t="shared" si="54"/>
        <v>43384.845601851855</v>
      </c>
      <c r="X225" s="15">
        <f t="shared" si="50"/>
        <v>2.9166666645323858E-3</v>
      </c>
      <c r="Y225" s="15">
        <f t="shared" si="51"/>
        <v>2.9166666645323858E-3</v>
      </c>
      <c r="Z225" s="16"/>
      <c r="AA225" s="16">
        <f t="shared" si="61"/>
        <v>0</v>
      </c>
      <c r="AB225" s="16">
        <f t="shared" si="55"/>
        <v>3.0324074032250792E-3</v>
      </c>
      <c r="AC225" s="16"/>
      <c r="AD225" s="16"/>
    </row>
    <row r="226" spans="1:30" s="13" customFormat="1" x14ac:dyDescent="0.4">
      <c r="A226" s="45" t="str">
        <f t="shared" si="56"/>
        <v>-</v>
      </c>
      <c r="B226" s="45" t="str">
        <f t="shared" si="53"/>
        <v>-</v>
      </c>
      <c r="C226" s="13">
        <v>20</v>
      </c>
      <c r="D226" s="1">
        <v>43384.847268518519</v>
      </c>
      <c r="E226">
        <v>2489</v>
      </c>
      <c r="F226" t="s">
        <v>18</v>
      </c>
      <c r="G226">
        <v>1742</v>
      </c>
      <c r="H226">
        <v>1058</v>
      </c>
      <c r="I226">
        <v>5</v>
      </c>
      <c r="J226">
        <v>1</v>
      </c>
      <c r="K226"/>
      <c r="L226" s="1">
        <v>43384.850752314815</v>
      </c>
      <c r="M226" s="1">
        <v>43384.866238425922</v>
      </c>
      <c r="N226" t="s">
        <v>84</v>
      </c>
      <c r="O226" t="s">
        <v>85</v>
      </c>
      <c r="P226" t="s">
        <v>67</v>
      </c>
      <c r="Q226" t="s">
        <v>68</v>
      </c>
      <c r="R226" s="1">
        <v>43384.853368055556</v>
      </c>
      <c r="S226" s="1">
        <v>43384.853368055556</v>
      </c>
      <c r="T226" s="1">
        <v>43384.87296296296</v>
      </c>
      <c r="U226" s="1">
        <v>43384.87296296296</v>
      </c>
      <c r="V226"/>
      <c r="W226" s="14">
        <f t="shared" si="54"/>
        <v>43384.847268518519</v>
      </c>
      <c r="X226" s="15">
        <f t="shared" si="50"/>
        <v>1.5486111107748002E-2</v>
      </c>
      <c r="Y226" s="15">
        <f t="shared" si="51"/>
        <v>1.5486111107748002E-2</v>
      </c>
      <c r="Z226" s="16"/>
      <c r="AA226" s="16">
        <f t="shared" si="61"/>
        <v>0</v>
      </c>
      <c r="AB226" s="16">
        <f t="shared" si="55"/>
        <v>3.4837962957681157E-3</v>
      </c>
      <c r="AC226" s="16"/>
      <c r="AD226" s="16"/>
    </row>
    <row r="227" spans="1:30" s="13" customFormat="1" x14ac:dyDescent="0.4">
      <c r="A227" s="45" t="str">
        <f t="shared" si="56"/>
        <v>-</v>
      </c>
      <c r="B227" s="45" t="str">
        <f t="shared" si="53"/>
        <v>-</v>
      </c>
      <c r="C227" s="13">
        <v>20</v>
      </c>
      <c r="D227" s="1">
        <v>43384.84815972222</v>
      </c>
      <c r="E227">
        <v>2490</v>
      </c>
      <c r="F227" t="s">
        <v>18</v>
      </c>
      <c r="G227">
        <v>2465</v>
      </c>
      <c r="H227">
        <v>960</v>
      </c>
      <c r="I227">
        <v>2</v>
      </c>
      <c r="J227">
        <v>1</v>
      </c>
      <c r="K227"/>
      <c r="L227" s="1">
        <v>43384.85224537037</v>
      </c>
      <c r="M227" s="1">
        <v>43384.858171296299</v>
      </c>
      <c r="N227" t="s">
        <v>41</v>
      </c>
      <c r="O227" t="s">
        <v>42</v>
      </c>
      <c r="P227" t="s">
        <v>19</v>
      </c>
      <c r="Q227" t="s">
        <v>20</v>
      </c>
      <c r="R227" s="1">
        <v>43384.854988425926</v>
      </c>
      <c r="S227" s="1">
        <v>43384.854988425926</v>
      </c>
      <c r="T227" s="1">
        <v>43384.866585648146</v>
      </c>
      <c r="U227" s="1">
        <v>43384.866585648146</v>
      </c>
      <c r="V227"/>
      <c r="W227" s="14">
        <f t="shared" si="54"/>
        <v>43384.84815972222</v>
      </c>
      <c r="X227" s="15">
        <f t="shared" si="50"/>
        <v>5.9259259287500754E-3</v>
      </c>
      <c r="Y227" s="15">
        <f t="shared" si="51"/>
        <v>5.9259259287500754E-3</v>
      </c>
      <c r="Z227" s="16"/>
      <c r="AA227" s="16">
        <f t="shared" si="61"/>
        <v>0</v>
      </c>
      <c r="AB227" s="16">
        <f t="shared" si="55"/>
        <v>4.0856481500668451E-3</v>
      </c>
      <c r="AC227" s="16"/>
      <c r="AD227" s="16"/>
    </row>
    <row r="228" spans="1:30" s="13" customFormat="1" x14ac:dyDescent="0.4">
      <c r="A228" s="45" t="str">
        <f t="shared" si="56"/>
        <v>-</v>
      </c>
      <c r="B228" s="45" t="str">
        <f t="shared" si="53"/>
        <v>-</v>
      </c>
      <c r="C228" s="13">
        <v>20</v>
      </c>
      <c r="D228" s="1">
        <v>43384.849097222221</v>
      </c>
      <c r="E228">
        <v>2491</v>
      </c>
      <c r="F228" t="s">
        <v>38</v>
      </c>
      <c r="G228">
        <v>0</v>
      </c>
      <c r="H228">
        <v>619</v>
      </c>
      <c r="I228">
        <v>7</v>
      </c>
      <c r="J228">
        <v>1</v>
      </c>
      <c r="K228"/>
      <c r="L228" s="1">
        <v>43384.860254629632</v>
      </c>
      <c r="M228" s="1">
        <v>43384.865937499999</v>
      </c>
      <c r="N228" t="s">
        <v>57</v>
      </c>
      <c r="O228" t="s">
        <v>58</v>
      </c>
      <c r="P228" t="s">
        <v>27</v>
      </c>
      <c r="Q228" t="s">
        <v>28</v>
      </c>
      <c r="R228" s="1">
        <v>43384.853645833333</v>
      </c>
      <c r="S228" s="1">
        <v>43384.853645833333</v>
      </c>
      <c r="T228" s="1">
        <v>43384.864652777775</v>
      </c>
      <c r="U228" s="1">
        <v>43384.864652777775</v>
      </c>
      <c r="V228"/>
      <c r="W228" s="14">
        <f t="shared" si="54"/>
        <v>43384.849097222221</v>
      </c>
      <c r="X228" s="15">
        <f t="shared" si="50"/>
        <v>5.6828703673090786E-3</v>
      </c>
      <c r="Y228" s="15">
        <f t="shared" si="51"/>
        <v>5.6828703673090786E-3</v>
      </c>
      <c r="Z228" s="16"/>
      <c r="AA228" s="16">
        <f t="shared" si="61"/>
        <v>6.6087962986784987E-3</v>
      </c>
      <c r="AB228" s="16">
        <f t="shared" si="55"/>
        <v>1.1157407410792075E-2</v>
      </c>
      <c r="AC228" s="16"/>
      <c r="AD228" s="16"/>
    </row>
    <row r="229" spans="1:30" s="13" customFormat="1" x14ac:dyDescent="0.4">
      <c r="A229" s="45" t="str">
        <f t="shared" si="56"/>
        <v>-</v>
      </c>
      <c r="B229" s="45" t="str">
        <f t="shared" si="53"/>
        <v>-</v>
      </c>
      <c r="C229" s="13">
        <v>20</v>
      </c>
      <c r="D229" s="1">
        <v>43384.851446759261</v>
      </c>
      <c r="E229">
        <v>2492</v>
      </c>
      <c r="F229" t="s">
        <v>38</v>
      </c>
      <c r="G229">
        <v>0</v>
      </c>
      <c r="H229">
        <v>1268</v>
      </c>
      <c r="I229">
        <v>10</v>
      </c>
      <c r="J229">
        <v>1</v>
      </c>
      <c r="K229"/>
      <c r="L229" s="1">
        <v>43384.854479166665</v>
      </c>
      <c r="M229" s="1">
        <v>43384.855833333335</v>
      </c>
      <c r="N229" t="s">
        <v>50</v>
      </c>
      <c r="O229" t="s">
        <v>51</v>
      </c>
      <c r="P229" t="s">
        <v>76</v>
      </c>
      <c r="Q229" t="s">
        <v>77</v>
      </c>
      <c r="R229" s="1">
        <v>43384.85355324074</v>
      </c>
      <c r="S229" s="1">
        <v>43384.85355324074</v>
      </c>
      <c r="T229" s="1">
        <v>43384.859872685185</v>
      </c>
      <c r="U229" s="1">
        <v>43384.859872685185</v>
      </c>
      <c r="V229"/>
      <c r="W229" s="14">
        <f t="shared" si="54"/>
        <v>43384.851446759261</v>
      </c>
      <c r="X229" s="15">
        <f t="shared" si="50"/>
        <v>1.3541666703531519E-3</v>
      </c>
      <c r="Y229" s="15">
        <f t="shared" si="51"/>
        <v>1.3541666703531519E-3</v>
      </c>
      <c r="Z229" s="16"/>
      <c r="AA229" s="16">
        <f t="shared" si="61"/>
        <v>9.2592592409346253E-4</v>
      </c>
      <c r="AB229" s="16">
        <f t="shared" si="55"/>
        <v>3.0324074032250792E-3</v>
      </c>
      <c r="AC229" s="16"/>
      <c r="AD229" s="16"/>
    </row>
    <row r="230" spans="1:30" s="13" customFormat="1" x14ac:dyDescent="0.4">
      <c r="A230" s="45" t="str">
        <f t="shared" si="56"/>
        <v>★</v>
      </c>
      <c r="B230" s="45" t="str">
        <f t="shared" si="53"/>
        <v>-</v>
      </c>
      <c r="C230" s="13">
        <v>20</v>
      </c>
      <c r="D230" s="1">
        <v>43384.856111111112</v>
      </c>
      <c r="E230">
        <v>2493</v>
      </c>
      <c r="F230" t="s">
        <v>18</v>
      </c>
      <c r="G230">
        <v>1751</v>
      </c>
      <c r="H230">
        <v>890</v>
      </c>
      <c r="I230">
        <v>5</v>
      </c>
      <c r="J230">
        <v>3</v>
      </c>
      <c r="K230"/>
      <c r="L230" s="1">
        <v>43384.860694444447</v>
      </c>
      <c r="M230" s="1">
        <v>43384.866342592592</v>
      </c>
      <c r="N230" t="s">
        <v>39</v>
      </c>
      <c r="O230" t="s">
        <v>40</v>
      </c>
      <c r="P230" t="s">
        <v>67</v>
      </c>
      <c r="Q230" t="s">
        <v>68</v>
      </c>
      <c r="R230" s="1">
        <v>43384.861111111109</v>
      </c>
      <c r="S230" s="1">
        <v>43384.861111111109</v>
      </c>
      <c r="T230" s="1">
        <v>43384.87164351852</v>
      </c>
      <c r="U230" s="1">
        <v>43384.87164351852</v>
      </c>
      <c r="V230" s="1">
        <v>43384.861111111109</v>
      </c>
      <c r="W230" s="14">
        <f t="shared" si="54"/>
        <v>43384.861111111109</v>
      </c>
      <c r="X230" s="15">
        <f t="shared" si="50"/>
        <v>5.648148144246079E-3</v>
      </c>
      <c r="Y230" s="15">
        <f t="shared" si="51"/>
        <v>1.6944444432738237E-2</v>
      </c>
      <c r="Z230" s="16"/>
      <c r="AA230" s="16">
        <f t="shared" si="61"/>
        <v>0</v>
      </c>
      <c r="AB230" s="16">
        <f t="shared" si="55"/>
        <v>0</v>
      </c>
      <c r="AC230" s="16"/>
      <c r="AD230" s="16"/>
    </row>
    <row r="231" spans="1:30" s="13" customFormat="1" x14ac:dyDescent="0.4">
      <c r="A231" s="45" t="str">
        <f t="shared" si="56"/>
        <v>★</v>
      </c>
      <c r="B231" s="45" t="str">
        <f t="shared" si="53"/>
        <v>-</v>
      </c>
      <c r="C231" s="13">
        <v>20</v>
      </c>
      <c r="D231" s="1">
        <v>43384.856296296297</v>
      </c>
      <c r="E231">
        <v>2494</v>
      </c>
      <c r="F231" t="s">
        <v>71</v>
      </c>
      <c r="G231">
        <v>1668</v>
      </c>
      <c r="H231">
        <v>1105</v>
      </c>
      <c r="I231">
        <v>2</v>
      </c>
      <c r="J231">
        <v>1</v>
      </c>
      <c r="K231"/>
      <c r="L231" s="1">
        <v>43384.861574074072</v>
      </c>
      <c r="M231" s="1">
        <v>43384.865312499998</v>
      </c>
      <c r="N231" t="s">
        <v>39</v>
      </c>
      <c r="O231" t="s">
        <v>40</v>
      </c>
      <c r="P231" t="s">
        <v>67</v>
      </c>
      <c r="Q231" t="s">
        <v>68</v>
      </c>
      <c r="R231" s="1">
        <v>43384.865277777775</v>
      </c>
      <c r="S231" s="1">
        <v>43384.865277777775</v>
      </c>
      <c r="T231" s="1">
        <v>43384.874074074076</v>
      </c>
      <c r="U231" s="1">
        <v>43384.874074074076</v>
      </c>
      <c r="V231" s="1">
        <v>43384.861145833333</v>
      </c>
      <c r="W231" s="14">
        <f t="shared" si="54"/>
        <v>43384.861145833333</v>
      </c>
      <c r="X231" s="15">
        <f t="shared" si="50"/>
        <v>3.7384259267128073E-3</v>
      </c>
      <c r="Y231" s="15">
        <f t="shared" si="51"/>
        <v>3.7384259267128073E-3</v>
      </c>
      <c r="Z231" s="16"/>
      <c r="AA231" s="16">
        <f t="shared" si="61"/>
        <v>0</v>
      </c>
      <c r="AB231" s="16">
        <f t="shared" si="55"/>
        <v>4.2824073898373172E-4</v>
      </c>
      <c r="AC231" s="16"/>
      <c r="AD231" s="16"/>
    </row>
    <row r="232" spans="1:30" s="13" customFormat="1" x14ac:dyDescent="0.4">
      <c r="A232" s="45" t="str">
        <f t="shared" si="56"/>
        <v>-</v>
      </c>
      <c r="B232" s="45" t="str">
        <f t="shared" si="53"/>
        <v>-</v>
      </c>
      <c r="C232" s="13">
        <v>20</v>
      </c>
      <c r="D232" s="1">
        <v>43384.859884259262</v>
      </c>
      <c r="E232">
        <v>2495</v>
      </c>
      <c r="F232" t="s">
        <v>43</v>
      </c>
      <c r="G232">
        <v>0</v>
      </c>
      <c r="H232">
        <v>1081</v>
      </c>
      <c r="I232">
        <v>10</v>
      </c>
      <c r="J232">
        <v>1</v>
      </c>
      <c r="K232"/>
      <c r="L232" s="1">
        <v>43384.862002314818</v>
      </c>
      <c r="M232" s="1">
        <v>43384.868194444447</v>
      </c>
      <c r="N232" t="s">
        <v>52</v>
      </c>
      <c r="O232" t="s">
        <v>53</v>
      </c>
      <c r="P232" t="s">
        <v>67</v>
      </c>
      <c r="Q232" t="s">
        <v>68</v>
      </c>
      <c r="R232" s="1">
        <v>43384.864733796298</v>
      </c>
      <c r="S232" s="1">
        <v>43384.864733796298</v>
      </c>
      <c r="T232" s="1">
        <v>43384.876967592594</v>
      </c>
      <c r="U232" s="1">
        <v>43384.876967592594</v>
      </c>
      <c r="V232"/>
      <c r="W232" s="14">
        <f t="shared" si="54"/>
        <v>43384.859884259262</v>
      </c>
      <c r="X232" s="15">
        <f t="shared" si="50"/>
        <v>6.1921296291984618E-3</v>
      </c>
      <c r="Y232" s="15">
        <f t="shared" si="51"/>
        <v>6.1921296291984618E-3</v>
      </c>
      <c r="Z232" s="16"/>
      <c r="AA232" s="16">
        <f t="shared" si="61"/>
        <v>0</v>
      </c>
      <c r="AB232" s="16">
        <f t="shared" si="55"/>
        <v>2.118055555911269E-3</v>
      </c>
      <c r="AC232" s="16"/>
      <c r="AD232" s="16"/>
    </row>
    <row r="233" spans="1:30" s="13" customFormat="1" x14ac:dyDescent="0.4">
      <c r="A233" s="45" t="str">
        <f t="shared" si="56"/>
        <v>-</v>
      </c>
      <c r="B233" s="45" t="str">
        <f t="shared" si="53"/>
        <v>-</v>
      </c>
      <c r="C233" s="13">
        <v>20</v>
      </c>
      <c r="D233" s="1">
        <v>43384.863240740742</v>
      </c>
      <c r="E233">
        <v>2497</v>
      </c>
      <c r="F233" t="s">
        <v>18</v>
      </c>
      <c r="G233">
        <v>1312</v>
      </c>
      <c r="H233">
        <v>637</v>
      </c>
      <c r="I233">
        <v>1</v>
      </c>
      <c r="J233">
        <v>1</v>
      </c>
      <c r="K233"/>
      <c r="L233" s="1">
        <v>43384.868101851855</v>
      </c>
      <c r="M233" s="1">
        <v>43384.872847222221</v>
      </c>
      <c r="N233" t="s">
        <v>21</v>
      </c>
      <c r="O233" t="s">
        <v>22</v>
      </c>
      <c r="P233" t="s">
        <v>19</v>
      </c>
      <c r="Q233" t="s">
        <v>20</v>
      </c>
      <c r="R233" s="1">
        <v>43384.870891203704</v>
      </c>
      <c r="S233" s="1">
        <v>43384.870891203704</v>
      </c>
      <c r="T233" s="1">
        <v>43384.880219907405</v>
      </c>
      <c r="U233" s="1">
        <v>43384.880219907405</v>
      </c>
      <c r="V233"/>
      <c r="W233" s="14">
        <f t="shared" si="54"/>
        <v>43384.863240740742</v>
      </c>
      <c r="X233" s="15">
        <f t="shared" si="50"/>
        <v>4.7453703664359637E-3</v>
      </c>
      <c r="Y233" s="15">
        <f t="shared" si="51"/>
        <v>4.7453703664359637E-3</v>
      </c>
      <c r="Z233" s="16"/>
      <c r="AA233" s="16">
        <f t="shared" si="61"/>
        <v>0</v>
      </c>
      <c r="AB233" s="16">
        <f t="shared" si="55"/>
        <v>4.8611111124046147E-3</v>
      </c>
      <c r="AC233" s="16"/>
      <c r="AD233" s="16"/>
    </row>
    <row r="234" spans="1:30" s="13" customFormat="1" x14ac:dyDescent="0.4">
      <c r="A234" s="45" t="str">
        <f t="shared" si="56"/>
        <v>-</v>
      </c>
      <c r="B234" s="45" t="str">
        <f t="shared" si="53"/>
        <v>-</v>
      </c>
      <c r="C234" s="13">
        <v>20</v>
      </c>
      <c r="D234" s="1">
        <v>43384.868136574078</v>
      </c>
      <c r="E234">
        <v>2498</v>
      </c>
      <c r="F234" t="s">
        <v>38</v>
      </c>
      <c r="G234">
        <v>0</v>
      </c>
      <c r="H234">
        <v>470</v>
      </c>
      <c r="I234">
        <v>2</v>
      </c>
      <c r="J234">
        <v>1</v>
      </c>
      <c r="K234"/>
      <c r="L234" s="1">
        <v>43384.870254629626</v>
      </c>
      <c r="M234" s="1">
        <v>43384.876944444448</v>
      </c>
      <c r="N234" t="s">
        <v>52</v>
      </c>
      <c r="O234" t="s">
        <v>53</v>
      </c>
      <c r="P234" t="s">
        <v>44</v>
      </c>
      <c r="Q234" t="s">
        <v>45</v>
      </c>
      <c r="R234" s="1">
        <v>43384.87059027778</v>
      </c>
      <c r="S234" s="1">
        <v>43384.87059027778</v>
      </c>
      <c r="T234" s="1">
        <v>43384.881979166668</v>
      </c>
      <c r="U234" s="1">
        <v>43384.881979166668</v>
      </c>
      <c r="V234"/>
      <c r="W234" s="14">
        <f t="shared" si="54"/>
        <v>43384.868136574078</v>
      </c>
      <c r="X234" s="15">
        <f t="shared" si="50"/>
        <v>6.6898148215841502E-3</v>
      </c>
      <c r="Y234" s="15">
        <f t="shared" si="51"/>
        <v>6.6898148215841502E-3</v>
      </c>
      <c r="Z234" s="16"/>
      <c r="AA234" s="16">
        <f t="shared" si="61"/>
        <v>0</v>
      </c>
      <c r="AB234" s="16">
        <f t="shared" si="55"/>
        <v>2.1180555486353114E-3</v>
      </c>
      <c r="AC234" s="16"/>
      <c r="AD234" s="16"/>
    </row>
    <row r="235" spans="1:30" s="13" customFormat="1" x14ac:dyDescent="0.4">
      <c r="A235" s="45" t="str">
        <f>IF(V235&gt;0, "★", "-")</f>
        <v>★</v>
      </c>
      <c r="B235" s="45" t="str">
        <f>IF(K235&gt;0, "☆", "-")</f>
        <v>☆</v>
      </c>
      <c r="C235" s="13">
        <v>20</v>
      </c>
      <c r="D235" s="2">
        <v>43384.619618055556</v>
      </c>
      <c r="E235" s="3">
        <v>2362</v>
      </c>
      <c r="F235" s="3" t="s">
        <v>18</v>
      </c>
      <c r="G235" s="3">
        <v>2084</v>
      </c>
      <c r="H235" s="3">
        <v>1245</v>
      </c>
      <c r="I235" s="3">
        <v>9</v>
      </c>
      <c r="J235" s="3">
        <v>1</v>
      </c>
      <c r="K235" s="2">
        <v>43384.619733796295</v>
      </c>
      <c r="L235" s="3"/>
      <c r="M235" s="3"/>
      <c r="N235" s="3" t="s">
        <v>44</v>
      </c>
      <c r="O235" s="3" t="s">
        <v>45</v>
      </c>
      <c r="P235" s="3" t="s">
        <v>67</v>
      </c>
      <c r="Q235" s="3" t="s">
        <v>68</v>
      </c>
      <c r="R235" s="2">
        <v>43384.854166666664</v>
      </c>
      <c r="S235" s="3"/>
      <c r="T235" s="2">
        <v>43384.87164351852</v>
      </c>
      <c r="U235" s="3"/>
      <c r="V235" s="2">
        <v>43384.854166666664</v>
      </c>
      <c r="W235" s="14">
        <f>IF(V235&gt;0,V235,D235)</f>
        <v>43384.854166666664</v>
      </c>
      <c r="X235" s="15">
        <f>M235-L235</f>
        <v>0</v>
      </c>
      <c r="Y235" s="15">
        <f>X235*J235</f>
        <v>0</v>
      </c>
      <c r="Z235" s="16"/>
      <c r="AA235" s="16">
        <f>IF(IF(A235="☆",K235-R235,L235-R235)&lt;0,0,IF(A235="☆",K235-R235,L235-R235))</f>
        <v>0</v>
      </c>
      <c r="AB235" s="16">
        <f>IF(IF(B235="☆",(IF(K235&gt;R235,K235-W235,R235-W235)),L235-W235)&lt;0,0,IF(B235="☆",(IF(K235&gt;R235,K235-W235,R235-W235)),L235-W235))</f>
        <v>0</v>
      </c>
      <c r="AC235" s="16"/>
      <c r="AD235" s="16"/>
    </row>
    <row r="236" spans="1:30" s="13" customFormat="1" x14ac:dyDescent="0.4">
      <c r="A236" s="45" t="str">
        <f t="shared" si="56"/>
        <v>★</v>
      </c>
      <c r="B236" s="45" t="str">
        <f>IF(K236&gt;0, "☆", "-")</f>
        <v>☆</v>
      </c>
      <c r="C236" s="13">
        <v>20</v>
      </c>
      <c r="D236" s="1">
        <v>43384.860520833332</v>
      </c>
      <c r="E236">
        <v>2496</v>
      </c>
      <c r="F236" t="s">
        <v>18</v>
      </c>
      <c r="G236">
        <v>1312</v>
      </c>
      <c r="H236">
        <v>540</v>
      </c>
      <c r="I236">
        <v>9</v>
      </c>
      <c r="J236">
        <v>1</v>
      </c>
      <c r="K236" s="1">
        <v>43384.862766203703</v>
      </c>
      <c r="L236"/>
      <c r="M236"/>
      <c r="N236" t="s">
        <v>21</v>
      </c>
      <c r="O236" t="s">
        <v>22</v>
      </c>
      <c r="P236" t="s">
        <v>19</v>
      </c>
      <c r="Q236" t="s">
        <v>20</v>
      </c>
      <c r="R236" s="1">
        <v>43384.876192129632</v>
      </c>
      <c r="S236"/>
      <c r="T236" s="1">
        <v>43384.885520833333</v>
      </c>
      <c r="U236"/>
      <c r="V236" s="1">
        <v>43384.871840277781</v>
      </c>
      <c r="W236" s="14">
        <f>IF(V236&gt;0,V236,D236)</f>
        <v>43384.871840277781</v>
      </c>
      <c r="X236" s="15">
        <f>M236-L236</f>
        <v>0</v>
      </c>
      <c r="Y236" s="15">
        <f>X236*J236</f>
        <v>0</v>
      </c>
      <c r="Z236" s="16"/>
      <c r="AA236" s="16">
        <f t="shared" si="61"/>
        <v>0</v>
      </c>
      <c r="AB236" s="16">
        <f>IF(IF(B236="☆",(IF(K236&gt;R236,K236-W236,R236-W236)),L236-W236)&lt;0,0,IF(B236="☆",(IF(K236&gt;R236,K236-W236,R236-W236)),L236-W236))</f>
        <v>4.3518518505152315E-3</v>
      </c>
      <c r="AC236" s="16"/>
      <c r="AD236" s="16"/>
    </row>
    <row r="237" spans="1:30" s="13" customFormat="1" x14ac:dyDescent="0.4">
      <c r="A237" s="45"/>
      <c r="B237" s="45"/>
      <c r="D237" s="17"/>
      <c r="E237" s="18"/>
      <c r="F237" s="18"/>
      <c r="G237" s="18"/>
      <c r="H237" s="18"/>
      <c r="I237" s="18"/>
      <c r="J237" s="18"/>
      <c r="K237" s="18"/>
      <c r="L237" s="17"/>
      <c r="M237" s="17"/>
      <c r="N237" s="18"/>
      <c r="O237" s="18"/>
      <c r="P237" s="18"/>
      <c r="Q237" s="18"/>
      <c r="R237" s="17"/>
      <c r="S237" s="17"/>
      <c r="T237" s="17"/>
      <c r="U237" s="17"/>
      <c r="V237" s="18"/>
      <c r="W237" s="14"/>
      <c r="X237" s="15"/>
      <c r="Y237" s="15"/>
      <c r="Z237" s="16"/>
      <c r="AB237" s="16"/>
      <c r="AC237" s="16"/>
      <c r="AD237" s="16"/>
    </row>
    <row r="238" spans="1:30" s="13" customFormat="1" x14ac:dyDescent="0.4">
      <c r="A238" s="45"/>
      <c r="B238" s="45"/>
      <c r="D238" s="17"/>
      <c r="E238" s="18"/>
      <c r="F238" s="18"/>
      <c r="G238" s="18"/>
      <c r="H238" s="18"/>
      <c r="I238" s="18"/>
      <c r="J238" s="18"/>
      <c r="K238" s="18"/>
      <c r="L238" s="17"/>
      <c r="M238" s="17"/>
      <c r="N238" s="18"/>
      <c r="O238" s="18"/>
      <c r="P238" s="18"/>
      <c r="Q238" s="18"/>
      <c r="R238" s="17"/>
      <c r="S238" s="17"/>
      <c r="T238" s="17"/>
      <c r="U238" s="17"/>
      <c r="V238" s="18"/>
      <c r="W238" s="14"/>
      <c r="X238" s="15"/>
      <c r="Y238" s="15"/>
      <c r="Z238" s="16"/>
      <c r="AB238" s="16"/>
      <c r="AC238" s="16"/>
      <c r="AD238" s="16"/>
    </row>
    <row r="239" spans="1:30" s="13" customFormat="1" x14ac:dyDescent="0.4">
      <c r="A239" s="45"/>
      <c r="B239" s="45"/>
      <c r="D239" s="17"/>
      <c r="E239" s="18"/>
      <c r="F239" s="18"/>
      <c r="G239" s="18"/>
      <c r="H239" s="18"/>
      <c r="I239" s="18"/>
      <c r="J239" s="18"/>
      <c r="K239" s="18"/>
      <c r="L239" s="17"/>
      <c r="M239" s="17"/>
      <c r="N239" s="18"/>
      <c r="O239" s="18"/>
      <c r="P239" s="18"/>
      <c r="Q239" s="18"/>
      <c r="R239" s="17"/>
      <c r="S239" s="17"/>
      <c r="T239" s="17"/>
      <c r="U239" s="17"/>
      <c r="V239" s="18"/>
      <c r="W239" s="14"/>
      <c r="X239" s="15"/>
      <c r="Y239" s="15"/>
      <c r="Z239" s="16"/>
      <c r="AA239" s="16"/>
      <c r="AB239" s="16"/>
      <c r="AC239" s="16"/>
      <c r="AD239" s="16"/>
    </row>
    <row r="240" spans="1:30" s="13" customFormat="1" x14ac:dyDescent="0.4">
      <c r="A240" s="45"/>
      <c r="B240" s="45"/>
      <c r="D240" s="17"/>
      <c r="E240" s="18"/>
      <c r="F240" s="18"/>
      <c r="G240" s="18"/>
      <c r="H240" s="18"/>
      <c r="I240" s="18"/>
      <c r="J240" s="18"/>
      <c r="K240" s="17"/>
      <c r="L240" s="18"/>
      <c r="M240" s="18"/>
      <c r="N240" s="18"/>
      <c r="O240" s="18"/>
      <c r="P240" s="18"/>
      <c r="Q240" s="18"/>
      <c r="R240" s="17"/>
      <c r="S240" s="18"/>
      <c r="T240" s="17"/>
      <c r="U240" s="18"/>
      <c r="V240" s="17"/>
      <c r="W240" s="14"/>
      <c r="X240" s="15"/>
      <c r="Y240" s="15"/>
      <c r="Z240" s="16"/>
      <c r="AB240" s="16"/>
      <c r="AC240" s="16"/>
      <c r="AD240" s="16"/>
    </row>
    <row r="241" spans="1:30" s="13" customFormat="1" x14ac:dyDescent="0.4">
      <c r="A241" s="45"/>
      <c r="B241" s="45"/>
      <c r="D241" s="17"/>
      <c r="E241" s="18"/>
      <c r="F241" s="18"/>
      <c r="G241" s="18"/>
      <c r="H241" s="18"/>
      <c r="I241" s="18"/>
      <c r="J241" s="18"/>
      <c r="K241" s="18"/>
      <c r="L241" s="17"/>
      <c r="M241" s="17"/>
      <c r="N241" s="18"/>
      <c r="O241" s="18"/>
      <c r="P241" s="18"/>
      <c r="Q241" s="18"/>
      <c r="R241" s="17"/>
      <c r="S241" s="17"/>
      <c r="T241" s="17"/>
      <c r="U241" s="17"/>
      <c r="V241" s="17"/>
      <c r="W241" s="14"/>
      <c r="X241" s="15"/>
      <c r="Y241" s="15"/>
      <c r="Z241" s="16"/>
      <c r="AA241" s="16"/>
      <c r="AB241" s="16"/>
      <c r="AC241" s="16"/>
      <c r="AD241" s="16"/>
    </row>
    <row r="242" spans="1:30" s="13" customFormat="1" x14ac:dyDescent="0.4">
      <c r="A242" s="45"/>
      <c r="B242" s="45"/>
      <c r="D242" s="14"/>
      <c r="L242" s="14"/>
      <c r="M242" s="14"/>
      <c r="R242" s="14"/>
      <c r="S242" s="14"/>
      <c r="T242" s="14"/>
      <c r="U242" s="14"/>
      <c r="X242" s="15"/>
      <c r="Y242" s="15"/>
      <c r="Z242" s="16"/>
      <c r="AB242" s="16"/>
      <c r="AC242" s="16"/>
      <c r="AD242" s="16"/>
    </row>
    <row r="243" spans="1:30" s="13" customFormat="1" x14ac:dyDescent="0.4">
      <c r="A243" s="45"/>
      <c r="B243" s="45"/>
      <c r="D243" s="14"/>
      <c r="L243" s="14"/>
      <c r="M243" s="14"/>
      <c r="R243" s="14"/>
      <c r="S243" s="14"/>
      <c r="T243" s="14"/>
      <c r="U243" s="14"/>
      <c r="X243" s="15"/>
      <c r="Y243" s="15"/>
      <c r="Z243" s="16"/>
      <c r="AB243" s="16"/>
      <c r="AC243" s="16"/>
      <c r="AD243" s="16"/>
    </row>
    <row r="244" spans="1:30" s="13" customFormat="1" x14ac:dyDescent="0.4">
      <c r="A244" s="45"/>
      <c r="B244" s="45"/>
      <c r="D244" s="14"/>
      <c r="L244" s="14"/>
      <c r="M244" s="14"/>
      <c r="R244" s="14"/>
      <c r="S244" s="14"/>
      <c r="T244" s="14"/>
      <c r="U244" s="14"/>
      <c r="X244" s="15"/>
      <c r="Y244" s="15"/>
      <c r="Z244" s="16"/>
      <c r="AB244" s="16"/>
      <c r="AC244" s="16"/>
      <c r="AD244" s="16"/>
    </row>
    <row r="245" spans="1:30" s="13" customFormat="1" x14ac:dyDescent="0.4">
      <c r="A245" s="45"/>
      <c r="B245" s="45"/>
      <c r="D245" s="14"/>
      <c r="L245" s="14"/>
      <c r="M245" s="14"/>
      <c r="R245" s="14"/>
      <c r="S245" s="14"/>
      <c r="T245" s="14"/>
      <c r="U245" s="14"/>
      <c r="X245" s="15"/>
      <c r="Y245" s="15"/>
      <c r="Z245" s="16"/>
      <c r="AB245" s="16"/>
      <c r="AC245" s="16"/>
      <c r="AD245" s="16"/>
    </row>
    <row r="246" spans="1:30" s="13" customFormat="1" x14ac:dyDescent="0.4">
      <c r="A246" s="45"/>
      <c r="B246" s="45"/>
      <c r="D246" s="14"/>
      <c r="L246" s="14"/>
      <c r="M246" s="14"/>
      <c r="R246" s="14"/>
      <c r="S246" s="14"/>
      <c r="T246" s="14"/>
      <c r="U246" s="14"/>
      <c r="V246" s="14"/>
      <c r="W246" s="14"/>
      <c r="X246" s="15"/>
      <c r="Y246" s="15"/>
      <c r="Z246" s="16"/>
      <c r="AB246" s="16"/>
      <c r="AC246" s="16"/>
      <c r="AD246" s="16"/>
    </row>
    <row r="247" spans="1:30" s="13" customFormat="1" x14ac:dyDescent="0.4">
      <c r="A247" s="45"/>
      <c r="B247" s="45"/>
      <c r="D247" s="14"/>
      <c r="L247" s="14"/>
      <c r="M247" s="14"/>
      <c r="R247" s="14"/>
      <c r="S247" s="14"/>
      <c r="T247" s="14"/>
      <c r="U247" s="14"/>
      <c r="X247" s="15"/>
      <c r="Y247" s="15"/>
      <c r="Z247" s="16"/>
      <c r="AB247" s="16"/>
      <c r="AC247" s="16"/>
      <c r="AD247" s="16"/>
    </row>
    <row r="248" spans="1:30" s="13" customFormat="1" x14ac:dyDescent="0.4">
      <c r="A248" s="45"/>
      <c r="B248" s="45"/>
      <c r="D248" s="14"/>
      <c r="L248" s="14"/>
      <c r="M248" s="14"/>
      <c r="R248" s="14"/>
      <c r="S248" s="14"/>
      <c r="T248" s="14"/>
      <c r="U248" s="14"/>
      <c r="X248" s="15"/>
      <c r="Y248" s="15"/>
      <c r="Z248" s="16"/>
      <c r="AB248" s="16"/>
      <c r="AC248" s="16"/>
      <c r="AD248" s="16"/>
    </row>
    <row r="249" spans="1:30" s="13" customFormat="1" x14ac:dyDescent="0.4">
      <c r="A249" s="45"/>
      <c r="B249" s="45"/>
      <c r="D249" s="14"/>
      <c r="L249" s="14"/>
      <c r="M249" s="14"/>
      <c r="R249" s="14"/>
      <c r="S249" s="14"/>
      <c r="T249" s="14"/>
      <c r="U249" s="14"/>
      <c r="X249" s="15"/>
      <c r="Y249" s="15"/>
      <c r="Z249" s="16"/>
      <c r="AB249" s="16"/>
      <c r="AC249" s="16"/>
      <c r="AD249" s="16"/>
    </row>
    <row r="250" spans="1:30" s="13" customFormat="1" x14ac:dyDescent="0.4">
      <c r="A250" s="45"/>
      <c r="B250" s="45"/>
      <c r="D250" s="14"/>
      <c r="L250" s="14"/>
      <c r="M250" s="14"/>
      <c r="R250" s="14"/>
      <c r="S250" s="14"/>
      <c r="T250" s="14"/>
      <c r="U250" s="14"/>
      <c r="X250" s="15"/>
      <c r="Y250" s="15"/>
      <c r="Z250" s="16"/>
      <c r="AB250" s="16"/>
      <c r="AC250" s="16"/>
      <c r="AD250" s="16"/>
    </row>
    <row r="251" spans="1:30" s="13" customFormat="1" x14ac:dyDescent="0.4">
      <c r="A251" s="45"/>
      <c r="B251" s="45"/>
      <c r="D251" s="14"/>
      <c r="L251" s="14"/>
      <c r="M251" s="14"/>
      <c r="R251" s="14"/>
      <c r="S251" s="14"/>
      <c r="T251" s="14"/>
      <c r="U251" s="14"/>
      <c r="V251" s="14"/>
      <c r="W251" s="14"/>
      <c r="X251" s="15"/>
      <c r="Y251" s="15"/>
      <c r="Z251" s="16"/>
      <c r="AB251" s="16"/>
      <c r="AC251" s="16"/>
      <c r="AD251" s="16"/>
    </row>
    <row r="252" spans="1:30" s="13" customFormat="1" x14ac:dyDescent="0.4">
      <c r="A252" s="45"/>
      <c r="B252" s="45"/>
      <c r="D252" s="14"/>
      <c r="L252" s="14"/>
      <c r="M252" s="14"/>
      <c r="R252" s="14"/>
      <c r="S252" s="14"/>
      <c r="T252" s="14"/>
      <c r="U252" s="14"/>
      <c r="X252" s="15"/>
      <c r="Y252" s="15"/>
      <c r="Z252" s="16"/>
      <c r="AB252" s="16"/>
      <c r="AC252" s="16"/>
      <c r="AD252" s="16"/>
    </row>
    <row r="253" spans="1:30" s="13" customFormat="1" x14ac:dyDescent="0.4">
      <c r="A253" s="45"/>
      <c r="B253" s="45"/>
      <c r="D253" s="14"/>
      <c r="L253" s="14"/>
      <c r="M253" s="14"/>
      <c r="R253" s="14"/>
      <c r="S253" s="14"/>
      <c r="T253" s="14"/>
      <c r="U253" s="14"/>
      <c r="X253" s="15"/>
      <c r="Y253" s="15"/>
      <c r="Z253" s="16"/>
      <c r="AB253" s="16"/>
      <c r="AC253" s="16"/>
      <c r="AD253" s="16"/>
    </row>
    <row r="254" spans="1:30" s="13" customFormat="1" x14ac:dyDescent="0.4">
      <c r="A254" s="45"/>
      <c r="B254" s="45"/>
      <c r="D254" s="14"/>
      <c r="L254" s="14"/>
      <c r="M254" s="14"/>
      <c r="R254" s="14"/>
      <c r="S254" s="14"/>
      <c r="T254" s="14"/>
      <c r="U254" s="14"/>
      <c r="X254" s="15"/>
      <c r="Y254" s="15"/>
      <c r="Z254" s="16"/>
      <c r="AB254" s="16"/>
      <c r="AC254" s="16"/>
      <c r="AD254" s="16"/>
    </row>
    <row r="255" spans="1:30" s="13" customFormat="1" x14ac:dyDescent="0.4">
      <c r="A255" s="45"/>
      <c r="B255" s="45"/>
      <c r="D255" s="14"/>
      <c r="L255" s="14"/>
      <c r="M255" s="14"/>
      <c r="R255" s="14"/>
      <c r="S255" s="14"/>
      <c r="T255" s="14"/>
      <c r="U255" s="14"/>
      <c r="X255" s="15"/>
      <c r="Y255" s="15"/>
      <c r="Z255" s="16"/>
      <c r="AB255" s="16"/>
      <c r="AC255" s="16"/>
      <c r="AD255" s="16"/>
    </row>
    <row r="256" spans="1:30" s="13" customFormat="1" x14ac:dyDescent="0.4">
      <c r="A256" s="45"/>
      <c r="B256" s="45"/>
      <c r="D256" s="14"/>
      <c r="L256" s="14"/>
      <c r="M256" s="14"/>
      <c r="R256" s="14"/>
      <c r="S256" s="14"/>
      <c r="T256" s="14"/>
      <c r="U256" s="14"/>
      <c r="X256" s="15"/>
      <c r="Y256" s="15"/>
      <c r="Z256" s="16"/>
      <c r="AB256" s="16"/>
      <c r="AC256" s="16"/>
      <c r="AD256" s="16"/>
    </row>
    <row r="257" spans="1:30" s="13" customFormat="1" x14ac:dyDescent="0.4">
      <c r="A257" s="45"/>
      <c r="B257" s="45"/>
      <c r="D257" s="14"/>
      <c r="L257" s="14"/>
      <c r="M257" s="14"/>
      <c r="R257" s="14"/>
      <c r="S257" s="14"/>
      <c r="T257" s="14"/>
      <c r="U257" s="14"/>
      <c r="X257" s="15"/>
      <c r="Y257" s="15"/>
      <c r="Z257" s="16"/>
      <c r="AB257" s="16"/>
      <c r="AC257" s="16"/>
      <c r="AD257" s="16"/>
    </row>
    <row r="258" spans="1:30" s="13" customFormat="1" x14ac:dyDescent="0.4">
      <c r="A258" s="45"/>
      <c r="B258" s="45"/>
      <c r="D258" s="14"/>
      <c r="L258" s="14"/>
      <c r="M258" s="14"/>
      <c r="R258" s="14"/>
      <c r="S258" s="14"/>
      <c r="T258" s="14"/>
      <c r="U258" s="14"/>
      <c r="X258" s="15"/>
      <c r="Y258" s="15"/>
      <c r="Z258" s="16"/>
      <c r="AB258" s="16"/>
      <c r="AC258" s="16"/>
      <c r="AD258" s="16"/>
    </row>
    <row r="259" spans="1:30" s="13" customFormat="1" x14ac:dyDescent="0.4">
      <c r="A259" s="45"/>
      <c r="B259" s="45"/>
      <c r="D259" s="14"/>
      <c r="L259" s="14"/>
      <c r="M259" s="14"/>
      <c r="R259" s="14"/>
      <c r="S259" s="14"/>
      <c r="T259" s="14"/>
      <c r="U259" s="14"/>
      <c r="V259" s="14"/>
      <c r="W259" s="14"/>
      <c r="X259" s="15"/>
      <c r="Y259" s="15"/>
      <c r="Z259" s="16"/>
      <c r="AB259" s="16"/>
      <c r="AC259" s="16"/>
      <c r="AD259" s="16"/>
    </row>
    <row r="260" spans="1:30" s="13" customFormat="1" x14ac:dyDescent="0.4">
      <c r="A260" s="45"/>
      <c r="B260" s="45"/>
      <c r="D260" s="14"/>
      <c r="L260" s="14"/>
      <c r="M260" s="14"/>
      <c r="R260" s="14"/>
      <c r="S260" s="14"/>
      <c r="T260" s="14"/>
      <c r="U260" s="14"/>
      <c r="X260" s="15"/>
      <c r="Y260" s="15"/>
      <c r="Z260" s="16"/>
      <c r="AB260" s="16"/>
      <c r="AC260" s="16"/>
      <c r="AD260" s="16"/>
    </row>
    <row r="261" spans="1:30" s="13" customFormat="1" x14ac:dyDescent="0.4">
      <c r="A261" s="45"/>
      <c r="B261" s="45"/>
      <c r="D261" s="14"/>
      <c r="L261" s="14"/>
      <c r="M261" s="14"/>
      <c r="R261" s="14"/>
      <c r="S261" s="14"/>
      <c r="T261" s="14"/>
      <c r="U261" s="14"/>
      <c r="X261" s="15"/>
      <c r="Y261" s="15"/>
      <c r="Z261" s="16"/>
      <c r="AB261" s="16"/>
      <c r="AC261" s="16"/>
      <c r="AD261" s="16"/>
    </row>
    <row r="262" spans="1:30" s="13" customFormat="1" x14ac:dyDescent="0.4">
      <c r="A262" s="45"/>
      <c r="B262" s="45"/>
      <c r="D262" s="14"/>
      <c r="L262" s="14"/>
      <c r="M262" s="14"/>
      <c r="R262" s="14"/>
      <c r="S262" s="14"/>
      <c r="T262" s="14"/>
      <c r="U262" s="14"/>
      <c r="X262" s="15"/>
      <c r="Y262" s="15"/>
      <c r="Z262" s="16"/>
      <c r="AB262" s="16"/>
      <c r="AC262" s="16"/>
      <c r="AD262" s="16"/>
    </row>
    <row r="263" spans="1:30" s="13" customFormat="1" x14ac:dyDescent="0.4">
      <c r="A263" s="45"/>
      <c r="B263" s="45"/>
      <c r="D263" s="14"/>
      <c r="L263" s="14"/>
      <c r="M263" s="14"/>
      <c r="R263" s="14"/>
      <c r="S263" s="14"/>
      <c r="T263" s="14"/>
      <c r="U263" s="14"/>
      <c r="X263" s="15"/>
      <c r="Y263" s="15"/>
      <c r="Z263" s="16"/>
      <c r="AB263" s="16"/>
      <c r="AC263" s="16"/>
      <c r="AD263" s="16"/>
    </row>
    <row r="264" spans="1:30" s="13" customFormat="1" x14ac:dyDescent="0.4">
      <c r="A264" s="45"/>
      <c r="B264" s="45"/>
      <c r="D264" s="14"/>
      <c r="L264" s="14"/>
      <c r="M264" s="14"/>
      <c r="R264" s="14"/>
      <c r="S264" s="14"/>
      <c r="T264" s="14"/>
      <c r="U264" s="14"/>
      <c r="X264" s="15"/>
      <c r="Y264" s="15"/>
      <c r="Z264" s="16"/>
      <c r="AB264" s="16"/>
      <c r="AC264" s="16"/>
      <c r="AD264" s="16"/>
    </row>
    <row r="265" spans="1:30" s="13" customFormat="1" x14ac:dyDescent="0.4">
      <c r="A265" s="45"/>
      <c r="B265" s="45"/>
      <c r="D265" s="14"/>
      <c r="L265" s="14"/>
      <c r="M265" s="14"/>
      <c r="R265" s="14"/>
      <c r="S265" s="14"/>
      <c r="T265" s="14"/>
      <c r="U265" s="14"/>
      <c r="X265" s="15"/>
      <c r="Y265" s="15"/>
      <c r="Z265" s="16"/>
      <c r="AB265" s="16"/>
      <c r="AC265" s="16"/>
      <c r="AD265" s="16"/>
    </row>
    <row r="266" spans="1:30" s="13" customFormat="1" x14ac:dyDescent="0.4">
      <c r="A266" s="45"/>
      <c r="B266" s="45"/>
      <c r="D266" s="14"/>
      <c r="K266" s="14"/>
      <c r="R266" s="14"/>
      <c r="T266" s="14"/>
      <c r="V266" s="14"/>
      <c r="W266" s="14"/>
      <c r="X266" s="15"/>
      <c r="Y266" s="15"/>
      <c r="Z266" s="16"/>
      <c r="AB266" s="16"/>
      <c r="AC266" s="16"/>
      <c r="AD266" s="16"/>
    </row>
    <row r="267" spans="1:30" s="13" customFormat="1" x14ac:dyDescent="0.4">
      <c r="A267" s="45"/>
      <c r="B267" s="45"/>
      <c r="D267" s="14"/>
      <c r="K267" s="14"/>
      <c r="R267" s="14"/>
      <c r="T267" s="14"/>
      <c r="V267" s="14"/>
      <c r="W267" s="14"/>
      <c r="X267" s="15"/>
      <c r="Y267" s="15"/>
      <c r="Z267" s="16"/>
      <c r="AB267" s="16"/>
      <c r="AC267" s="16"/>
      <c r="AD267" s="16"/>
    </row>
    <row r="268" spans="1:30" s="13" customFormat="1" x14ac:dyDescent="0.4">
      <c r="A268" s="45"/>
      <c r="B268" s="45"/>
      <c r="D268" s="14"/>
      <c r="K268" s="14"/>
      <c r="R268" s="14"/>
      <c r="T268" s="14"/>
      <c r="X268" s="15"/>
      <c r="Y268" s="15"/>
      <c r="Z268" s="16"/>
      <c r="AB268" s="16"/>
      <c r="AC268" s="16"/>
      <c r="AD268" s="16"/>
    </row>
    <row r="269" spans="1:30" s="13" customFormat="1" x14ac:dyDescent="0.4">
      <c r="A269" s="45"/>
      <c r="B269" s="45"/>
      <c r="D269" s="14"/>
      <c r="K269" s="14"/>
      <c r="R269" s="14"/>
      <c r="T269" s="14"/>
      <c r="X269" s="15"/>
      <c r="Y269" s="15"/>
      <c r="Z269" s="16"/>
      <c r="AB269" s="16"/>
      <c r="AC269" s="16"/>
      <c r="AD269" s="16"/>
    </row>
    <row r="270" spans="1:30" s="13" customFormat="1" x14ac:dyDescent="0.4">
      <c r="A270" s="45"/>
      <c r="B270" s="45"/>
      <c r="D270" s="14"/>
      <c r="K270" s="14"/>
      <c r="R270" s="14"/>
      <c r="T270" s="14"/>
      <c r="X270" s="15"/>
      <c r="Y270" s="15"/>
      <c r="Z270" s="16"/>
      <c r="AB270" s="16"/>
      <c r="AC270" s="16"/>
      <c r="AD270" s="16"/>
    </row>
    <row r="271" spans="1:30" s="13" customFormat="1" x14ac:dyDescent="0.4">
      <c r="A271" s="45"/>
      <c r="B271" s="45"/>
      <c r="D271" s="14"/>
      <c r="K271" s="14"/>
      <c r="R271" s="14"/>
      <c r="T271" s="14"/>
      <c r="X271" s="15"/>
      <c r="Y271" s="15"/>
      <c r="Z271" s="16"/>
      <c r="AB271" s="16"/>
      <c r="AC271" s="16"/>
      <c r="AD271" s="16"/>
    </row>
    <row r="272" spans="1:30" s="13" customFormat="1" x14ac:dyDescent="0.4">
      <c r="A272" s="45"/>
      <c r="B272" s="45"/>
      <c r="D272" s="14"/>
      <c r="K272" s="14"/>
      <c r="R272" s="14"/>
      <c r="T272" s="14"/>
      <c r="X272" s="15"/>
      <c r="Y272" s="15"/>
      <c r="Z272" s="16"/>
      <c r="AB272" s="16"/>
      <c r="AC272" s="16"/>
      <c r="AD272" s="16"/>
    </row>
    <row r="273" spans="1:30" s="13" customFormat="1" x14ac:dyDescent="0.4">
      <c r="A273" s="45"/>
      <c r="B273" s="45"/>
      <c r="D273" s="14"/>
      <c r="K273" s="14"/>
      <c r="R273" s="14"/>
      <c r="T273" s="14"/>
      <c r="X273" s="15"/>
      <c r="Y273" s="15"/>
      <c r="Z273" s="16"/>
      <c r="AB273" s="16"/>
      <c r="AC273" s="16"/>
      <c r="AD273" s="16"/>
    </row>
    <row r="274" spans="1:30" s="13" customFormat="1" x14ac:dyDescent="0.4">
      <c r="A274" s="45"/>
      <c r="B274" s="45"/>
      <c r="D274" s="14"/>
      <c r="K274" s="14"/>
      <c r="R274" s="14"/>
      <c r="T274" s="14"/>
      <c r="X274" s="15"/>
      <c r="Y274" s="15"/>
      <c r="Z274" s="16"/>
      <c r="AB274" s="16"/>
      <c r="AC274" s="16"/>
      <c r="AD274" s="16"/>
    </row>
    <row r="275" spans="1:30" s="13" customFormat="1" x14ac:dyDescent="0.4">
      <c r="A275" s="45"/>
      <c r="B275" s="45"/>
      <c r="D275" s="14"/>
      <c r="K275" s="14"/>
      <c r="R275" s="14"/>
      <c r="T275" s="14"/>
      <c r="X275" s="15"/>
      <c r="Y275" s="15"/>
      <c r="Z275" s="16"/>
      <c r="AB275" s="16"/>
      <c r="AC275" s="16"/>
      <c r="AD275" s="16"/>
    </row>
    <row r="276" spans="1:30" s="13" customFormat="1" x14ac:dyDescent="0.4">
      <c r="A276" s="45"/>
      <c r="B276" s="45"/>
      <c r="D276" s="14"/>
      <c r="K276" s="14"/>
      <c r="R276" s="14"/>
      <c r="T276" s="14"/>
      <c r="X276" s="15"/>
      <c r="Y276" s="15"/>
      <c r="Z276" s="16"/>
      <c r="AB276" s="16"/>
      <c r="AC276" s="16"/>
      <c r="AD276" s="16"/>
    </row>
    <row r="277" spans="1:30" s="13" customFormat="1" x14ac:dyDescent="0.4">
      <c r="A277" s="45"/>
      <c r="B277" s="45"/>
      <c r="D277" s="14"/>
      <c r="K277" s="14"/>
      <c r="R277" s="14"/>
      <c r="T277" s="14"/>
      <c r="X277" s="15"/>
      <c r="Y277" s="15"/>
      <c r="Z277" s="16"/>
      <c r="AB277" s="16"/>
      <c r="AC277" s="16"/>
      <c r="AD277" s="16"/>
    </row>
    <row r="278" spans="1:30" s="13" customFormat="1" x14ac:dyDescent="0.4">
      <c r="A278" s="45"/>
      <c r="B278" s="45"/>
      <c r="D278" s="14"/>
      <c r="L278" s="14"/>
      <c r="M278" s="14"/>
      <c r="R278" s="14"/>
      <c r="S278" s="14"/>
      <c r="T278" s="14"/>
      <c r="U278" s="14"/>
      <c r="V278" s="14"/>
      <c r="W278" s="14"/>
      <c r="X278" s="15"/>
      <c r="Y278" s="15"/>
      <c r="Z278" s="16"/>
      <c r="AA278" s="16"/>
      <c r="AB278" s="16"/>
      <c r="AC278" s="16"/>
      <c r="AD278" s="16"/>
    </row>
    <row r="279" spans="1:30" s="13" customFormat="1" x14ac:dyDescent="0.4">
      <c r="A279" s="45"/>
      <c r="B279" s="45"/>
      <c r="D279" s="14"/>
      <c r="L279" s="14"/>
      <c r="M279" s="14"/>
      <c r="R279" s="14"/>
      <c r="S279" s="14"/>
      <c r="T279" s="14"/>
      <c r="U279" s="14"/>
      <c r="X279" s="15"/>
      <c r="Y279" s="15"/>
      <c r="Z279" s="16"/>
      <c r="AB279" s="16"/>
      <c r="AC279" s="16"/>
      <c r="AD279" s="16"/>
    </row>
    <row r="280" spans="1:30" s="13" customFormat="1" x14ac:dyDescent="0.4">
      <c r="A280" s="45"/>
      <c r="B280" s="45"/>
      <c r="D280" s="14"/>
      <c r="L280" s="14"/>
      <c r="M280" s="14"/>
      <c r="R280" s="14"/>
      <c r="S280" s="14"/>
      <c r="T280" s="14"/>
      <c r="U280" s="14"/>
      <c r="X280" s="15"/>
      <c r="Y280" s="15"/>
      <c r="Z280" s="16"/>
      <c r="AB280" s="16"/>
      <c r="AC280" s="16"/>
      <c r="AD280" s="16"/>
    </row>
    <row r="281" spans="1:30" s="13" customFormat="1" x14ac:dyDescent="0.4">
      <c r="A281" s="45"/>
      <c r="B281" s="45"/>
      <c r="D281" s="14"/>
      <c r="L281" s="14"/>
      <c r="M281" s="14"/>
      <c r="R281" s="14"/>
      <c r="S281" s="14"/>
      <c r="T281" s="14"/>
      <c r="U281" s="14"/>
      <c r="X281" s="15"/>
      <c r="Y281" s="15"/>
      <c r="Z281" s="16"/>
      <c r="AB281" s="16"/>
      <c r="AC281" s="16"/>
      <c r="AD281" s="16"/>
    </row>
    <row r="282" spans="1:30" s="13" customFormat="1" x14ac:dyDescent="0.4">
      <c r="A282" s="45"/>
      <c r="B282" s="45"/>
      <c r="D282" s="14"/>
      <c r="L282" s="14"/>
      <c r="M282" s="14"/>
      <c r="R282" s="14"/>
      <c r="S282" s="14"/>
      <c r="T282" s="14"/>
      <c r="U282" s="14"/>
      <c r="X282" s="15"/>
      <c r="Y282" s="15"/>
      <c r="Z282" s="16"/>
      <c r="AB282" s="16"/>
      <c r="AC282" s="16"/>
      <c r="AD282" s="16"/>
    </row>
    <row r="283" spans="1:30" s="13" customFormat="1" x14ac:dyDescent="0.4">
      <c r="A283" s="45"/>
      <c r="B283" s="45"/>
      <c r="D283" s="14"/>
      <c r="L283" s="14"/>
      <c r="M283" s="14"/>
      <c r="R283" s="14"/>
      <c r="S283" s="14"/>
      <c r="T283" s="14"/>
      <c r="U283" s="14"/>
      <c r="X283" s="15"/>
      <c r="Y283" s="15"/>
      <c r="Z283" s="16"/>
      <c r="AB283" s="16"/>
      <c r="AC283" s="16"/>
      <c r="AD283" s="16"/>
    </row>
    <row r="284" spans="1:30" s="13" customFormat="1" x14ac:dyDescent="0.4">
      <c r="A284" s="45"/>
      <c r="B284" s="45"/>
      <c r="D284" s="14"/>
      <c r="L284" s="14"/>
      <c r="M284" s="14"/>
      <c r="R284" s="14"/>
      <c r="S284" s="14"/>
      <c r="T284" s="14"/>
      <c r="U284" s="14"/>
      <c r="X284" s="15"/>
      <c r="Y284" s="15"/>
      <c r="Z284" s="16"/>
      <c r="AB284" s="16"/>
      <c r="AC284" s="16"/>
      <c r="AD284" s="16"/>
    </row>
    <row r="285" spans="1:30" s="13" customFormat="1" x14ac:dyDescent="0.4">
      <c r="A285" s="45"/>
      <c r="B285" s="45"/>
      <c r="D285" s="14"/>
      <c r="L285" s="14"/>
      <c r="M285" s="14"/>
      <c r="R285" s="14"/>
      <c r="S285" s="14"/>
      <c r="T285" s="14"/>
      <c r="U285" s="14"/>
      <c r="X285" s="15"/>
      <c r="Y285" s="15"/>
      <c r="Z285" s="16"/>
      <c r="AB285" s="16"/>
      <c r="AC285" s="16"/>
      <c r="AD285" s="16"/>
    </row>
    <row r="286" spans="1:30" s="13" customFormat="1" x14ac:dyDescent="0.4">
      <c r="A286" s="45"/>
      <c r="B286" s="45"/>
      <c r="D286" s="14"/>
      <c r="L286" s="14"/>
      <c r="M286" s="14"/>
      <c r="R286" s="14"/>
      <c r="S286" s="14"/>
      <c r="T286" s="14"/>
      <c r="U286" s="14"/>
      <c r="X286" s="15"/>
      <c r="Y286" s="15"/>
      <c r="Z286" s="16"/>
      <c r="AB286" s="16"/>
      <c r="AC286" s="16"/>
      <c r="AD286" s="16"/>
    </row>
    <row r="287" spans="1:30" s="13" customFormat="1" x14ac:dyDescent="0.4">
      <c r="A287" s="45"/>
      <c r="B287" s="45"/>
      <c r="D287" s="14"/>
      <c r="L287" s="14"/>
      <c r="M287" s="14"/>
      <c r="R287" s="14"/>
      <c r="S287" s="14"/>
      <c r="T287" s="14"/>
      <c r="U287" s="14"/>
      <c r="X287" s="15"/>
      <c r="Y287" s="15"/>
      <c r="Z287" s="16"/>
      <c r="AB287" s="16"/>
      <c r="AC287" s="16"/>
      <c r="AD287" s="16"/>
    </row>
    <row r="288" spans="1:30" s="13" customFormat="1" x14ac:dyDescent="0.4">
      <c r="A288" s="45"/>
      <c r="B288" s="45"/>
      <c r="D288" s="14"/>
      <c r="L288" s="14"/>
      <c r="M288" s="14"/>
      <c r="R288" s="14"/>
      <c r="S288" s="14"/>
      <c r="T288" s="14"/>
      <c r="U288" s="14"/>
      <c r="X288" s="15"/>
      <c r="Y288" s="15"/>
      <c r="Z288" s="16"/>
      <c r="AB288" s="16"/>
      <c r="AC288" s="16"/>
      <c r="AD288" s="16"/>
    </row>
    <row r="289" spans="1:30" s="13" customFormat="1" x14ac:dyDescent="0.4">
      <c r="A289" s="45"/>
      <c r="B289" s="45"/>
      <c r="D289" s="14"/>
      <c r="L289" s="14"/>
      <c r="M289" s="14"/>
      <c r="R289" s="14"/>
      <c r="S289" s="14"/>
      <c r="T289" s="14"/>
      <c r="U289" s="14"/>
      <c r="X289" s="15"/>
      <c r="Y289" s="15"/>
      <c r="Z289" s="16"/>
      <c r="AB289" s="16"/>
      <c r="AC289" s="16"/>
      <c r="AD289" s="16"/>
    </row>
    <row r="290" spans="1:30" s="13" customFormat="1" x14ac:dyDescent="0.4">
      <c r="A290" s="45"/>
      <c r="B290" s="45"/>
      <c r="D290" s="14"/>
      <c r="L290" s="14"/>
      <c r="M290" s="14"/>
      <c r="R290" s="14"/>
      <c r="S290" s="14"/>
      <c r="T290" s="14"/>
      <c r="U290" s="14"/>
      <c r="X290" s="15"/>
      <c r="Y290" s="15"/>
      <c r="Z290" s="16"/>
      <c r="AB290" s="16"/>
      <c r="AC290" s="16"/>
      <c r="AD290" s="16"/>
    </row>
    <row r="291" spans="1:30" s="13" customFormat="1" x14ac:dyDescent="0.4">
      <c r="A291" s="45"/>
      <c r="B291" s="45"/>
      <c r="D291" s="14"/>
      <c r="L291" s="14"/>
      <c r="M291" s="14"/>
      <c r="R291" s="14"/>
      <c r="S291" s="14"/>
      <c r="T291" s="14"/>
      <c r="U291" s="14"/>
      <c r="X291" s="15"/>
      <c r="Y291" s="15"/>
      <c r="Z291" s="16"/>
      <c r="AB291" s="16"/>
      <c r="AC291" s="16"/>
      <c r="AD291" s="16"/>
    </row>
    <row r="292" spans="1:30" s="13" customFormat="1" x14ac:dyDescent="0.4">
      <c r="A292" s="45"/>
      <c r="B292" s="45"/>
      <c r="D292" s="14"/>
      <c r="L292" s="14"/>
      <c r="M292" s="14"/>
      <c r="R292" s="14"/>
      <c r="S292" s="14"/>
      <c r="T292" s="14"/>
      <c r="U292" s="14"/>
      <c r="X292" s="15"/>
      <c r="Y292" s="15"/>
      <c r="Z292" s="16"/>
      <c r="AB292" s="16"/>
      <c r="AC292" s="16"/>
      <c r="AD292" s="16"/>
    </row>
    <row r="293" spans="1:30" s="13" customFormat="1" x14ac:dyDescent="0.4">
      <c r="A293" s="45"/>
      <c r="B293" s="45"/>
      <c r="D293" s="14"/>
      <c r="L293" s="14"/>
      <c r="M293" s="14"/>
      <c r="R293" s="14"/>
      <c r="S293" s="14"/>
      <c r="T293" s="14"/>
      <c r="U293" s="14"/>
      <c r="X293" s="15"/>
      <c r="Y293" s="15"/>
      <c r="Z293" s="16"/>
      <c r="AB293" s="16"/>
      <c r="AC293" s="16"/>
      <c r="AD293" s="16"/>
    </row>
    <row r="294" spans="1:30" s="13" customFormat="1" x14ac:dyDescent="0.4">
      <c r="A294" s="45"/>
      <c r="B294" s="45"/>
      <c r="D294" s="14"/>
      <c r="L294" s="14"/>
      <c r="M294" s="14"/>
      <c r="R294" s="14"/>
      <c r="S294" s="14"/>
      <c r="T294" s="14"/>
      <c r="U294" s="14"/>
      <c r="V294" s="14"/>
      <c r="W294" s="14"/>
      <c r="X294" s="15"/>
      <c r="Y294" s="15"/>
      <c r="Z294" s="16"/>
      <c r="AB294" s="16"/>
      <c r="AC294" s="16"/>
      <c r="AD294" s="16"/>
    </row>
    <row r="295" spans="1:30" s="13" customFormat="1" x14ac:dyDescent="0.4">
      <c r="A295" s="45"/>
      <c r="B295" s="45"/>
      <c r="D295" s="14"/>
      <c r="L295" s="14"/>
      <c r="M295" s="14"/>
      <c r="R295" s="14"/>
      <c r="S295" s="14"/>
      <c r="T295" s="14"/>
      <c r="U295" s="14"/>
      <c r="X295" s="15"/>
      <c r="Y295" s="15"/>
      <c r="Z295" s="16"/>
      <c r="AB295" s="16"/>
      <c r="AC295" s="16"/>
      <c r="AD295" s="16"/>
    </row>
    <row r="296" spans="1:30" s="13" customFormat="1" x14ac:dyDescent="0.4">
      <c r="A296" s="45"/>
      <c r="B296" s="45"/>
      <c r="D296" s="14"/>
      <c r="L296" s="14"/>
      <c r="M296" s="14"/>
      <c r="R296" s="14"/>
      <c r="S296" s="14"/>
      <c r="T296" s="14"/>
      <c r="U296" s="14"/>
      <c r="X296" s="15"/>
      <c r="Y296" s="15"/>
      <c r="Z296" s="16"/>
      <c r="AB296" s="16"/>
      <c r="AC296" s="16"/>
      <c r="AD296" s="16"/>
    </row>
    <row r="297" spans="1:30" s="13" customFormat="1" x14ac:dyDescent="0.4">
      <c r="A297" s="45"/>
      <c r="B297" s="45"/>
      <c r="D297" s="14"/>
      <c r="L297" s="14"/>
      <c r="M297" s="14"/>
      <c r="R297" s="14"/>
      <c r="S297" s="14"/>
      <c r="T297" s="14"/>
      <c r="U297" s="14"/>
      <c r="V297" s="14"/>
      <c r="W297" s="14"/>
      <c r="X297" s="15"/>
      <c r="Y297" s="15"/>
      <c r="Z297" s="16"/>
      <c r="AB297" s="16"/>
      <c r="AC297" s="16"/>
      <c r="AD297" s="16"/>
    </row>
    <row r="298" spans="1:30" s="13" customFormat="1" x14ac:dyDescent="0.4">
      <c r="A298" s="45"/>
      <c r="B298" s="45"/>
      <c r="D298" s="14"/>
      <c r="L298" s="14"/>
      <c r="M298" s="14"/>
      <c r="R298" s="14"/>
      <c r="S298" s="14"/>
      <c r="T298" s="14"/>
      <c r="U298" s="14"/>
      <c r="X298" s="15"/>
      <c r="Y298" s="15"/>
      <c r="Z298" s="16"/>
      <c r="AB298" s="16"/>
      <c r="AC298" s="16"/>
      <c r="AD298" s="16"/>
    </row>
    <row r="299" spans="1:30" s="13" customFormat="1" x14ac:dyDescent="0.4">
      <c r="A299" s="45"/>
      <c r="B299" s="45"/>
      <c r="D299" s="14"/>
      <c r="L299" s="14"/>
      <c r="M299" s="14"/>
      <c r="R299" s="14"/>
      <c r="S299" s="14"/>
      <c r="T299" s="14"/>
      <c r="U299" s="14"/>
      <c r="X299" s="15"/>
      <c r="Y299" s="15"/>
      <c r="Z299" s="16"/>
      <c r="AB299" s="16"/>
      <c r="AC299" s="16"/>
      <c r="AD299" s="16"/>
    </row>
    <row r="300" spans="1:30" s="13" customFormat="1" x14ac:dyDescent="0.4">
      <c r="A300" s="45"/>
      <c r="B300" s="45"/>
      <c r="D300" s="14"/>
      <c r="L300" s="14"/>
      <c r="M300" s="14"/>
      <c r="R300" s="14"/>
      <c r="S300" s="14"/>
      <c r="T300" s="14"/>
      <c r="U300" s="14"/>
      <c r="X300" s="15"/>
      <c r="Y300" s="15"/>
      <c r="Z300" s="16"/>
      <c r="AB300" s="16"/>
      <c r="AC300" s="16"/>
      <c r="AD300" s="16"/>
    </row>
    <row r="301" spans="1:30" s="13" customFormat="1" x14ac:dyDescent="0.4">
      <c r="A301" s="45"/>
      <c r="B301" s="45"/>
      <c r="D301" s="14"/>
      <c r="L301" s="14"/>
      <c r="M301" s="14"/>
      <c r="R301" s="14"/>
      <c r="S301" s="14"/>
      <c r="T301" s="14"/>
      <c r="U301" s="14"/>
      <c r="X301" s="15"/>
      <c r="Y301" s="15"/>
      <c r="Z301" s="16"/>
      <c r="AB301" s="16"/>
      <c r="AC301" s="16"/>
      <c r="AD301" s="16"/>
    </row>
    <row r="302" spans="1:30" s="13" customFormat="1" x14ac:dyDescent="0.4">
      <c r="A302" s="45"/>
      <c r="B302" s="45"/>
      <c r="D302" s="14"/>
      <c r="K302" s="14"/>
      <c r="R302" s="14"/>
      <c r="T302" s="14"/>
      <c r="V302" s="14"/>
      <c r="W302" s="14"/>
      <c r="X302" s="15"/>
      <c r="Y302" s="15"/>
      <c r="Z302" s="16"/>
      <c r="AB302" s="16"/>
      <c r="AC302" s="16"/>
      <c r="AD302" s="16"/>
    </row>
    <row r="303" spans="1:30" s="13" customFormat="1" x14ac:dyDescent="0.4">
      <c r="A303" s="45"/>
      <c r="B303" s="45"/>
      <c r="D303" s="14"/>
      <c r="K303" s="14"/>
      <c r="R303" s="14"/>
      <c r="T303" s="14"/>
      <c r="V303" s="14"/>
      <c r="W303" s="14"/>
      <c r="X303" s="15"/>
      <c r="Y303" s="15"/>
      <c r="Z303" s="16"/>
      <c r="AB303" s="16"/>
      <c r="AC303" s="16"/>
      <c r="AD303" s="16"/>
    </row>
    <row r="304" spans="1:30" s="13" customFormat="1" x14ac:dyDescent="0.4">
      <c r="A304" s="45"/>
      <c r="B304" s="45"/>
      <c r="D304" s="14"/>
      <c r="K304" s="14"/>
      <c r="R304" s="14"/>
      <c r="T304" s="14"/>
      <c r="V304" s="14"/>
      <c r="W304" s="14"/>
      <c r="X304" s="15"/>
      <c r="Y304" s="15"/>
      <c r="Z304" s="16"/>
      <c r="AB304" s="16"/>
      <c r="AC304" s="16"/>
      <c r="AD304" s="16"/>
    </row>
    <row r="305" spans="1:30" s="13" customFormat="1" x14ac:dyDescent="0.4">
      <c r="A305" s="45"/>
      <c r="B305" s="45"/>
      <c r="D305" s="14"/>
      <c r="K305" s="14"/>
      <c r="R305" s="14"/>
      <c r="T305" s="14"/>
      <c r="X305" s="15"/>
      <c r="Y305" s="15"/>
      <c r="Z305" s="16"/>
      <c r="AB305" s="16"/>
      <c r="AC305" s="16"/>
      <c r="AD305" s="16"/>
    </row>
    <row r="306" spans="1:30" s="13" customFormat="1" x14ac:dyDescent="0.4">
      <c r="A306" s="45"/>
      <c r="B306" s="45"/>
      <c r="D306" s="14"/>
      <c r="K306" s="14"/>
      <c r="R306" s="14"/>
      <c r="T306" s="14"/>
      <c r="X306" s="15"/>
      <c r="Y306" s="15"/>
      <c r="Z306" s="16"/>
      <c r="AB306" s="16"/>
      <c r="AC306" s="16"/>
      <c r="AD306" s="16"/>
    </row>
    <row r="307" spans="1:30" s="13" customFormat="1" x14ac:dyDescent="0.4">
      <c r="A307" s="45"/>
      <c r="B307" s="45"/>
      <c r="D307" s="14"/>
      <c r="K307" s="14"/>
      <c r="R307" s="14"/>
      <c r="T307" s="14"/>
      <c r="X307" s="15"/>
      <c r="Y307" s="15"/>
      <c r="Z307" s="16"/>
      <c r="AB307" s="16"/>
      <c r="AC307" s="16"/>
      <c r="AD307" s="16"/>
    </row>
    <row r="308" spans="1:30" s="13" customFormat="1" x14ac:dyDescent="0.4">
      <c r="A308" s="45"/>
      <c r="B308" s="45"/>
      <c r="D308" s="14"/>
      <c r="K308" s="14"/>
      <c r="R308" s="14"/>
      <c r="T308" s="14"/>
      <c r="X308" s="15"/>
      <c r="Y308" s="15"/>
      <c r="Z308" s="16"/>
      <c r="AB308" s="16"/>
      <c r="AC308" s="16"/>
      <c r="AD308" s="16"/>
    </row>
    <row r="309" spans="1:30" s="13" customFormat="1" x14ac:dyDescent="0.4">
      <c r="A309" s="45"/>
      <c r="B309" s="45"/>
      <c r="D309" s="14"/>
      <c r="K309" s="14"/>
      <c r="R309" s="14"/>
      <c r="T309" s="14"/>
      <c r="X309" s="15"/>
      <c r="Y309" s="15"/>
      <c r="Z309" s="16"/>
      <c r="AB309" s="16"/>
      <c r="AC309" s="16"/>
      <c r="AD309" s="16"/>
    </row>
    <row r="310" spans="1:30" s="13" customFormat="1" x14ac:dyDescent="0.4">
      <c r="A310" s="45"/>
      <c r="B310" s="45"/>
      <c r="D310" s="14"/>
      <c r="K310" s="14"/>
      <c r="R310" s="14"/>
      <c r="T310" s="14"/>
      <c r="X310" s="15"/>
      <c r="Y310" s="15"/>
      <c r="Z310" s="16"/>
      <c r="AB310" s="16"/>
      <c r="AC310" s="16"/>
      <c r="AD310" s="16"/>
    </row>
    <row r="311" spans="1:30" s="13" customFormat="1" x14ac:dyDescent="0.4">
      <c r="A311" s="45"/>
      <c r="B311" s="45"/>
      <c r="D311" s="14"/>
      <c r="K311" s="14"/>
      <c r="R311" s="14"/>
      <c r="T311" s="14"/>
      <c r="X311" s="15"/>
      <c r="Y311" s="15"/>
      <c r="Z311" s="16"/>
      <c r="AB311" s="16"/>
      <c r="AC311" s="16"/>
      <c r="AD311" s="16"/>
    </row>
    <row r="312" spans="1:30" s="13" customFormat="1" x14ac:dyDescent="0.4">
      <c r="A312" s="45"/>
      <c r="B312" s="45"/>
      <c r="D312" s="14"/>
      <c r="K312" s="14"/>
      <c r="R312" s="14"/>
      <c r="T312" s="14"/>
      <c r="X312" s="15"/>
      <c r="Y312" s="15"/>
      <c r="Z312" s="16"/>
      <c r="AB312" s="16"/>
      <c r="AC312" s="16"/>
      <c r="AD312" s="16"/>
    </row>
    <row r="313" spans="1:30" s="13" customFormat="1" x14ac:dyDescent="0.4">
      <c r="A313" s="45"/>
      <c r="B313" s="45"/>
      <c r="D313" s="14"/>
      <c r="K313" s="14"/>
      <c r="R313" s="14"/>
      <c r="T313" s="14"/>
      <c r="X313" s="15"/>
      <c r="Y313" s="15"/>
      <c r="Z313" s="16"/>
      <c r="AB313" s="16"/>
      <c r="AC313" s="16"/>
      <c r="AD313" s="16"/>
    </row>
    <row r="314" spans="1:30" s="13" customFormat="1" x14ac:dyDescent="0.4">
      <c r="A314" s="45"/>
      <c r="B314" s="45"/>
      <c r="D314" s="14"/>
      <c r="K314" s="14"/>
      <c r="R314" s="14"/>
      <c r="T314" s="14"/>
      <c r="X314" s="15"/>
      <c r="Y314" s="15"/>
      <c r="Z314" s="16"/>
      <c r="AB314" s="16"/>
      <c r="AC314" s="16"/>
      <c r="AD314" s="16"/>
    </row>
    <row r="315" spans="1:30" s="13" customFormat="1" x14ac:dyDescent="0.4">
      <c r="A315" s="45"/>
      <c r="B315" s="45"/>
      <c r="D315" s="14"/>
      <c r="K315" s="14"/>
      <c r="R315" s="14"/>
      <c r="T315" s="14"/>
      <c r="X315" s="15"/>
      <c r="Y315" s="15"/>
      <c r="Z315" s="16"/>
      <c r="AB315" s="16"/>
      <c r="AC315" s="16"/>
      <c r="AD315" s="16"/>
    </row>
    <row r="316" spans="1:30" s="13" customFormat="1" x14ac:dyDescent="0.4">
      <c r="A316" s="45"/>
      <c r="B316" s="45"/>
      <c r="D316" s="14"/>
      <c r="L316" s="14"/>
      <c r="M316" s="14"/>
      <c r="R316" s="14"/>
      <c r="S316" s="14"/>
      <c r="T316" s="14"/>
      <c r="U316" s="14"/>
      <c r="X316" s="15"/>
      <c r="Y316" s="15"/>
      <c r="Z316" s="16"/>
      <c r="AA316" s="16"/>
      <c r="AB316" s="16"/>
      <c r="AC316" s="16"/>
      <c r="AD316" s="16"/>
    </row>
    <row r="317" spans="1:30" s="13" customFormat="1" x14ac:dyDescent="0.4">
      <c r="A317" s="45"/>
      <c r="B317" s="45"/>
      <c r="D317" s="14"/>
      <c r="L317" s="14"/>
      <c r="M317" s="14"/>
      <c r="R317" s="14"/>
      <c r="S317" s="14"/>
      <c r="T317" s="14"/>
      <c r="U317" s="14"/>
      <c r="X317" s="15"/>
      <c r="Y317" s="15"/>
      <c r="Z317" s="16"/>
      <c r="AB317" s="16"/>
      <c r="AC317" s="16"/>
      <c r="AD317" s="16"/>
    </row>
    <row r="318" spans="1:30" s="13" customFormat="1" x14ac:dyDescent="0.4">
      <c r="A318" s="45"/>
      <c r="B318" s="45"/>
      <c r="D318" s="14"/>
      <c r="L318" s="14"/>
      <c r="M318" s="14"/>
      <c r="R318" s="14"/>
      <c r="S318" s="14"/>
      <c r="T318" s="14"/>
      <c r="U318" s="14"/>
      <c r="X318" s="15"/>
      <c r="Y318" s="15"/>
      <c r="Z318" s="16"/>
      <c r="AB318" s="16"/>
      <c r="AC318" s="16"/>
      <c r="AD318" s="16"/>
    </row>
    <row r="319" spans="1:30" s="13" customFormat="1" x14ac:dyDescent="0.4">
      <c r="A319" s="45"/>
      <c r="B319" s="45"/>
      <c r="D319" s="14"/>
      <c r="L319" s="14"/>
      <c r="M319" s="14"/>
      <c r="R319" s="14"/>
      <c r="S319" s="14"/>
      <c r="T319" s="14"/>
      <c r="U319" s="14"/>
      <c r="X319" s="15"/>
      <c r="Y319" s="15"/>
      <c r="Z319" s="16"/>
      <c r="AB319" s="16"/>
      <c r="AC319" s="16"/>
      <c r="AD319" s="16"/>
    </row>
    <row r="320" spans="1:30" s="13" customFormat="1" x14ac:dyDescent="0.4">
      <c r="A320" s="45"/>
      <c r="B320" s="45"/>
      <c r="D320" s="14"/>
      <c r="L320" s="14"/>
      <c r="M320" s="14"/>
      <c r="R320" s="14"/>
      <c r="S320" s="14"/>
      <c r="T320" s="14"/>
      <c r="U320" s="14"/>
      <c r="X320" s="15"/>
      <c r="Y320" s="15"/>
      <c r="Z320" s="16"/>
      <c r="AB320" s="16"/>
      <c r="AC320" s="16"/>
      <c r="AD320" s="16"/>
    </row>
    <row r="321" spans="1:30" s="13" customFormat="1" x14ac:dyDescent="0.4">
      <c r="A321" s="45"/>
      <c r="B321" s="45"/>
      <c r="D321" s="14"/>
      <c r="L321" s="14"/>
      <c r="M321" s="14"/>
      <c r="R321" s="14"/>
      <c r="S321" s="14"/>
      <c r="T321" s="14"/>
      <c r="U321" s="14"/>
      <c r="X321" s="15"/>
      <c r="Y321" s="15"/>
      <c r="Z321" s="16"/>
      <c r="AB321" s="16"/>
      <c r="AC321" s="16"/>
      <c r="AD321" s="16"/>
    </row>
    <row r="322" spans="1:30" s="13" customFormat="1" x14ac:dyDescent="0.4">
      <c r="A322" s="45"/>
      <c r="B322" s="45"/>
      <c r="D322" s="14"/>
      <c r="L322" s="14"/>
      <c r="M322" s="14"/>
      <c r="R322" s="14"/>
      <c r="S322" s="14"/>
      <c r="T322" s="14"/>
      <c r="U322" s="14"/>
      <c r="X322" s="15"/>
      <c r="Y322" s="15"/>
      <c r="Z322" s="16"/>
      <c r="AB322" s="16"/>
      <c r="AC322" s="16"/>
      <c r="AD322" s="16"/>
    </row>
    <row r="323" spans="1:30" s="13" customFormat="1" x14ac:dyDescent="0.4">
      <c r="A323" s="45"/>
      <c r="B323" s="45"/>
      <c r="D323" s="14"/>
      <c r="L323" s="14"/>
      <c r="M323" s="14"/>
      <c r="R323" s="14"/>
      <c r="S323" s="14"/>
      <c r="T323" s="14"/>
      <c r="U323" s="14"/>
      <c r="X323" s="15"/>
      <c r="Y323" s="15"/>
      <c r="Z323" s="16"/>
      <c r="AB323" s="16"/>
      <c r="AC323" s="16"/>
      <c r="AD323" s="16"/>
    </row>
    <row r="324" spans="1:30" s="13" customFormat="1" x14ac:dyDescent="0.4">
      <c r="A324" s="45"/>
      <c r="B324" s="45"/>
      <c r="D324" s="14"/>
      <c r="L324" s="14"/>
      <c r="M324" s="14"/>
      <c r="R324" s="14"/>
      <c r="S324" s="14"/>
      <c r="T324" s="14"/>
      <c r="U324" s="14"/>
      <c r="X324" s="15"/>
      <c r="Y324" s="15"/>
      <c r="Z324" s="16"/>
      <c r="AB324" s="16"/>
      <c r="AC324" s="16"/>
      <c r="AD324" s="16"/>
    </row>
    <row r="325" spans="1:30" s="13" customFormat="1" x14ac:dyDescent="0.4">
      <c r="A325" s="45"/>
      <c r="B325" s="45"/>
      <c r="D325" s="14"/>
      <c r="L325" s="14"/>
      <c r="M325" s="14"/>
      <c r="R325" s="14"/>
      <c r="S325" s="14"/>
      <c r="T325" s="14"/>
      <c r="U325" s="14"/>
      <c r="X325" s="15"/>
      <c r="Y325" s="15"/>
      <c r="Z325" s="16"/>
      <c r="AB325" s="16"/>
      <c r="AC325" s="16"/>
      <c r="AD325" s="16"/>
    </row>
    <row r="326" spans="1:30" s="13" customFormat="1" x14ac:dyDescent="0.4">
      <c r="A326" s="45"/>
      <c r="B326" s="45"/>
      <c r="D326" s="14"/>
      <c r="L326" s="14"/>
      <c r="M326" s="14"/>
      <c r="R326" s="14"/>
      <c r="S326" s="14"/>
      <c r="T326" s="14"/>
      <c r="U326" s="14"/>
      <c r="V326" s="14"/>
      <c r="W326" s="14"/>
      <c r="X326" s="15"/>
      <c r="Y326" s="15"/>
      <c r="Z326" s="16"/>
      <c r="AB326" s="16"/>
      <c r="AC326" s="16"/>
      <c r="AD326" s="16"/>
    </row>
    <row r="327" spans="1:30" s="13" customFormat="1" x14ac:dyDescent="0.4">
      <c r="A327" s="45"/>
      <c r="B327" s="45"/>
      <c r="D327" s="14"/>
      <c r="L327" s="14"/>
      <c r="M327" s="14"/>
      <c r="R327" s="14"/>
      <c r="S327" s="14"/>
      <c r="T327" s="14"/>
      <c r="U327" s="14"/>
      <c r="X327" s="15"/>
      <c r="Y327" s="15"/>
      <c r="Z327" s="16"/>
      <c r="AB327" s="16"/>
      <c r="AC327" s="16"/>
      <c r="AD327" s="16"/>
    </row>
    <row r="328" spans="1:30" s="13" customFormat="1" x14ac:dyDescent="0.4">
      <c r="A328" s="45"/>
      <c r="B328" s="45"/>
      <c r="D328" s="14"/>
      <c r="L328" s="14"/>
      <c r="M328" s="14"/>
      <c r="R328" s="14"/>
      <c r="S328" s="14"/>
      <c r="T328" s="14"/>
      <c r="U328" s="14"/>
      <c r="X328" s="15"/>
      <c r="Y328" s="15"/>
      <c r="Z328" s="16"/>
      <c r="AB328" s="16"/>
      <c r="AC328" s="16"/>
      <c r="AD328" s="16"/>
    </row>
    <row r="329" spans="1:30" s="13" customFormat="1" x14ac:dyDescent="0.4">
      <c r="A329" s="45"/>
      <c r="B329" s="45"/>
      <c r="D329" s="14"/>
      <c r="L329" s="14"/>
      <c r="M329" s="14"/>
      <c r="R329" s="14"/>
      <c r="S329" s="14"/>
      <c r="T329" s="14"/>
      <c r="U329" s="14"/>
      <c r="X329" s="15"/>
      <c r="Y329" s="15"/>
      <c r="Z329" s="16"/>
      <c r="AB329" s="16"/>
      <c r="AC329" s="16"/>
      <c r="AD329" s="16"/>
    </row>
    <row r="330" spans="1:30" s="13" customFormat="1" x14ac:dyDescent="0.4">
      <c r="A330" s="45"/>
      <c r="B330" s="45"/>
      <c r="D330" s="14"/>
      <c r="L330" s="14"/>
      <c r="M330" s="14"/>
      <c r="R330" s="14"/>
      <c r="S330" s="14"/>
      <c r="T330" s="14"/>
      <c r="U330" s="14"/>
      <c r="X330" s="15"/>
      <c r="Y330" s="15"/>
      <c r="Z330" s="16"/>
      <c r="AB330" s="16"/>
      <c r="AC330" s="16"/>
      <c r="AD330" s="16"/>
    </row>
    <row r="331" spans="1:30" s="13" customFormat="1" x14ac:dyDescent="0.4">
      <c r="A331" s="45"/>
      <c r="B331" s="45"/>
      <c r="D331" s="14"/>
      <c r="K331" s="14"/>
      <c r="R331" s="14"/>
      <c r="T331" s="14"/>
      <c r="V331" s="14"/>
      <c r="W331" s="14"/>
      <c r="X331" s="15"/>
      <c r="Y331" s="15"/>
      <c r="Z331" s="16"/>
      <c r="AB331" s="16"/>
      <c r="AC331" s="16"/>
      <c r="AD331" s="16"/>
    </row>
    <row r="332" spans="1:30" s="13" customFormat="1" x14ac:dyDescent="0.4">
      <c r="A332" s="45"/>
      <c r="B332" s="45"/>
      <c r="D332" s="14"/>
      <c r="K332" s="14"/>
      <c r="R332" s="14"/>
      <c r="T332" s="14"/>
      <c r="X332" s="15"/>
      <c r="Y332" s="15"/>
      <c r="Z332" s="16"/>
      <c r="AB332" s="16"/>
      <c r="AC332" s="16"/>
      <c r="AD332" s="16"/>
    </row>
    <row r="333" spans="1:30" s="13" customFormat="1" x14ac:dyDescent="0.4">
      <c r="A333" s="45"/>
      <c r="B333" s="45"/>
      <c r="D333" s="14"/>
      <c r="K333" s="14"/>
      <c r="R333" s="14"/>
      <c r="T333" s="14"/>
      <c r="X333" s="15"/>
      <c r="Y333" s="15"/>
      <c r="Z333" s="16"/>
      <c r="AB333" s="16"/>
      <c r="AC333" s="16"/>
      <c r="AD333" s="16"/>
    </row>
    <row r="334" spans="1:30" s="13" customFormat="1" x14ac:dyDescent="0.4">
      <c r="A334" s="45"/>
      <c r="B334" s="45"/>
      <c r="D334" s="14"/>
      <c r="K334" s="14"/>
      <c r="R334" s="14"/>
      <c r="T334" s="14"/>
      <c r="X334" s="15"/>
      <c r="Y334" s="15"/>
      <c r="Z334" s="16"/>
      <c r="AB334" s="16"/>
      <c r="AC334" s="16"/>
      <c r="AD334" s="16"/>
    </row>
    <row r="335" spans="1:30" s="13" customFormat="1" x14ac:dyDescent="0.4">
      <c r="A335" s="45"/>
      <c r="B335" s="45"/>
      <c r="D335" s="14"/>
      <c r="K335" s="14"/>
      <c r="R335" s="14"/>
      <c r="T335" s="14"/>
      <c r="X335" s="15"/>
      <c r="Y335" s="15"/>
      <c r="Z335" s="16"/>
      <c r="AB335" s="16"/>
      <c r="AC335" s="16"/>
      <c r="AD335" s="16"/>
    </row>
    <row r="336" spans="1:30" s="13" customFormat="1" x14ac:dyDescent="0.4">
      <c r="A336" s="45"/>
      <c r="B336" s="45"/>
      <c r="D336" s="14"/>
      <c r="K336" s="14"/>
      <c r="R336" s="14"/>
      <c r="T336" s="14"/>
      <c r="X336" s="15"/>
      <c r="Y336" s="15"/>
      <c r="Z336" s="16"/>
      <c r="AB336" s="16"/>
      <c r="AC336" s="16"/>
      <c r="AD336" s="16"/>
    </row>
    <row r="337" spans="1:30" s="13" customFormat="1" x14ac:dyDescent="0.4">
      <c r="A337" s="45"/>
      <c r="B337" s="45"/>
      <c r="D337" s="14"/>
      <c r="L337" s="14"/>
      <c r="M337" s="14"/>
      <c r="R337" s="14"/>
      <c r="S337" s="14"/>
      <c r="T337" s="14"/>
      <c r="U337" s="14"/>
      <c r="V337" s="14"/>
      <c r="W337" s="14"/>
      <c r="X337" s="15"/>
      <c r="Y337" s="15"/>
      <c r="Z337" s="16"/>
      <c r="AA337" s="16"/>
      <c r="AB337" s="16"/>
      <c r="AC337" s="16"/>
      <c r="AD337" s="16"/>
    </row>
    <row r="338" spans="1:30" s="13" customFormat="1" x14ac:dyDescent="0.4">
      <c r="A338" s="45"/>
      <c r="B338" s="45"/>
      <c r="D338" s="14"/>
      <c r="L338" s="14"/>
      <c r="M338" s="14"/>
      <c r="R338" s="14"/>
      <c r="S338" s="14"/>
      <c r="T338" s="14"/>
      <c r="U338" s="14"/>
      <c r="V338" s="14"/>
      <c r="W338" s="14"/>
      <c r="X338" s="15"/>
      <c r="Y338" s="15"/>
      <c r="Z338" s="16"/>
      <c r="AB338" s="16"/>
      <c r="AC338" s="16"/>
      <c r="AD338" s="16"/>
    </row>
    <row r="339" spans="1:30" s="13" customFormat="1" x14ac:dyDescent="0.4">
      <c r="A339" s="45"/>
      <c r="B339" s="45"/>
      <c r="D339" s="14"/>
      <c r="L339" s="14"/>
      <c r="M339" s="14"/>
      <c r="R339" s="14"/>
      <c r="S339" s="14"/>
      <c r="T339" s="14"/>
      <c r="U339" s="14"/>
      <c r="X339" s="15"/>
      <c r="Y339" s="15"/>
      <c r="Z339" s="16"/>
      <c r="AB339" s="16"/>
      <c r="AC339" s="16"/>
      <c r="AD339" s="16"/>
    </row>
    <row r="340" spans="1:30" s="13" customFormat="1" x14ac:dyDescent="0.4">
      <c r="A340" s="45"/>
      <c r="B340" s="45"/>
      <c r="D340" s="14"/>
      <c r="L340" s="14"/>
      <c r="M340" s="14"/>
      <c r="R340" s="14"/>
      <c r="S340" s="14"/>
      <c r="T340" s="14"/>
      <c r="U340" s="14"/>
      <c r="X340" s="15"/>
      <c r="Y340" s="15"/>
      <c r="Z340" s="16"/>
      <c r="AB340" s="16"/>
      <c r="AC340" s="16"/>
      <c r="AD340" s="16"/>
    </row>
    <row r="341" spans="1:30" s="13" customFormat="1" x14ac:dyDescent="0.4">
      <c r="A341" s="45"/>
      <c r="B341" s="45"/>
      <c r="D341" s="14"/>
      <c r="L341" s="14"/>
      <c r="M341" s="14"/>
      <c r="R341" s="14"/>
      <c r="S341" s="14"/>
      <c r="T341" s="14"/>
      <c r="U341" s="14"/>
      <c r="X341" s="15"/>
      <c r="Y341" s="15"/>
      <c r="Z341" s="16"/>
      <c r="AB341" s="16"/>
      <c r="AC341" s="16"/>
      <c r="AD341" s="16"/>
    </row>
    <row r="342" spans="1:30" s="13" customFormat="1" x14ac:dyDescent="0.4">
      <c r="A342" s="45"/>
      <c r="B342" s="45"/>
      <c r="D342" s="14"/>
      <c r="L342" s="14"/>
      <c r="M342" s="14"/>
      <c r="R342" s="14"/>
      <c r="S342" s="14"/>
      <c r="T342" s="14"/>
      <c r="U342" s="14"/>
      <c r="V342" s="14"/>
      <c r="W342" s="14"/>
      <c r="X342" s="15"/>
      <c r="Y342" s="15"/>
      <c r="Z342" s="16"/>
      <c r="AB342" s="16"/>
      <c r="AC342" s="16"/>
      <c r="AD342" s="16"/>
    </row>
    <row r="343" spans="1:30" s="13" customFormat="1" x14ac:dyDescent="0.4">
      <c r="A343" s="45"/>
      <c r="B343" s="45"/>
      <c r="D343" s="14"/>
      <c r="L343" s="14"/>
      <c r="M343" s="14"/>
      <c r="R343" s="14"/>
      <c r="S343" s="14"/>
      <c r="T343" s="14"/>
      <c r="U343" s="14"/>
      <c r="X343" s="15"/>
      <c r="Y343" s="15"/>
      <c r="Z343" s="16"/>
      <c r="AB343" s="16"/>
      <c r="AC343" s="16"/>
      <c r="AD343" s="16"/>
    </row>
    <row r="344" spans="1:30" s="13" customFormat="1" x14ac:dyDescent="0.4">
      <c r="A344" s="45"/>
      <c r="B344" s="45"/>
      <c r="D344" s="14"/>
      <c r="L344" s="14"/>
      <c r="M344" s="14"/>
      <c r="R344" s="14"/>
      <c r="S344" s="14"/>
      <c r="T344" s="14"/>
      <c r="U344" s="14"/>
      <c r="V344" s="14"/>
      <c r="W344" s="14"/>
      <c r="X344" s="15"/>
      <c r="Y344" s="15"/>
      <c r="Z344" s="16"/>
      <c r="AB344" s="16"/>
      <c r="AC344" s="16"/>
      <c r="AD344" s="16"/>
    </row>
    <row r="345" spans="1:30" s="13" customFormat="1" x14ac:dyDescent="0.4">
      <c r="A345" s="45"/>
      <c r="B345" s="45"/>
      <c r="D345" s="14"/>
      <c r="L345" s="14"/>
      <c r="M345" s="14"/>
      <c r="R345" s="14"/>
      <c r="S345" s="14"/>
      <c r="T345" s="14"/>
      <c r="U345" s="14"/>
      <c r="V345" s="14"/>
      <c r="W345" s="14"/>
      <c r="X345" s="15"/>
      <c r="Y345" s="15"/>
      <c r="Z345" s="16"/>
      <c r="AB345" s="16"/>
      <c r="AC345" s="16"/>
      <c r="AD345" s="16"/>
    </row>
    <row r="346" spans="1:30" s="13" customFormat="1" x14ac:dyDescent="0.4">
      <c r="A346" s="45"/>
      <c r="B346" s="45"/>
      <c r="D346" s="14"/>
      <c r="L346" s="14"/>
      <c r="M346" s="14"/>
      <c r="R346" s="14"/>
      <c r="S346" s="14"/>
      <c r="T346" s="14"/>
      <c r="U346" s="14"/>
      <c r="X346" s="15"/>
      <c r="Y346" s="15"/>
      <c r="Z346" s="16"/>
      <c r="AB346" s="16"/>
      <c r="AC346" s="16"/>
      <c r="AD346" s="16"/>
    </row>
    <row r="347" spans="1:30" s="13" customFormat="1" x14ac:dyDescent="0.4">
      <c r="A347" s="45"/>
      <c r="B347" s="45"/>
      <c r="D347" s="14"/>
      <c r="L347" s="14"/>
      <c r="M347" s="14"/>
      <c r="R347" s="14"/>
      <c r="S347" s="14"/>
      <c r="T347" s="14"/>
      <c r="U347" s="14"/>
      <c r="V347" s="14"/>
      <c r="W347" s="14"/>
      <c r="X347" s="15"/>
      <c r="Y347" s="15"/>
      <c r="Z347" s="16"/>
      <c r="AB347" s="16"/>
      <c r="AC347" s="16"/>
      <c r="AD347" s="16"/>
    </row>
    <row r="348" spans="1:30" s="13" customFormat="1" x14ac:dyDescent="0.4">
      <c r="A348" s="45"/>
      <c r="B348" s="45"/>
      <c r="D348" s="14"/>
      <c r="L348" s="14"/>
      <c r="M348" s="14"/>
      <c r="R348" s="14"/>
      <c r="S348" s="14"/>
      <c r="T348" s="14"/>
      <c r="U348" s="14"/>
      <c r="X348" s="15"/>
      <c r="Y348" s="15"/>
      <c r="Z348" s="16"/>
      <c r="AB348" s="16"/>
      <c r="AC348" s="16"/>
      <c r="AD348" s="16"/>
    </row>
    <row r="349" spans="1:30" s="13" customFormat="1" x14ac:dyDescent="0.4">
      <c r="A349" s="45"/>
      <c r="B349" s="45"/>
      <c r="D349" s="14"/>
      <c r="L349" s="14"/>
      <c r="M349" s="14"/>
      <c r="R349" s="14"/>
      <c r="S349" s="14"/>
      <c r="T349" s="14"/>
      <c r="U349" s="14"/>
      <c r="X349" s="15"/>
      <c r="Y349" s="15"/>
      <c r="Z349" s="16"/>
      <c r="AB349" s="16"/>
      <c r="AC349" s="16"/>
      <c r="AD349" s="16"/>
    </row>
    <row r="350" spans="1:30" s="13" customFormat="1" x14ac:dyDescent="0.4">
      <c r="A350" s="45"/>
      <c r="B350" s="45"/>
      <c r="D350" s="14"/>
      <c r="L350" s="14"/>
      <c r="M350" s="14"/>
      <c r="R350" s="14"/>
      <c r="S350" s="14"/>
      <c r="T350" s="14"/>
      <c r="U350" s="14"/>
      <c r="X350" s="15"/>
      <c r="Y350" s="15"/>
      <c r="Z350" s="16"/>
      <c r="AB350" s="16"/>
      <c r="AC350" s="16"/>
      <c r="AD350" s="16"/>
    </row>
    <row r="351" spans="1:30" s="13" customFormat="1" x14ac:dyDescent="0.4">
      <c r="A351" s="45"/>
      <c r="B351" s="45"/>
      <c r="D351" s="14"/>
      <c r="L351" s="14"/>
      <c r="M351" s="14"/>
      <c r="R351" s="14"/>
      <c r="S351" s="14"/>
      <c r="T351" s="14"/>
      <c r="U351" s="14"/>
      <c r="V351" s="14"/>
      <c r="W351" s="14"/>
      <c r="X351" s="15"/>
      <c r="Y351" s="15"/>
      <c r="Z351" s="16"/>
      <c r="AB351" s="16"/>
      <c r="AC351" s="16"/>
      <c r="AD351" s="16"/>
    </row>
    <row r="352" spans="1:30" s="13" customFormat="1" x14ac:dyDescent="0.4">
      <c r="A352" s="45"/>
      <c r="B352" s="45"/>
      <c r="D352" s="14"/>
      <c r="L352" s="14"/>
      <c r="M352" s="14"/>
      <c r="R352" s="14"/>
      <c r="S352" s="14"/>
      <c r="T352" s="14"/>
      <c r="U352" s="14"/>
      <c r="X352" s="15"/>
      <c r="Y352" s="15"/>
      <c r="Z352" s="16"/>
      <c r="AB352" s="16"/>
      <c r="AC352" s="16"/>
      <c r="AD352" s="16"/>
    </row>
    <row r="353" spans="1:30" s="13" customFormat="1" x14ac:dyDescent="0.4">
      <c r="A353" s="45"/>
      <c r="B353" s="45"/>
      <c r="D353" s="14"/>
      <c r="K353" s="14"/>
      <c r="R353" s="14"/>
      <c r="T353" s="14"/>
      <c r="V353" s="14"/>
      <c r="W353" s="14"/>
      <c r="X353" s="15"/>
      <c r="Y353" s="15"/>
      <c r="Z353" s="16"/>
      <c r="AB353" s="16"/>
      <c r="AC353" s="16"/>
      <c r="AD353" s="16"/>
    </row>
    <row r="354" spans="1:30" s="13" customFormat="1" x14ac:dyDescent="0.4">
      <c r="A354" s="45"/>
      <c r="B354" s="45"/>
      <c r="D354" s="14"/>
      <c r="K354" s="14"/>
      <c r="R354" s="14"/>
      <c r="T354" s="14"/>
      <c r="V354" s="14"/>
      <c r="W354" s="14"/>
      <c r="X354" s="15"/>
      <c r="Y354" s="15"/>
      <c r="Z354" s="16"/>
      <c r="AB354" s="16"/>
      <c r="AC354" s="16"/>
      <c r="AD354" s="16"/>
    </row>
    <row r="355" spans="1:30" s="13" customFormat="1" x14ac:dyDescent="0.4">
      <c r="A355" s="45"/>
      <c r="B355" s="45"/>
      <c r="D355" s="14"/>
      <c r="K355" s="14"/>
      <c r="R355" s="14"/>
      <c r="T355" s="14"/>
      <c r="V355" s="14"/>
      <c r="W355" s="14"/>
      <c r="X355" s="15"/>
      <c r="Y355" s="15"/>
      <c r="Z355" s="16"/>
      <c r="AB355" s="16"/>
      <c r="AC355" s="16"/>
      <c r="AD355" s="16"/>
    </row>
    <row r="356" spans="1:30" s="13" customFormat="1" x14ac:dyDescent="0.4">
      <c r="A356" s="45"/>
      <c r="B356" s="45"/>
      <c r="D356" s="14"/>
      <c r="K356" s="14"/>
      <c r="R356" s="14"/>
      <c r="T356" s="14"/>
      <c r="V356" s="14"/>
      <c r="W356" s="14"/>
      <c r="X356" s="15"/>
      <c r="Y356" s="15"/>
      <c r="Z356" s="16"/>
      <c r="AB356" s="16"/>
      <c r="AC356" s="16"/>
      <c r="AD356" s="16"/>
    </row>
    <row r="357" spans="1:30" s="13" customFormat="1" x14ac:dyDescent="0.4">
      <c r="A357" s="45"/>
      <c r="B357" s="45"/>
      <c r="D357" s="14"/>
      <c r="K357" s="14"/>
      <c r="R357" s="14"/>
      <c r="T357" s="14"/>
      <c r="X357" s="15"/>
      <c r="Y357" s="15"/>
      <c r="Z357" s="16"/>
      <c r="AB357" s="16"/>
      <c r="AC357" s="16"/>
      <c r="AD357" s="16"/>
    </row>
    <row r="358" spans="1:30" s="13" customFormat="1" x14ac:dyDescent="0.4">
      <c r="A358" s="45"/>
      <c r="B358" s="45"/>
      <c r="D358" s="14"/>
      <c r="K358" s="14"/>
      <c r="R358" s="14"/>
      <c r="T358" s="14"/>
      <c r="X358" s="15"/>
      <c r="Y358" s="15"/>
      <c r="Z358" s="16"/>
      <c r="AB358" s="16"/>
      <c r="AC358" s="16"/>
      <c r="AD358" s="16"/>
    </row>
    <row r="359" spans="1:30" s="13" customFormat="1" x14ac:dyDescent="0.4">
      <c r="A359" s="45"/>
      <c r="B359" s="45"/>
      <c r="D359" s="14"/>
      <c r="K359" s="14"/>
      <c r="R359" s="14"/>
      <c r="T359" s="14"/>
      <c r="X359" s="15"/>
      <c r="Y359" s="15"/>
      <c r="Z359" s="16"/>
      <c r="AB359" s="16"/>
      <c r="AC359" s="16"/>
      <c r="AD359" s="16"/>
    </row>
    <row r="360" spans="1:30" s="13" customFormat="1" x14ac:dyDescent="0.4">
      <c r="A360" s="45"/>
      <c r="B360" s="45"/>
      <c r="D360" s="14"/>
      <c r="K360" s="14"/>
      <c r="R360" s="14"/>
      <c r="T360" s="14"/>
      <c r="X360" s="15"/>
      <c r="Y360" s="15"/>
      <c r="Z360" s="16"/>
      <c r="AB360" s="16"/>
      <c r="AC360" s="16"/>
      <c r="AD360" s="16"/>
    </row>
    <row r="361" spans="1:30" s="13" customFormat="1" x14ac:dyDescent="0.4">
      <c r="A361" s="45"/>
      <c r="B361" s="45"/>
      <c r="D361" s="14"/>
      <c r="K361" s="14"/>
      <c r="R361" s="14"/>
      <c r="T361" s="14"/>
      <c r="X361" s="15"/>
      <c r="Y361" s="15"/>
      <c r="Z361" s="16"/>
      <c r="AB361" s="16"/>
      <c r="AC361" s="16"/>
      <c r="AD361" s="16"/>
    </row>
    <row r="362" spans="1:30" s="13" customFormat="1" x14ac:dyDescent="0.4">
      <c r="A362" s="45"/>
      <c r="B362" s="45"/>
      <c r="D362" s="14"/>
      <c r="K362" s="14"/>
      <c r="R362" s="14"/>
      <c r="T362" s="14"/>
      <c r="X362" s="15"/>
      <c r="Y362" s="15"/>
      <c r="Z362" s="16"/>
      <c r="AB362" s="16"/>
      <c r="AC362" s="16"/>
      <c r="AD362" s="16"/>
    </row>
  </sheetData>
  <phoneticPr fontId="18"/>
  <conditionalFormatting sqref="A34:Y34 AA34:AB34 A19:Y19 AE34:XFD34 AA19:AB19 AE19:XFD19 A47:Y47 AE47:XFD47 AA47:AB47 A60:Y60 AE60:XFD60 AA60:AB60 A83:Y83 AE83:XFD83 AE76:XFD76 AA83:AB83 A76:Y76 AA76:AB76 A107:Y107 AE107:XFD107 A100:XFD106 AE99:XFD99 AA107:AB107 A99:Y99 AA99:AB99 A136:Y136 AE136:XFD136 AA136:AB136 AE162:XFD163 A162:Y163 AA162:AB163 A188:Y188 AE188:XFD188 AE166:XFD166 AA188:AB188 A166:Y166 AA166:AB166 A77:XFD82 AE153:XFD153 A153:AB153 AE221:XFD221 AE212:XFD212 A20:XFD33 A189:XFD195 A2:XFD18 A48:XFD59 A35:XFD46 AE196:XFD196 A196:Y196 AA196:AB196 AE119:XFD119 A119:Y119 AA119:AB119 A61:XFD75 A227:XFD229 A84:XFD98 A120:XFD135 A108:XFD118 A137:XFD152 A154:XFD161 A164:XFD165 A197:XFD210 A221:Z226 AB222:XFD226 AB221 A237:XFD241 A230:Z236 AB230:XFD236 A211:Z212 AB211:XFD211 AB212 A213:XFD220 A167:XFD187">
    <cfRule type="expression" dxfId="12" priority="4">
      <formula>$B2="☆"</formula>
    </cfRule>
  </conditionalFormatting>
  <conditionalFormatting sqref="Z34 AC34:AD34">
    <cfRule type="expression" dxfId="11" priority="5">
      <formula>$B19="☆"</formula>
    </cfRule>
  </conditionalFormatting>
  <conditionalFormatting sqref="AC83:AD83 Z83">
    <cfRule type="expression" dxfId="10" priority="7">
      <formula>$B76="☆"</formula>
    </cfRule>
  </conditionalFormatting>
  <conditionalFormatting sqref="AC107:AD107 Z107">
    <cfRule type="expression" dxfId="9" priority="8">
      <formula>$B99="☆"</formula>
    </cfRule>
  </conditionalFormatting>
  <conditionalFormatting sqref="AC163:AD163 Z163">
    <cfRule type="expression" dxfId="8" priority="10">
      <formula>$B162="☆"</formula>
    </cfRule>
  </conditionalFormatting>
  <conditionalFormatting sqref="AC188:AD188 Z188">
    <cfRule type="expression" dxfId="7" priority="11">
      <formula>$B166="☆"</formula>
    </cfRule>
  </conditionalFormatting>
  <conditionalFormatting sqref="AC153:AD153">
    <cfRule type="expression" dxfId="6" priority="35">
      <formula>$B153="☆"</formula>
    </cfRule>
  </conditionalFormatting>
  <conditionalFormatting sqref="AC221:AD221">
    <cfRule type="expression" dxfId="5" priority="37">
      <formula>$B212="☆"</formula>
    </cfRule>
  </conditionalFormatting>
  <conditionalFormatting sqref="AC47:AD47 Z47">
    <cfRule type="expression" dxfId="4" priority="46">
      <formula>$B196="☆"</formula>
    </cfRule>
  </conditionalFormatting>
  <conditionalFormatting sqref="Z60 AC60:AD60">
    <cfRule type="expression" dxfId="3" priority="50">
      <formula>$B119="☆"</formula>
    </cfRule>
  </conditionalFormatting>
  <conditionalFormatting sqref="AA221:AA226">
    <cfRule type="expression" dxfId="2" priority="3">
      <formula>$B221="☆"</formula>
    </cfRule>
  </conditionalFormatting>
  <conditionalFormatting sqref="AA230:AA236">
    <cfRule type="expression" dxfId="1" priority="2">
      <formula>$B230="☆"</formula>
    </cfRule>
  </conditionalFormatting>
  <conditionalFormatting sqref="AA211:AA212">
    <cfRule type="expression" dxfId="0" priority="1">
      <formula>$B211="☆"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★10月5日</vt:lpstr>
      <vt:lpstr>★10月6日</vt:lpstr>
      <vt:lpstr>★10月7日</vt:lpstr>
      <vt:lpstr>★10月8日</vt:lpstr>
      <vt:lpstr>★10月9日</vt:lpstr>
      <vt:lpstr>★10月10日</vt:lpstr>
      <vt:lpstr>★10月11日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H3039214</dc:creator>
  <cp:lastModifiedBy>Corporate Sales and Marketing Division</cp:lastModifiedBy>
  <cp:lastPrinted>2018-10-09T02:08:18Z</cp:lastPrinted>
  <dcterms:created xsi:type="dcterms:W3CDTF">2018-10-09T09:13:17Z</dcterms:created>
  <dcterms:modified xsi:type="dcterms:W3CDTF">2018-10-30T01:00:02Z</dcterms:modified>
</cp:coreProperties>
</file>